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大容量共有フォルダ25\11001545-435人口統計班\60 推計人口\★R8　推計人口\HP\01掲載中\01R4.1.20補間補正後\"/>
    </mc:Choice>
  </mc:AlternateContent>
  <xr:revisionPtr revIDLastSave="0" documentId="13_ncr:1_{AB66C943-BDFC-402D-8088-30E53BB0A3C7}" xr6:coauthVersionLast="47" xr6:coauthVersionMax="47" xr10:uidLastSave="{00000000-0000-0000-0000-000000000000}"/>
  <bookViews>
    <workbookView xWindow="-110" yWindow="-110" windowWidth="19420" windowHeight="11500" firstSheet="8" activeTab="14" xr2:uid="{4BBA957D-C2F4-4756-8791-7E0F07932290}"/>
  </bookViews>
  <sheets>
    <sheet name="目次" sheetId="51" r:id="rId1"/>
    <sheet name="R7.1月" sheetId="72" r:id="rId2"/>
    <sheet name="R7.2月" sheetId="73" r:id="rId3"/>
    <sheet name="R7.3月" sheetId="74" r:id="rId4"/>
    <sheet name="R7.4月" sheetId="75" r:id="rId5"/>
    <sheet name="R7.5月" sheetId="76" r:id="rId6"/>
    <sheet name="R7.6月" sheetId="77" r:id="rId7"/>
    <sheet name="R7.7月" sheetId="78" r:id="rId8"/>
    <sheet name="R7.8月" sheetId="79" r:id="rId9"/>
    <sheet name="R7.9月" sheetId="80" r:id="rId10"/>
    <sheet name="R7.10月" sheetId="81" r:id="rId11"/>
    <sheet name="R7.11月" sheetId="82" r:id="rId12"/>
    <sheet name="R7.12月" sheetId="84" r:id="rId13"/>
    <sheet name="R8.1月" sheetId="85" r:id="rId14"/>
    <sheet name="R8.2月" sheetId="86" r:id="rId15"/>
  </sheets>
  <externalReferences>
    <externalReference r:id="rId16"/>
  </externalReferences>
  <definedNames>
    <definedName name="_xlnm.Print_Area" localSheetId="10">'R7.10月'!$A$1:$AY$87</definedName>
    <definedName name="_xlnm.Print_Area" localSheetId="11">'R7.11月'!$A$1:$AY$86</definedName>
    <definedName name="_xlnm.Print_Area" localSheetId="13">'R8.1月'!$A$1:$AY$87</definedName>
    <definedName name="_xlnm.Print_Area" localSheetId="14">'R8.2月'!$A$1:$AY$87</definedName>
    <definedName name="_xlnm.Print_Titles" localSheetId="10">'R7.10月'!$B:$C</definedName>
    <definedName name="_xlnm.Print_Titles" localSheetId="11">'R7.11月'!$B:$C</definedName>
    <definedName name="_xlnm.Print_Titles" localSheetId="1">'R7.1月'!$B:$C</definedName>
    <definedName name="_xlnm.Print_Titles" localSheetId="2">'R7.2月'!$B:$C</definedName>
    <definedName name="_xlnm.Print_Titles" localSheetId="3">'R7.3月'!$B:$C</definedName>
    <definedName name="_xlnm.Print_Titles" localSheetId="4">'R7.4月'!$B:$C</definedName>
    <definedName name="_xlnm.Print_Titles" localSheetId="5">'R7.5月'!$B:$C</definedName>
    <definedName name="_xlnm.Print_Titles" localSheetId="6">'R7.6月'!$B:$C</definedName>
    <definedName name="_xlnm.Print_Titles" localSheetId="7">'R7.7月'!$B:$C</definedName>
    <definedName name="_xlnm.Print_Titles" localSheetId="8">'R7.8月'!$B:$C</definedName>
    <definedName name="_xlnm.Print_Titles" localSheetId="9">'R7.9月'!$B:$C</definedName>
    <definedName name="_xlnm.Print_Titles" localSheetId="13">'R8.1月'!$B:$C</definedName>
    <definedName name="_xlnm.Print_Titles" localSheetId="14">'R8.2月'!$B:$C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81" i="85" l="1"/>
  <c r="AX81" i="85"/>
  <c r="AW81" i="85"/>
  <c r="AV81" i="85"/>
  <c r="AU81" i="85"/>
  <c r="AT81" i="85"/>
  <c r="AR81" i="85" s="1"/>
  <c r="AS81" i="85"/>
  <c r="AO81" i="85"/>
  <c r="AN81" i="85"/>
  <c r="AM81" i="85"/>
  <c r="AL81" i="85"/>
  <c r="AK81" i="85"/>
  <c r="AI81" i="85" s="1"/>
  <c r="AF81" i="85" s="1"/>
  <c r="AJ81" i="85"/>
  <c r="AH81" i="85" s="1"/>
  <c r="AC81" i="85"/>
  <c r="AB81" i="85"/>
  <c r="AA81" i="85"/>
  <c r="Z81" i="85"/>
  <c r="V81" i="85"/>
  <c r="U81" i="85"/>
  <c r="T81" i="85"/>
  <c r="S81" i="85"/>
  <c r="F81" i="85"/>
  <c r="AY80" i="85"/>
  <c r="AX80" i="85"/>
  <c r="AW80" i="85"/>
  <c r="AV80" i="85"/>
  <c r="AU80" i="85"/>
  <c r="AT80" i="85"/>
  <c r="AS80" i="85"/>
  <c r="AO80" i="85"/>
  <c r="AN80" i="85"/>
  <c r="AM80" i="85"/>
  <c r="AL80" i="85"/>
  <c r="AK80" i="85"/>
  <c r="AJ80" i="85"/>
  <c r="AC80" i="85"/>
  <c r="AB80" i="85"/>
  <c r="AA80" i="85"/>
  <c r="Z80" i="85"/>
  <c r="V80" i="85"/>
  <c r="U80" i="85"/>
  <c r="U79" i="85" s="1"/>
  <c r="T80" i="85"/>
  <c r="R80" i="85" s="1"/>
  <c r="S80" i="85"/>
  <c r="AY78" i="85"/>
  <c r="AX78" i="85"/>
  <c r="AX77" i="85" s="1"/>
  <c r="AW78" i="85"/>
  <c r="AW77" i="85" s="1"/>
  <c r="AV78" i="85"/>
  <c r="AV77" i="85" s="1"/>
  <c r="AU78" i="85"/>
  <c r="AQ78" i="85" s="1"/>
  <c r="AQ77" i="85" s="1"/>
  <c r="AT78" i="85"/>
  <c r="AS78" i="85"/>
  <c r="AS77" i="85" s="1"/>
  <c r="AO78" i="85"/>
  <c r="AO77" i="85" s="1"/>
  <c r="AN78" i="85"/>
  <c r="AN77" i="85" s="1"/>
  <c r="AM78" i="85"/>
  <c r="AL78" i="85"/>
  <c r="AL77" i="85" s="1"/>
  <c r="AK78" i="85"/>
  <c r="AK77" i="85" s="1"/>
  <c r="AJ78" i="85"/>
  <c r="AJ77" i="85" s="1"/>
  <c r="AC78" i="85"/>
  <c r="AC77" i="85" s="1"/>
  <c r="AB78" i="85"/>
  <c r="AB77" i="85" s="1"/>
  <c r="AA78" i="85"/>
  <c r="AA77" i="85" s="1"/>
  <c r="Z78" i="85"/>
  <c r="V78" i="85"/>
  <c r="V77" i="85" s="1"/>
  <c r="U78" i="85"/>
  <c r="T78" i="85"/>
  <c r="S78" i="85"/>
  <c r="S77" i="85" s="1"/>
  <c r="AY76" i="85"/>
  <c r="AX76" i="85"/>
  <c r="AX75" i="85" s="1"/>
  <c r="AW76" i="85"/>
  <c r="AW75" i="85" s="1"/>
  <c r="AV76" i="85"/>
  <c r="AV75" i="85" s="1"/>
  <c r="AU76" i="85"/>
  <c r="AU75" i="85" s="1"/>
  <c r="AT76" i="85"/>
  <c r="AS76" i="85"/>
  <c r="AO76" i="85"/>
  <c r="AO75" i="85" s="1"/>
  <c r="AN76" i="85"/>
  <c r="AN75" i="85" s="1"/>
  <c r="AM76" i="85"/>
  <c r="AM75" i="85" s="1"/>
  <c r="AL76" i="85"/>
  <c r="AL75" i="85" s="1"/>
  <c r="AK76" i="85"/>
  <c r="AJ76" i="85"/>
  <c r="AC76" i="85"/>
  <c r="AC75" i="85" s="1"/>
  <c r="AB76" i="85"/>
  <c r="AB75" i="85" s="1"/>
  <c r="AA76" i="85"/>
  <c r="Z76" i="85"/>
  <c r="V76" i="85"/>
  <c r="V75" i="85" s="1"/>
  <c r="U76" i="85"/>
  <c r="U75" i="85" s="1"/>
  <c r="T76" i="85"/>
  <c r="S76" i="85"/>
  <c r="S75" i="85" s="1"/>
  <c r="T75" i="85"/>
  <c r="AY74" i="85"/>
  <c r="AX74" i="85"/>
  <c r="AW74" i="85"/>
  <c r="AV74" i="85"/>
  <c r="AV73" i="85" s="1"/>
  <c r="AU74" i="85"/>
  <c r="AU73" i="85" s="1"/>
  <c r="AT74" i="85"/>
  <c r="AT73" i="85" s="1"/>
  <c r="AS74" i="85"/>
  <c r="AS73" i="85" s="1"/>
  <c r="AO74" i="85"/>
  <c r="AO73" i="85" s="1"/>
  <c r="AN74" i="85"/>
  <c r="AN73" i="85" s="1"/>
  <c r="AM74" i="85"/>
  <c r="AL74" i="85"/>
  <c r="AK74" i="85"/>
  <c r="AJ74" i="85"/>
  <c r="AJ73" i="85" s="1"/>
  <c r="AC74" i="85"/>
  <c r="AC73" i="85" s="1"/>
  <c r="AB74" i="85"/>
  <c r="AB73" i="85" s="1"/>
  <c r="AA74" i="85"/>
  <c r="AA73" i="85" s="1"/>
  <c r="Z74" i="85"/>
  <c r="V74" i="85"/>
  <c r="U74" i="85"/>
  <c r="U73" i="85" s="1"/>
  <c r="T74" i="85"/>
  <c r="T73" i="85" s="1"/>
  <c r="S74" i="85"/>
  <c r="S73" i="85" s="1"/>
  <c r="AK73" i="85"/>
  <c r="AY72" i="85"/>
  <c r="F72" i="85" s="1"/>
  <c r="AX72" i="85"/>
  <c r="AW72" i="85"/>
  <c r="AV72" i="85"/>
  <c r="AU72" i="85"/>
  <c r="AT72" i="85"/>
  <c r="AS72" i="85"/>
  <c r="AO72" i="85"/>
  <c r="AN72" i="85"/>
  <c r="AM72" i="85"/>
  <c r="AL72" i="85"/>
  <c r="AK72" i="85"/>
  <c r="AJ72" i="85"/>
  <c r="AC72" i="85"/>
  <c r="AB72" i="85"/>
  <c r="AA72" i="85"/>
  <c r="Z72" i="85"/>
  <c r="V72" i="85"/>
  <c r="U72" i="85"/>
  <c r="T72" i="85"/>
  <c r="S72" i="85"/>
  <c r="AY71" i="85"/>
  <c r="F71" i="85" s="1"/>
  <c r="AX71" i="85"/>
  <c r="AW71" i="85"/>
  <c r="AV71" i="85"/>
  <c r="AU71" i="85"/>
  <c r="AT71" i="85"/>
  <c r="AS71" i="85"/>
  <c r="AO71" i="85"/>
  <c r="AN71" i="85"/>
  <c r="AM71" i="85"/>
  <c r="AL71" i="85"/>
  <c r="AK71" i="85"/>
  <c r="AK69" i="85" s="1"/>
  <c r="AJ71" i="85"/>
  <c r="AH71" i="85" s="1"/>
  <c r="AC71" i="85"/>
  <c r="AB71" i="85"/>
  <c r="AA71" i="85"/>
  <c r="Z71" i="85"/>
  <c r="V71" i="85"/>
  <c r="U71" i="85"/>
  <c r="T71" i="85"/>
  <c r="S71" i="85"/>
  <c r="AY70" i="85"/>
  <c r="AX70" i="85"/>
  <c r="AW70" i="85"/>
  <c r="AV70" i="85"/>
  <c r="AU70" i="85"/>
  <c r="AT70" i="85"/>
  <c r="AS70" i="85"/>
  <c r="AO70" i="85"/>
  <c r="AN70" i="85"/>
  <c r="AM70" i="85"/>
  <c r="AL70" i="85"/>
  <c r="AK70" i="85"/>
  <c r="AJ70" i="85"/>
  <c r="AC70" i="85"/>
  <c r="AB70" i="85"/>
  <c r="AA70" i="85"/>
  <c r="Z70" i="85"/>
  <c r="V70" i="85"/>
  <c r="U70" i="85"/>
  <c r="T70" i="85"/>
  <c r="S70" i="85"/>
  <c r="AY68" i="85"/>
  <c r="F68" i="85" s="1"/>
  <c r="AX68" i="85"/>
  <c r="AW68" i="85"/>
  <c r="AV68" i="85"/>
  <c r="AU68" i="85"/>
  <c r="AT68" i="85"/>
  <c r="AS68" i="85"/>
  <c r="AO68" i="85"/>
  <c r="AN68" i="85"/>
  <c r="AM68" i="85"/>
  <c r="AL68" i="85"/>
  <c r="AK68" i="85"/>
  <c r="AJ68" i="85"/>
  <c r="AC68" i="85"/>
  <c r="AB68" i="85"/>
  <c r="AB66" i="85" s="1"/>
  <c r="AA68" i="85"/>
  <c r="Z68" i="85"/>
  <c r="V68" i="85"/>
  <c r="U68" i="85"/>
  <c r="T68" i="85"/>
  <c r="S68" i="85"/>
  <c r="AY67" i="85"/>
  <c r="F67" i="85" s="1"/>
  <c r="AX67" i="85"/>
  <c r="AW67" i="85"/>
  <c r="AV67" i="85"/>
  <c r="AU67" i="85"/>
  <c r="AT67" i="85"/>
  <c r="AS67" i="85"/>
  <c r="AO67" i="85"/>
  <c r="AN67" i="85"/>
  <c r="AM67" i="85"/>
  <c r="AL67" i="85"/>
  <c r="AK67" i="85"/>
  <c r="AJ67" i="85"/>
  <c r="AC67" i="85"/>
  <c r="AB67" i="85"/>
  <c r="AA67" i="85"/>
  <c r="Z67" i="85"/>
  <c r="V67" i="85"/>
  <c r="U67" i="85"/>
  <c r="T67" i="85"/>
  <c r="R67" i="85" s="1"/>
  <c r="S67" i="85"/>
  <c r="AY65" i="85"/>
  <c r="AX65" i="85"/>
  <c r="AX64" i="85" s="1"/>
  <c r="AW65" i="85"/>
  <c r="AW64" i="85" s="1"/>
  <c r="AV65" i="85"/>
  <c r="AV64" i="85" s="1"/>
  <c r="AU65" i="85"/>
  <c r="AT65" i="85"/>
  <c r="AT64" i="85" s="1"/>
  <c r="AS65" i="85"/>
  <c r="AO65" i="85"/>
  <c r="AO64" i="85" s="1"/>
  <c r="AN65" i="85"/>
  <c r="AN64" i="85" s="1"/>
  <c r="AM65" i="85"/>
  <c r="AM64" i="85" s="1"/>
  <c r="AL65" i="85"/>
  <c r="AL64" i="85" s="1"/>
  <c r="AK65" i="85"/>
  <c r="AK64" i="85" s="1"/>
  <c r="AJ65" i="85"/>
  <c r="AJ64" i="85" s="1"/>
  <c r="AC65" i="85"/>
  <c r="AC64" i="85" s="1"/>
  <c r="AB65" i="85"/>
  <c r="AB64" i="85" s="1"/>
  <c r="AA65" i="85"/>
  <c r="AA64" i="85" s="1"/>
  <c r="Z65" i="85"/>
  <c r="X65" i="85" s="1"/>
  <c r="V65" i="85"/>
  <c r="V64" i="85" s="1"/>
  <c r="U65" i="85"/>
  <c r="T65" i="85"/>
  <c r="S65" i="85"/>
  <c r="S64" i="85" s="1"/>
  <c r="AU64" i="85"/>
  <c r="AS64" i="85"/>
  <c r="AY63" i="85"/>
  <c r="AX63" i="85"/>
  <c r="AX62" i="85" s="1"/>
  <c r="AW63" i="85"/>
  <c r="AW62" i="85" s="1"/>
  <c r="AV63" i="85"/>
  <c r="AV62" i="85" s="1"/>
  <c r="AU63" i="85"/>
  <c r="AU62" i="85" s="1"/>
  <c r="AT63" i="85"/>
  <c r="AS63" i="85"/>
  <c r="AS62" i="85" s="1"/>
  <c r="AO63" i="85"/>
  <c r="AO62" i="85" s="1"/>
  <c r="AN63" i="85"/>
  <c r="AN62" i="85" s="1"/>
  <c r="AM63" i="85"/>
  <c r="AM62" i="85" s="1"/>
  <c r="AL63" i="85"/>
  <c r="AL62" i="85" s="1"/>
  <c r="AK63" i="85"/>
  <c r="AJ63" i="85"/>
  <c r="AH63" i="85" s="1"/>
  <c r="AC63" i="85"/>
  <c r="AC62" i="85" s="1"/>
  <c r="AB63" i="85"/>
  <c r="AB62" i="85" s="1"/>
  <c r="AA63" i="85"/>
  <c r="AA62" i="85" s="1"/>
  <c r="Z63" i="85"/>
  <c r="Z62" i="85" s="1"/>
  <c r="V63" i="85"/>
  <c r="V62" i="85" s="1"/>
  <c r="U63" i="85"/>
  <c r="U62" i="85" s="1"/>
  <c r="T63" i="85"/>
  <c r="R63" i="85" s="1"/>
  <c r="R62" i="85" s="1"/>
  <c r="S63" i="85"/>
  <c r="AY61" i="85"/>
  <c r="F61" i="85" s="1"/>
  <c r="AX61" i="85"/>
  <c r="AW61" i="85"/>
  <c r="AV61" i="85"/>
  <c r="AU61" i="85"/>
  <c r="AT61" i="85"/>
  <c r="AR61" i="85" s="1"/>
  <c r="AS61" i="85"/>
  <c r="AO61" i="85"/>
  <c r="AN61" i="85"/>
  <c r="AM61" i="85"/>
  <c r="AL61" i="85"/>
  <c r="AK61" i="85"/>
  <c r="AJ61" i="85"/>
  <c r="AH61" i="85"/>
  <c r="AC61" i="85"/>
  <c r="AB61" i="85"/>
  <c r="AA61" i="85"/>
  <c r="Z61" i="85"/>
  <c r="V61" i="85"/>
  <c r="U61" i="85"/>
  <c r="T61" i="85"/>
  <c r="S61" i="85"/>
  <c r="AY60" i="85"/>
  <c r="F60" i="85" s="1"/>
  <c r="AX60" i="85"/>
  <c r="AW60" i="85"/>
  <c r="AV60" i="85"/>
  <c r="AU60" i="85"/>
  <c r="AT60" i="85"/>
  <c r="AS60" i="85"/>
  <c r="AO60" i="85"/>
  <c r="AN60" i="85"/>
  <c r="AM60" i="85"/>
  <c r="AL60" i="85"/>
  <c r="AK60" i="85"/>
  <c r="AJ60" i="85"/>
  <c r="AC60" i="85"/>
  <c r="AB60" i="85"/>
  <c r="AA60" i="85"/>
  <c r="Z60" i="85"/>
  <c r="X60" i="85" s="1"/>
  <c r="V60" i="85"/>
  <c r="U60" i="85"/>
  <c r="T60" i="85"/>
  <c r="S60" i="85"/>
  <c r="AY59" i="85"/>
  <c r="F59" i="85" s="1"/>
  <c r="AX59" i="85"/>
  <c r="AW59" i="85"/>
  <c r="AV59" i="85"/>
  <c r="AU59" i="85"/>
  <c r="AT59" i="85"/>
  <c r="AS59" i="85"/>
  <c r="AO59" i="85"/>
  <c r="AN59" i="85"/>
  <c r="AM59" i="85"/>
  <c r="AL59" i="85"/>
  <c r="AK59" i="85"/>
  <c r="AI59" i="85" s="1"/>
  <c r="AJ59" i="85"/>
  <c r="AC59" i="85"/>
  <c r="AB59" i="85"/>
  <c r="AA59" i="85"/>
  <c r="Y59" i="85" s="1"/>
  <c r="Z59" i="85"/>
  <c r="X59" i="85" s="1"/>
  <c r="V59" i="85"/>
  <c r="U59" i="85"/>
  <c r="T59" i="85"/>
  <c r="S59" i="85"/>
  <c r="AY58" i="85"/>
  <c r="F58" i="85" s="1"/>
  <c r="AX58" i="85"/>
  <c r="AW58" i="85"/>
  <c r="AV58" i="85"/>
  <c r="AU58" i="85"/>
  <c r="AT58" i="85"/>
  <c r="AS58" i="85"/>
  <c r="AO58" i="85"/>
  <c r="AN58" i="85"/>
  <c r="AM58" i="85"/>
  <c r="AL58" i="85"/>
  <c r="AK58" i="85"/>
  <c r="AJ58" i="85"/>
  <c r="AC58" i="85"/>
  <c r="AB58" i="85"/>
  <c r="AA58" i="85"/>
  <c r="Z58" i="85"/>
  <c r="V58" i="85"/>
  <c r="U58" i="85"/>
  <c r="T58" i="85"/>
  <c r="R58" i="85" s="1"/>
  <c r="S58" i="85"/>
  <c r="AY57" i="85"/>
  <c r="F57" i="85" s="1"/>
  <c r="AX57" i="85"/>
  <c r="AW57" i="85"/>
  <c r="AV57" i="85"/>
  <c r="AU57" i="85"/>
  <c r="AT57" i="85"/>
  <c r="AS57" i="85"/>
  <c r="AO57" i="85"/>
  <c r="AN57" i="85"/>
  <c r="AM57" i="85"/>
  <c r="AL57" i="85"/>
  <c r="AK57" i="85"/>
  <c r="AJ57" i="85"/>
  <c r="AC57" i="85"/>
  <c r="AB57" i="85"/>
  <c r="AA57" i="85"/>
  <c r="Z57" i="85"/>
  <c r="V57" i="85"/>
  <c r="U57" i="85"/>
  <c r="T57" i="85"/>
  <c r="S57" i="85"/>
  <c r="AY56" i="85"/>
  <c r="F56" i="85" s="1"/>
  <c r="AX56" i="85"/>
  <c r="AW56" i="85"/>
  <c r="AV56" i="85"/>
  <c r="AU56" i="85"/>
  <c r="AT56" i="85"/>
  <c r="AS56" i="85"/>
  <c r="AO56" i="85"/>
  <c r="AN56" i="85"/>
  <c r="AM56" i="85"/>
  <c r="AL56" i="85"/>
  <c r="AK56" i="85"/>
  <c r="AJ56" i="85"/>
  <c r="AC56" i="85"/>
  <c r="AB56" i="85"/>
  <c r="AA56" i="85"/>
  <c r="Y56" i="85" s="1"/>
  <c r="Z56" i="85"/>
  <c r="V56" i="85"/>
  <c r="U56" i="85"/>
  <c r="T56" i="85"/>
  <c r="S56" i="85"/>
  <c r="AY55" i="85"/>
  <c r="F55" i="85" s="1"/>
  <c r="AX55" i="85"/>
  <c r="AW55" i="85"/>
  <c r="AV55" i="85"/>
  <c r="AU55" i="85"/>
  <c r="AU22" i="85" s="1"/>
  <c r="AT55" i="85"/>
  <c r="AS55" i="85"/>
  <c r="AO55" i="85"/>
  <c r="AN55" i="85"/>
  <c r="AM55" i="85"/>
  <c r="AL55" i="85"/>
  <c r="AK55" i="85"/>
  <c r="AJ55" i="85"/>
  <c r="AC55" i="85"/>
  <c r="AB55" i="85"/>
  <c r="AA55" i="85"/>
  <c r="Z55" i="85"/>
  <c r="V55" i="85"/>
  <c r="U55" i="85"/>
  <c r="T55" i="85"/>
  <c r="S55" i="85"/>
  <c r="Q55" i="85" s="1"/>
  <c r="AY54" i="85"/>
  <c r="F54" i="85" s="1"/>
  <c r="AX54" i="85"/>
  <c r="AW54" i="85"/>
  <c r="AV54" i="85"/>
  <c r="AU54" i="85"/>
  <c r="AT54" i="85"/>
  <c r="AS54" i="85"/>
  <c r="AO54" i="85"/>
  <c r="AN54" i="85"/>
  <c r="AM54" i="85"/>
  <c r="AL54" i="85"/>
  <c r="AK54" i="85"/>
  <c r="AJ54" i="85"/>
  <c r="AC54" i="85"/>
  <c r="AB54" i="85"/>
  <c r="AA54" i="85"/>
  <c r="Y54" i="85" s="1"/>
  <c r="Z54" i="85"/>
  <c r="V54" i="85"/>
  <c r="U54" i="85"/>
  <c r="T54" i="85"/>
  <c r="S54" i="85"/>
  <c r="AY53" i="85"/>
  <c r="AX53" i="85"/>
  <c r="AW53" i="85"/>
  <c r="AV53" i="85"/>
  <c r="AU53" i="85"/>
  <c r="AT53" i="85"/>
  <c r="AS53" i="85"/>
  <c r="AO53" i="85"/>
  <c r="AN53" i="85"/>
  <c r="AM53" i="85"/>
  <c r="AL53" i="85"/>
  <c r="AK53" i="85"/>
  <c r="AJ53" i="85"/>
  <c r="AC53" i="85"/>
  <c r="AB53" i="85"/>
  <c r="AA53" i="85"/>
  <c r="Z53" i="85"/>
  <c r="V53" i="85"/>
  <c r="U53" i="85"/>
  <c r="T53" i="85"/>
  <c r="S53" i="85"/>
  <c r="AY52" i="85"/>
  <c r="F52" i="85" s="1"/>
  <c r="AX52" i="85"/>
  <c r="AW52" i="85"/>
  <c r="AV52" i="85"/>
  <c r="AU52" i="85"/>
  <c r="AT52" i="85"/>
  <c r="AS52" i="85"/>
  <c r="AO52" i="85"/>
  <c r="AN52" i="85"/>
  <c r="AM52" i="85"/>
  <c r="AL52" i="85"/>
  <c r="AK52" i="85"/>
  <c r="AI52" i="85" s="1"/>
  <c r="AJ52" i="85"/>
  <c r="AC52" i="85"/>
  <c r="AB52" i="85"/>
  <c r="AA52" i="85"/>
  <c r="Z52" i="85"/>
  <c r="X52" i="85" s="1"/>
  <c r="V52" i="85"/>
  <c r="U52" i="85"/>
  <c r="T52" i="85"/>
  <c r="S52" i="85"/>
  <c r="Q52" i="85" s="1"/>
  <c r="AY51" i="85"/>
  <c r="F51" i="85" s="1"/>
  <c r="AX51" i="85"/>
  <c r="AW51" i="85"/>
  <c r="AV51" i="85"/>
  <c r="AU51" i="85"/>
  <c r="AT51" i="85"/>
  <c r="AS51" i="85"/>
  <c r="AO51" i="85"/>
  <c r="AN51" i="85"/>
  <c r="AM51" i="85"/>
  <c r="AL51" i="85"/>
  <c r="AK51" i="85"/>
  <c r="AJ51" i="85"/>
  <c r="AC51" i="85"/>
  <c r="AB51" i="85"/>
  <c r="AA51" i="85"/>
  <c r="Z51" i="85"/>
  <c r="V51" i="85"/>
  <c r="U51" i="85"/>
  <c r="T51" i="85"/>
  <c r="S51" i="85"/>
  <c r="AY50" i="85"/>
  <c r="F50" i="85" s="1"/>
  <c r="AX50" i="85"/>
  <c r="AW50" i="85"/>
  <c r="AV50" i="85"/>
  <c r="AU50" i="85"/>
  <c r="AT50" i="85"/>
  <c r="AS50" i="85"/>
  <c r="AO50" i="85"/>
  <c r="AN50" i="85"/>
  <c r="AM50" i="85"/>
  <c r="AL50" i="85"/>
  <c r="AK50" i="85"/>
  <c r="AJ50" i="85"/>
  <c r="AC50" i="85"/>
  <c r="AB50" i="85"/>
  <c r="AA50" i="85"/>
  <c r="Z50" i="85"/>
  <c r="V50" i="85"/>
  <c r="U50" i="85"/>
  <c r="T50" i="85"/>
  <c r="S50" i="85"/>
  <c r="AY49" i="85"/>
  <c r="F49" i="85" s="1"/>
  <c r="AX49" i="85"/>
  <c r="AW49" i="85"/>
  <c r="AV49" i="85"/>
  <c r="AU49" i="85"/>
  <c r="AT49" i="85"/>
  <c r="AS49" i="85"/>
  <c r="AO49" i="85"/>
  <c r="AN49" i="85"/>
  <c r="AM49" i="85"/>
  <c r="AL49" i="85"/>
  <c r="AK49" i="85"/>
  <c r="AI49" i="85" s="1"/>
  <c r="AJ49" i="85"/>
  <c r="AC49" i="85"/>
  <c r="AB49" i="85"/>
  <c r="AA49" i="85"/>
  <c r="Y49" i="85" s="1"/>
  <c r="Z49" i="85"/>
  <c r="X49" i="85" s="1"/>
  <c r="V49" i="85"/>
  <c r="U49" i="85"/>
  <c r="T49" i="85"/>
  <c r="S49" i="85"/>
  <c r="Q49" i="85" s="1"/>
  <c r="AY48" i="85"/>
  <c r="F48" i="85" s="1"/>
  <c r="AX48" i="85"/>
  <c r="AW48" i="85"/>
  <c r="AV48" i="85"/>
  <c r="AU48" i="85"/>
  <c r="AT48" i="85"/>
  <c r="AS48" i="85"/>
  <c r="AQ48" i="85"/>
  <c r="AO48" i="85"/>
  <c r="AN48" i="85"/>
  <c r="AM48" i="85"/>
  <c r="AL48" i="85"/>
  <c r="AK48" i="85"/>
  <c r="AJ48" i="85"/>
  <c r="AH48" i="85" s="1"/>
  <c r="AC48" i="85"/>
  <c r="AB48" i="85"/>
  <c r="AA48" i="85"/>
  <c r="Z48" i="85"/>
  <c r="X48" i="85" s="1"/>
  <c r="V48" i="85"/>
  <c r="U48" i="85"/>
  <c r="T48" i="85"/>
  <c r="S48" i="85"/>
  <c r="AY47" i="85"/>
  <c r="F47" i="85" s="1"/>
  <c r="AX47" i="85"/>
  <c r="AW47" i="85"/>
  <c r="AV47" i="85"/>
  <c r="AU47" i="85"/>
  <c r="AT47" i="85"/>
  <c r="AS47" i="85"/>
  <c r="AO47" i="85"/>
  <c r="AN47" i="85"/>
  <c r="AM47" i="85"/>
  <c r="AL47" i="85"/>
  <c r="AK47" i="85"/>
  <c r="AJ47" i="85"/>
  <c r="AC47" i="85"/>
  <c r="AB47" i="85"/>
  <c r="AA47" i="85"/>
  <c r="Y47" i="85" s="1"/>
  <c r="Z47" i="85"/>
  <c r="V47" i="85"/>
  <c r="U47" i="85"/>
  <c r="T47" i="85"/>
  <c r="S47" i="85"/>
  <c r="AY46" i="85"/>
  <c r="F46" i="85" s="1"/>
  <c r="AX46" i="85"/>
  <c r="AW46" i="85"/>
  <c r="AV46" i="85"/>
  <c r="AU46" i="85"/>
  <c r="AQ46" i="85" s="1"/>
  <c r="AP46" i="85" s="1"/>
  <c r="AT46" i="85"/>
  <c r="AR46" i="85" s="1"/>
  <c r="AS46" i="85"/>
  <c r="AO46" i="85"/>
  <c r="AN46" i="85"/>
  <c r="AH46" i="85" s="1"/>
  <c r="AM46" i="85"/>
  <c r="AL46" i="85"/>
  <c r="AK46" i="85"/>
  <c r="AJ46" i="85"/>
  <c r="AC46" i="85"/>
  <c r="AB46" i="85"/>
  <c r="AA46" i="85"/>
  <c r="Z46" i="85"/>
  <c r="Y46" i="85"/>
  <c r="V46" i="85"/>
  <c r="U46" i="85"/>
  <c r="T46" i="85"/>
  <c r="S46" i="85"/>
  <c r="AY45" i="85"/>
  <c r="AX45" i="85"/>
  <c r="AW45" i="85"/>
  <c r="AV45" i="85"/>
  <c r="AU45" i="85"/>
  <c r="AT45" i="85"/>
  <c r="AS45" i="85"/>
  <c r="AO45" i="85"/>
  <c r="AN45" i="85"/>
  <c r="AM45" i="85"/>
  <c r="AL45" i="85"/>
  <c r="AK45" i="85"/>
  <c r="AJ45" i="85"/>
  <c r="AI45" i="85"/>
  <c r="AC45" i="85"/>
  <c r="AB45" i="85"/>
  <c r="AA45" i="85"/>
  <c r="Z45" i="85"/>
  <c r="V45" i="85"/>
  <c r="U45" i="85"/>
  <c r="T45" i="85"/>
  <c r="S45" i="85"/>
  <c r="AY44" i="85"/>
  <c r="AX44" i="85"/>
  <c r="AW44" i="85"/>
  <c r="AV44" i="85"/>
  <c r="AU44" i="85"/>
  <c r="AT44" i="85"/>
  <c r="AS44" i="85"/>
  <c r="AO44" i="85"/>
  <c r="AN44" i="85"/>
  <c r="AM44" i="85"/>
  <c r="AL44" i="85"/>
  <c r="AK44" i="85"/>
  <c r="AJ44" i="85"/>
  <c r="AC44" i="85"/>
  <c r="AB44" i="85"/>
  <c r="AA44" i="85"/>
  <c r="Z44" i="85"/>
  <c r="V44" i="85"/>
  <c r="U44" i="85"/>
  <c r="T44" i="85"/>
  <c r="R44" i="85" s="1"/>
  <c r="S44" i="85"/>
  <c r="Q44" i="85" s="1"/>
  <c r="P44" i="85" s="1"/>
  <c r="F44" i="85"/>
  <c r="AY43" i="85"/>
  <c r="F43" i="85" s="1"/>
  <c r="AX43" i="85"/>
  <c r="AW43" i="85"/>
  <c r="AV43" i="85"/>
  <c r="AU43" i="85"/>
  <c r="AT43" i="85"/>
  <c r="AS43" i="85"/>
  <c r="AO43" i="85"/>
  <c r="AN43" i="85"/>
  <c r="AM43" i="85"/>
  <c r="AL43" i="85"/>
  <c r="AK43" i="85"/>
  <c r="AJ43" i="85"/>
  <c r="AI43" i="85"/>
  <c r="AC43" i="85"/>
  <c r="AB43" i="85"/>
  <c r="AA43" i="85"/>
  <c r="Z43" i="85"/>
  <c r="V43" i="85"/>
  <c r="U43" i="85"/>
  <c r="T43" i="85"/>
  <c r="S43" i="85"/>
  <c r="AY42" i="85"/>
  <c r="F42" i="85" s="1"/>
  <c r="AX42" i="85"/>
  <c r="AW42" i="85"/>
  <c r="AV42" i="85"/>
  <c r="AU42" i="85"/>
  <c r="AT42" i="85"/>
  <c r="AS42" i="85"/>
  <c r="AO42" i="85"/>
  <c r="AN42" i="85"/>
  <c r="AM42" i="85"/>
  <c r="AL42" i="85"/>
  <c r="AK42" i="85"/>
  <c r="AJ42" i="85"/>
  <c r="AC42" i="85"/>
  <c r="AB42" i="85"/>
  <c r="AA42" i="85"/>
  <c r="Z42" i="85"/>
  <c r="V42" i="85"/>
  <c r="U42" i="85"/>
  <c r="T42" i="85"/>
  <c r="S42" i="85"/>
  <c r="Q42" i="85" s="1"/>
  <c r="AY41" i="85"/>
  <c r="AX41" i="85"/>
  <c r="AW41" i="85"/>
  <c r="AV41" i="85"/>
  <c r="AU41" i="85"/>
  <c r="AT41" i="85"/>
  <c r="AS41" i="85"/>
  <c r="AQ41" i="85" s="1"/>
  <c r="AO41" i="85"/>
  <c r="AN41" i="85"/>
  <c r="AM41" i="85"/>
  <c r="AL41" i="85"/>
  <c r="AK41" i="85"/>
  <c r="AJ41" i="85"/>
  <c r="AC41" i="85"/>
  <c r="AB41" i="85"/>
  <c r="AA41" i="85"/>
  <c r="Z41" i="85"/>
  <c r="V41" i="85"/>
  <c r="U41" i="85"/>
  <c r="T41" i="85"/>
  <c r="R41" i="85" s="1"/>
  <c r="S41" i="85"/>
  <c r="Q41" i="85"/>
  <c r="AY40" i="85"/>
  <c r="F40" i="85" s="1"/>
  <c r="AX40" i="85"/>
  <c r="AW40" i="85"/>
  <c r="AV40" i="85"/>
  <c r="AU40" i="85"/>
  <c r="AT40" i="85"/>
  <c r="AS40" i="85"/>
  <c r="AO40" i="85"/>
  <c r="AN40" i="85"/>
  <c r="AM40" i="85"/>
  <c r="AL40" i="85"/>
  <c r="AK40" i="85"/>
  <c r="AJ40" i="85"/>
  <c r="AC40" i="85"/>
  <c r="AB40" i="85"/>
  <c r="AA40" i="85"/>
  <c r="Y40" i="85" s="1"/>
  <c r="Z40" i="85"/>
  <c r="V40" i="85"/>
  <c r="U40" i="85"/>
  <c r="T40" i="85"/>
  <c r="S40" i="85"/>
  <c r="AY39" i="85"/>
  <c r="AX39" i="85"/>
  <c r="AW39" i="85"/>
  <c r="AV39" i="85"/>
  <c r="AU39" i="85"/>
  <c r="AT39" i="85"/>
  <c r="AS39" i="85"/>
  <c r="AQ39" i="85" s="1"/>
  <c r="AO39" i="85"/>
  <c r="AN39" i="85"/>
  <c r="AM39" i="85"/>
  <c r="AL39" i="85"/>
  <c r="AK39" i="85"/>
  <c r="AJ39" i="85"/>
  <c r="AC39" i="85"/>
  <c r="AB39" i="85"/>
  <c r="AA39" i="85"/>
  <c r="Z39" i="85"/>
  <c r="V39" i="85"/>
  <c r="U39" i="85"/>
  <c r="T39" i="85"/>
  <c r="R39" i="85" s="1"/>
  <c r="S39" i="85"/>
  <c r="F39" i="85"/>
  <c r="AY38" i="85"/>
  <c r="AX38" i="85"/>
  <c r="AW38" i="85"/>
  <c r="AV38" i="85"/>
  <c r="AV23" i="85" s="1"/>
  <c r="AU38" i="85"/>
  <c r="AT38" i="85"/>
  <c r="AS38" i="85"/>
  <c r="AO38" i="85"/>
  <c r="AN38" i="85"/>
  <c r="AM38" i="85"/>
  <c r="AL38" i="85"/>
  <c r="AK38" i="85"/>
  <c r="AJ38" i="85"/>
  <c r="AC38" i="85"/>
  <c r="AB38" i="85"/>
  <c r="AA38" i="85"/>
  <c r="Y38" i="85" s="1"/>
  <c r="Z38" i="85"/>
  <c r="V38" i="85"/>
  <c r="U38" i="85"/>
  <c r="U23" i="85" s="1"/>
  <c r="T38" i="85"/>
  <c r="R38" i="85" s="1"/>
  <c r="S38" i="85"/>
  <c r="Q38" i="85" s="1"/>
  <c r="AY37" i="85"/>
  <c r="AX37" i="85"/>
  <c r="AW37" i="85"/>
  <c r="AV37" i="85"/>
  <c r="AU37" i="85"/>
  <c r="AT37" i="85"/>
  <c r="AS37" i="85"/>
  <c r="AO37" i="85"/>
  <c r="AN37" i="85"/>
  <c r="AM37" i="85"/>
  <c r="AL37" i="85"/>
  <c r="AK37" i="85"/>
  <c r="AJ37" i="85"/>
  <c r="AH37" i="85" s="1"/>
  <c r="AI37" i="85"/>
  <c r="AC37" i="85"/>
  <c r="AB37" i="85"/>
  <c r="AA37" i="85"/>
  <c r="Z37" i="85"/>
  <c r="V37" i="85"/>
  <c r="U37" i="85"/>
  <c r="T37" i="85"/>
  <c r="S37" i="85"/>
  <c r="AY36" i="85"/>
  <c r="AX36" i="85"/>
  <c r="AW36" i="85"/>
  <c r="AV36" i="85"/>
  <c r="AU36" i="85"/>
  <c r="AT36" i="85"/>
  <c r="AS36" i="85"/>
  <c r="AO36" i="85"/>
  <c r="AN36" i="85"/>
  <c r="AM36" i="85"/>
  <c r="AL36" i="85"/>
  <c r="AK36" i="85"/>
  <c r="AJ36" i="85"/>
  <c r="AC36" i="85"/>
  <c r="AB36" i="85"/>
  <c r="AA36" i="85"/>
  <c r="Z36" i="85"/>
  <c r="V36" i="85"/>
  <c r="U36" i="85"/>
  <c r="T36" i="85"/>
  <c r="R36" i="85" s="1"/>
  <c r="S36" i="85"/>
  <c r="AY35" i="85"/>
  <c r="F35" i="85" s="1"/>
  <c r="AX35" i="85"/>
  <c r="AW35" i="85"/>
  <c r="AV35" i="85"/>
  <c r="AU35" i="85"/>
  <c r="AT35" i="85"/>
  <c r="AR35" i="85" s="1"/>
  <c r="AS35" i="85"/>
  <c r="AO35" i="85"/>
  <c r="AN35" i="85"/>
  <c r="AM35" i="85"/>
  <c r="AL35" i="85"/>
  <c r="AK35" i="85"/>
  <c r="AJ35" i="85"/>
  <c r="W35" i="85"/>
  <c r="P35" i="85"/>
  <c r="O35" i="85"/>
  <c r="N35" i="85"/>
  <c r="M35" i="85"/>
  <c r="L35" i="85"/>
  <c r="K35" i="85"/>
  <c r="H35" i="85" s="1"/>
  <c r="J35" i="85"/>
  <c r="G35" i="85" s="1"/>
  <c r="AY34" i="85"/>
  <c r="F34" i="85" s="1"/>
  <c r="AX34" i="85"/>
  <c r="AW34" i="85"/>
  <c r="AV34" i="85"/>
  <c r="AU34" i="85"/>
  <c r="AT34" i="85"/>
  <c r="AS34" i="85"/>
  <c r="AO34" i="85"/>
  <c r="AN34" i="85"/>
  <c r="AM34" i="85"/>
  <c r="AL34" i="85"/>
  <c r="AK34" i="85"/>
  <c r="AJ34" i="85"/>
  <c r="AH34" i="85"/>
  <c r="AC34" i="85"/>
  <c r="AB34" i="85"/>
  <c r="AA34" i="85"/>
  <c r="Z34" i="85"/>
  <c r="V34" i="85"/>
  <c r="U34" i="85"/>
  <c r="T34" i="85"/>
  <c r="S34" i="85"/>
  <c r="AY33" i="85"/>
  <c r="F33" i="85" s="1"/>
  <c r="AX33" i="85"/>
  <c r="AW33" i="85"/>
  <c r="AV33" i="85"/>
  <c r="AU33" i="85"/>
  <c r="AT33" i="85"/>
  <c r="AR33" i="85" s="1"/>
  <c r="AS33" i="85"/>
  <c r="AO33" i="85"/>
  <c r="AN33" i="85"/>
  <c r="AM33" i="85"/>
  <c r="AL33" i="85"/>
  <c r="AK33" i="85"/>
  <c r="AJ33" i="85"/>
  <c r="AC33" i="85"/>
  <c r="AB33" i="85"/>
  <c r="AA33" i="85"/>
  <c r="Z33" i="85"/>
  <c r="V33" i="85"/>
  <c r="U33" i="85"/>
  <c r="T33" i="85"/>
  <c r="R33" i="85" s="1"/>
  <c r="S33" i="85"/>
  <c r="Q33" i="85" s="1"/>
  <c r="AY32" i="85"/>
  <c r="F32" i="85" s="1"/>
  <c r="AX32" i="85"/>
  <c r="AW32" i="85"/>
  <c r="AV32" i="85"/>
  <c r="AU32" i="85"/>
  <c r="AT32" i="85"/>
  <c r="AS32" i="85"/>
  <c r="AO32" i="85"/>
  <c r="AN32" i="85"/>
  <c r="AM32" i="85"/>
  <c r="AL32" i="85"/>
  <c r="AK32" i="85"/>
  <c r="AJ32" i="85"/>
  <c r="AC32" i="85"/>
  <c r="AB32" i="85"/>
  <c r="AA32" i="85"/>
  <c r="Z32" i="85"/>
  <c r="V32" i="85"/>
  <c r="U32" i="85"/>
  <c r="T32" i="85"/>
  <c r="S32" i="85"/>
  <c r="AY31" i="85"/>
  <c r="F31" i="85" s="1"/>
  <c r="AX31" i="85"/>
  <c r="AW31" i="85"/>
  <c r="AV31" i="85"/>
  <c r="AU31" i="85"/>
  <c r="AT31" i="85"/>
  <c r="AS31" i="85"/>
  <c r="AO31" i="85"/>
  <c r="AN31" i="85"/>
  <c r="AM31" i="85"/>
  <c r="AL31" i="85"/>
  <c r="AK31" i="85"/>
  <c r="AJ31" i="85"/>
  <c r="AH31" i="85" s="1"/>
  <c r="AI31" i="85"/>
  <c r="AC31" i="85"/>
  <c r="AB31" i="85"/>
  <c r="AA31" i="85"/>
  <c r="Z31" i="85"/>
  <c r="V31" i="85"/>
  <c r="U31" i="85"/>
  <c r="T31" i="85"/>
  <c r="S31" i="85"/>
  <c r="AY30" i="85"/>
  <c r="F30" i="85" s="1"/>
  <c r="AX30" i="85"/>
  <c r="AW30" i="85"/>
  <c r="AV30" i="85"/>
  <c r="AU30" i="85"/>
  <c r="AT30" i="85"/>
  <c r="AS30" i="85"/>
  <c r="AO30" i="85"/>
  <c r="AN30" i="85"/>
  <c r="AM30" i="85"/>
  <c r="AL30" i="85"/>
  <c r="AK30" i="85"/>
  <c r="AJ30" i="85"/>
  <c r="AC30" i="85"/>
  <c r="AB30" i="85"/>
  <c r="AA30" i="85"/>
  <c r="Z30" i="85"/>
  <c r="V30" i="85"/>
  <c r="U30" i="85"/>
  <c r="T30" i="85"/>
  <c r="S30" i="85"/>
  <c r="AY29" i="85"/>
  <c r="F29" i="85" s="1"/>
  <c r="AX29" i="85"/>
  <c r="AW29" i="85"/>
  <c r="AV29" i="85"/>
  <c r="AU29" i="85"/>
  <c r="AT29" i="85"/>
  <c r="AS29" i="85"/>
  <c r="AO29" i="85"/>
  <c r="AN29" i="85"/>
  <c r="AM29" i="85"/>
  <c r="AL29" i="85"/>
  <c r="AK29" i="85"/>
  <c r="AJ29" i="85"/>
  <c r="AC29" i="85"/>
  <c r="AB29" i="85"/>
  <c r="AA29" i="85"/>
  <c r="Z29" i="85"/>
  <c r="V29" i="85"/>
  <c r="U29" i="85"/>
  <c r="T29" i="85"/>
  <c r="R29" i="85" s="1"/>
  <c r="S29" i="85"/>
  <c r="AY28" i="85"/>
  <c r="F28" i="85" s="1"/>
  <c r="AX28" i="85"/>
  <c r="AW28" i="85"/>
  <c r="AV28" i="85"/>
  <c r="AU28" i="85"/>
  <c r="AT28" i="85"/>
  <c r="AS28" i="85"/>
  <c r="AO28" i="85"/>
  <c r="AN28" i="85"/>
  <c r="AM28" i="85"/>
  <c r="AL28" i="85"/>
  <c r="AK28" i="85"/>
  <c r="AI28" i="85" s="1"/>
  <c r="AJ28" i="85"/>
  <c r="AC28" i="85"/>
  <c r="AB28" i="85"/>
  <c r="AA28" i="85"/>
  <c r="Z28" i="85"/>
  <c r="V28" i="85"/>
  <c r="U28" i="85"/>
  <c r="T28" i="85"/>
  <c r="S28" i="85"/>
  <c r="AY27" i="85"/>
  <c r="AX27" i="85"/>
  <c r="AW27" i="85"/>
  <c r="AV27" i="85"/>
  <c r="AU27" i="85"/>
  <c r="AT27" i="85"/>
  <c r="AS27" i="85"/>
  <c r="AQ27" i="85" s="1"/>
  <c r="AO27" i="85"/>
  <c r="AN27" i="85"/>
  <c r="AM27" i="85"/>
  <c r="AL27" i="85"/>
  <c r="AK27" i="85"/>
  <c r="AJ27" i="85"/>
  <c r="AC27" i="85"/>
  <c r="AB27" i="85"/>
  <c r="AA27" i="85"/>
  <c r="Z27" i="85"/>
  <c r="V27" i="85"/>
  <c r="U27" i="85"/>
  <c r="T27" i="85"/>
  <c r="R27" i="85" s="1"/>
  <c r="S27" i="85"/>
  <c r="AY26" i="85"/>
  <c r="F26" i="85" s="1"/>
  <c r="AX26" i="85"/>
  <c r="AW26" i="85"/>
  <c r="AV26" i="85"/>
  <c r="AU26" i="85"/>
  <c r="AT26" i="85"/>
  <c r="AS26" i="85"/>
  <c r="AO26" i="85"/>
  <c r="AN26" i="85"/>
  <c r="AM26" i="85"/>
  <c r="AL26" i="85"/>
  <c r="AK26" i="85"/>
  <c r="AJ26" i="85"/>
  <c r="AC26" i="85"/>
  <c r="AB26" i="85"/>
  <c r="AA26" i="85"/>
  <c r="Y26" i="85" s="1"/>
  <c r="Z26" i="85"/>
  <c r="V26" i="85"/>
  <c r="U26" i="85"/>
  <c r="T26" i="85"/>
  <c r="S26" i="85"/>
  <c r="AY25" i="85"/>
  <c r="AX25" i="85"/>
  <c r="AW25" i="85"/>
  <c r="AV25" i="85"/>
  <c r="AU25" i="85"/>
  <c r="AT25" i="85"/>
  <c r="AS25" i="85"/>
  <c r="AO25" i="85"/>
  <c r="AN25" i="85"/>
  <c r="AM25" i="85"/>
  <c r="AL25" i="85"/>
  <c r="AK25" i="85"/>
  <c r="AJ25" i="85"/>
  <c r="AC25" i="85"/>
  <c r="AB25" i="85"/>
  <c r="AA25" i="85"/>
  <c r="Z25" i="85"/>
  <c r="V25" i="85"/>
  <c r="U25" i="85"/>
  <c r="T25" i="85"/>
  <c r="S25" i="85"/>
  <c r="F25" i="85"/>
  <c r="AC66" i="85" l="1"/>
  <c r="AH72" i="85"/>
  <c r="Q59" i="85"/>
  <c r="Q28" i="85"/>
  <c r="Q45" i="85"/>
  <c r="V23" i="85"/>
  <c r="R59" i="85"/>
  <c r="X61" i="85"/>
  <c r="X74" i="85"/>
  <c r="X73" i="85" s="1"/>
  <c r="Q50" i="85"/>
  <c r="AK22" i="85"/>
  <c r="Q67" i="85"/>
  <c r="P67" i="85" s="1"/>
  <c r="Z22" i="85"/>
  <c r="AW66" i="85"/>
  <c r="AH36" i="85"/>
  <c r="X39" i="85"/>
  <c r="W39" i="85" s="1"/>
  <c r="X45" i="85"/>
  <c r="AC23" i="85"/>
  <c r="AR60" i="85"/>
  <c r="Y28" i="85"/>
  <c r="Y31" i="85"/>
  <c r="Y34" i="85"/>
  <c r="AQ35" i="85"/>
  <c r="R51" i="85"/>
  <c r="O51" i="85" s="1"/>
  <c r="AJ23" i="85"/>
  <c r="X71" i="85"/>
  <c r="W71" i="85" s="1"/>
  <c r="Q26" i="85"/>
  <c r="P26" i="85" s="1"/>
  <c r="Q29" i="85"/>
  <c r="P29" i="85" s="1"/>
  <c r="X63" i="85"/>
  <c r="X62" i="85" s="1"/>
  <c r="Y67" i="85"/>
  <c r="O67" i="85" s="1"/>
  <c r="R26" i="85"/>
  <c r="O26" i="85" s="1"/>
  <c r="R32" i="85"/>
  <c r="O32" i="85" s="1"/>
  <c r="AI39" i="85"/>
  <c r="Y57" i="85"/>
  <c r="Y63" i="85"/>
  <c r="Y62" i="85" s="1"/>
  <c r="AH44" i="85"/>
  <c r="AI46" i="85"/>
  <c r="AH58" i="85"/>
  <c r="Y61" i="85"/>
  <c r="AN23" i="85"/>
  <c r="AJ22" i="85"/>
  <c r="X32" i="85"/>
  <c r="AN79" i="85"/>
  <c r="Y32" i="85"/>
  <c r="AL22" i="85"/>
  <c r="AR25" i="85"/>
  <c r="AQ81" i="85"/>
  <c r="AP81" i="85" s="1"/>
  <c r="AQ68" i="85"/>
  <c r="AQ34" i="85"/>
  <c r="AE34" i="85" s="1"/>
  <c r="X67" i="85"/>
  <c r="AJ62" i="85"/>
  <c r="Y37" i="85"/>
  <c r="AH55" i="85"/>
  <c r="Y50" i="85"/>
  <c r="AQ54" i="85"/>
  <c r="V19" i="85"/>
  <c r="AA23" i="85"/>
  <c r="AM21" i="85"/>
  <c r="AJ20" i="85"/>
  <c r="AO79" i="85"/>
  <c r="Q71" i="85"/>
  <c r="N71" i="85" s="1"/>
  <c r="AN22" i="85"/>
  <c r="AI72" i="85"/>
  <c r="AG72" i="85" s="1"/>
  <c r="AX22" i="85"/>
  <c r="X33" i="85"/>
  <c r="N33" i="85" s="1"/>
  <c r="AL15" i="85"/>
  <c r="AM15" i="85"/>
  <c r="Q61" i="85"/>
  <c r="S69" i="85"/>
  <c r="Q81" i="85"/>
  <c r="AH30" i="85"/>
  <c r="AQ31" i="85"/>
  <c r="Y52" i="85"/>
  <c r="W52" i="85" s="1"/>
  <c r="R56" i="85"/>
  <c r="O56" i="85" s="1"/>
  <c r="AH70" i="85"/>
  <c r="AH19" i="85" s="1"/>
  <c r="AI74" i="85"/>
  <c r="AI73" i="85" s="1"/>
  <c r="Y25" i="85"/>
  <c r="W25" i="85" s="1"/>
  <c r="X28" i="85"/>
  <c r="X31" i="85"/>
  <c r="W31" i="85" s="1"/>
  <c r="Y39" i="85"/>
  <c r="O39" i="85" s="1"/>
  <c r="AX21" i="85"/>
  <c r="AO17" i="85"/>
  <c r="F65" i="85"/>
  <c r="F64" i="85" s="1"/>
  <c r="AY64" i="85"/>
  <c r="AA79" i="85"/>
  <c r="Y81" i="85"/>
  <c r="AT62" i="85"/>
  <c r="AR63" i="85"/>
  <c r="AR62" i="85" s="1"/>
  <c r="AR52" i="85"/>
  <c r="AF52" i="85" s="1"/>
  <c r="S20" i="85"/>
  <c r="R52" i="85"/>
  <c r="O52" i="85" s="1"/>
  <c r="W63" i="85"/>
  <c r="W62" i="85" s="1"/>
  <c r="AY73" i="85"/>
  <c r="F74" i="85"/>
  <c r="F73" i="85" s="1"/>
  <c r="AP35" i="85"/>
  <c r="AI51" i="85"/>
  <c r="N52" i="85"/>
  <c r="F63" i="85"/>
  <c r="F62" i="85" s="1"/>
  <c r="AY62" i="85"/>
  <c r="F45" i="85"/>
  <c r="AY18" i="85"/>
  <c r="AH28" i="85"/>
  <c r="AG28" i="85" s="1"/>
  <c r="P38" i="85"/>
  <c r="AU23" i="85"/>
  <c r="AB18" i="85"/>
  <c r="R50" i="85"/>
  <c r="P50" i="85" s="1"/>
  <c r="AE46" i="85"/>
  <c r="X40" i="85"/>
  <c r="W40" i="85" s="1"/>
  <c r="AH45" i="85"/>
  <c r="AG45" i="85" s="1"/>
  <c r="AJ18" i="85"/>
  <c r="AM23" i="85"/>
  <c r="F76" i="85"/>
  <c r="F75" i="85" s="1"/>
  <c r="AY75" i="85"/>
  <c r="AU17" i="85"/>
  <c r="AV20" i="85"/>
  <c r="Q57" i="85"/>
  <c r="AS19" i="85"/>
  <c r="AR28" i="85"/>
  <c r="AF28" i="85" s="1"/>
  <c r="AV17" i="85"/>
  <c r="AK16" i="85"/>
  <c r="P81" i="85"/>
  <c r="M81" i="85" s="1"/>
  <c r="N81" i="85"/>
  <c r="Q36" i="85"/>
  <c r="AB23" i="85"/>
  <c r="AL16" i="85"/>
  <c r="AR41" i="85"/>
  <c r="AP41" i="85" s="1"/>
  <c r="X57" i="85"/>
  <c r="W57" i="85" s="1"/>
  <c r="AQ60" i="85"/>
  <c r="AU19" i="85"/>
  <c r="Q34" i="85"/>
  <c r="S19" i="85"/>
  <c r="Y51" i="85"/>
  <c r="Y16" i="85" s="1"/>
  <c r="X54" i="85"/>
  <c r="W54" i="85" s="1"/>
  <c r="AT22" i="85"/>
  <c r="Y65" i="85"/>
  <c r="Y64" i="85" s="1"/>
  <c r="X81" i="85"/>
  <c r="W81" i="85" s="1"/>
  <c r="AQ37" i="85"/>
  <c r="AE37" i="85" s="1"/>
  <c r="AY20" i="85"/>
  <c r="AR42" i="85"/>
  <c r="AH43" i="85"/>
  <c r="AG43" i="85" s="1"/>
  <c r="AR48" i="85"/>
  <c r="AP48" i="85" s="1"/>
  <c r="AH51" i="85"/>
  <c r="AH54" i="85"/>
  <c r="AU77" i="85"/>
  <c r="AH26" i="85"/>
  <c r="AR27" i="85"/>
  <c r="AP27" i="85" s="1"/>
  <c r="AI35" i="85"/>
  <c r="AF35" i="85" s="1"/>
  <c r="AA17" i="85"/>
  <c r="Q39" i="85"/>
  <c r="X41" i="85"/>
  <c r="AH57" i="85"/>
  <c r="AG57" i="85" s="1"/>
  <c r="AI71" i="85"/>
  <c r="AG71" i="85" s="1"/>
  <c r="AK20" i="85"/>
  <c r="X29" i="85"/>
  <c r="W29" i="85" s="1"/>
  <c r="R30" i="85"/>
  <c r="X36" i="85"/>
  <c r="X44" i="85"/>
  <c r="AB16" i="85"/>
  <c r="U22" i="85"/>
  <c r="AI57" i="85"/>
  <c r="AX66" i="85"/>
  <c r="AQ25" i="85"/>
  <c r="Y29" i="85"/>
  <c r="O29" i="85" s="1"/>
  <c r="AC17" i="85"/>
  <c r="Q37" i="85"/>
  <c r="AH38" i="85"/>
  <c r="AW21" i="85"/>
  <c r="AM17" i="85"/>
  <c r="AC16" i="85"/>
  <c r="AQ47" i="85"/>
  <c r="Y48" i="85"/>
  <c r="W48" i="85" s="1"/>
  <c r="Q51" i="85"/>
  <c r="P51" i="85" s="1"/>
  <c r="AH52" i="85"/>
  <c r="AG52" i="85" s="1"/>
  <c r="Q56" i="85"/>
  <c r="AR56" i="85"/>
  <c r="R81" i="85"/>
  <c r="AI29" i="85"/>
  <c r="AU16" i="85"/>
  <c r="AM73" i="85"/>
  <c r="AI26" i="85"/>
  <c r="AG26" i="85" s="1"/>
  <c r="AQ28" i="85"/>
  <c r="AH29" i="85"/>
  <c r="AG29" i="85" s="1"/>
  <c r="Q31" i="85"/>
  <c r="P31" i="85" s="1"/>
  <c r="AV16" i="85"/>
  <c r="AM20" i="85"/>
  <c r="R45" i="85"/>
  <c r="P45" i="85" s="1"/>
  <c r="AR49" i="85"/>
  <c r="AF49" i="85" s="1"/>
  <c r="AR54" i="85"/>
  <c r="AP54" i="85" s="1"/>
  <c r="R61" i="85"/>
  <c r="P61" i="85" s="1"/>
  <c r="AQ63" i="85"/>
  <c r="AQ62" i="85" s="1"/>
  <c r="AR68" i="85"/>
  <c r="Y78" i="85"/>
  <c r="Y77" i="85" s="1"/>
  <c r="AV79" i="85"/>
  <c r="X25" i="85"/>
  <c r="AI27" i="85"/>
  <c r="AF27" i="85" s="1"/>
  <c r="R31" i="85"/>
  <c r="O31" i="85" s="1"/>
  <c r="AI32" i="85"/>
  <c r="AS23" i="85"/>
  <c r="AN20" i="85"/>
  <c r="Q43" i="85"/>
  <c r="AR43" i="85"/>
  <c r="AF43" i="85" s="1"/>
  <c r="AQ49" i="85"/>
  <c r="R54" i="85"/>
  <c r="O54" i="85" s="1"/>
  <c r="AW79" i="85"/>
  <c r="R43" i="85"/>
  <c r="X51" i="85"/>
  <c r="W51" i="85" s="1"/>
  <c r="M51" i="85" s="1"/>
  <c r="X56" i="85"/>
  <c r="W56" i="85" s="1"/>
  <c r="AR80" i="85"/>
  <c r="R79" i="85"/>
  <c r="Z18" i="85"/>
  <c r="X47" i="85"/>
  <c r="W47" i="85" s="1"/>
  <c r="U69" i="85"/>
  <c r="Q70" i="85"/>
  <c r="U19" i="85"/>
  <c r="AQ33" i="85"/>
  <c r="AP33" i="85" s="1"/>
  <c r="Q46" i="85"/>
  <c r="AL19" i="85"/>
  <c r="R46" i="85"/>
  <c r="O46" i="85" s="1"/>
  <c r="X70" i="85"/>
  <c r="AB19" i="85"/>
  <c r="Y80" i="85"/>
  <c r="Y79" i="85" s="1"/>
  <c r="AC79" i="85"/>
  <c r="S21" i="85"/>
  <c r="AR31" i="85"/>
  <c r="AF39" i="85"/>
  <c r="V21" i="85"/>
  <c r="Q65" i="85"/>
  <c r="Q64" i="85" s="1"/>
  <c r="U64" i="85"/>
  <c r="AL73" i="85"/>
  <c r="AH74" i="85"/>
  <c r="AO21" i="85"/>
  <c r="AC20" i="85"/>
  <c r="T23" i="85"/>
  <c r="AO20" i="85"/>
  <c r="F41" i="85"/>
  <c r="AI48" i="85"/>
  <c r="AI54" i="85"/>
  <c r="AY66" i="85"/>
  <c r="AW17" i="85"/>
  <c r="X38" i="85"/>
  <c r="AY23" i="85"/>
  <c r="F38" i="85"/>
  <c r="F23" i="85" s="1"/>
  <c r="X55" i="85"/>
  <c r="N55" i="85" s="1"/>
  <c r="AL20" i="85"/>
  <c r="AN66" i="85"/>
  <c r="Q74" i="85"/>
  <c r="AI15" i="85"/>
  <c r="F53" i="85"/>
  <c r="F22" i="85" s="1"/>
  <c r="AY22" i="85"/>
  <c r="O33" i="85"/>
  <c r="P33" i="85"/>
  <c r="AR51" i="85"/>
  <c r="F80" i="85"/>
  <c r="F79" i="85" s="1"/>
  <c r="AY79" i="85"/>
  <c r="AS15" i="85"/>
  <c r="Y45" i="85"/>
  <c r="W45" i="85" s="1"/>
  <c r="AH25" i="85"/>
  <c r="AJ24" i="85"/>
  <c r="AJ14" i="85" s="1"/>
  <c r="AK17" i="85"/>
  <c r="AI36" i="85"/>
  <c r="R37" i="85"/>
  <c r="O37" i="85" s="1"/>
  <c r="Y70" i="85"/>
  <c r="AA19" i="85"/>
  <c r="AU15" i="85"/>
  <c r="AL23" i="85"/>
  <c r="AY21" i="85"/>
  <c r="R42" i="85"/>
  <c r="P42" i="85" s="1"/>
  <c r="AK21" i="85"/>
  <c r="AN21" i="85"/>
  <c r="AT23" i="85"/>
  <c r="AG37" i="85"/>
  <c r="AB21" i="85"/>
  <c r="N49" i="85"/>
  <c r="P49" i="85"/>
  <c r="AP60" i="85"/>
  <c r="F27" i="85"/>
  <c r="F24" i="85" s="1"/>
  <c r="AY24" i="85"/>
  <c r="AC21" i="85"/>
  <c r="AE48" i="85"/>
  <c r="AG31" i="85"/>
  <c r="AR32" i="85"/>
  <c r="AB17" i="85"/>
  <c r="AX17" i="85"/>
  <c r="AQ51" i="85"/>
  <c r="V22" i="85"/>
  <c r="AR58" i="85"/>
  <c r="AI67" i="85"/>
  <c r="AH68" i="85"/>
  <c r="AW24" i="85"/>
  <c r="Y33" i="85"/>
  <c r="U20" i="85"/>
  <c r="X53" i="85"/>
  <c r="AK23" i="85"/>
  <c r="AS20" i="85"/>
  <c r="F78" i="85"/>
  <c r="F77" i="85" s="1"/>
  <c r="AY77" i="85"/>
  <c r="AO24" i="85"/>
  <c r="AO14" i="85" s="1"/>
  <c r="V20" i="85"/>
  <c r="N61" i="85"/>
  <c r="AT19" i="85"/>
  <c r="AR39" i="85"/>
  <c r="AP39" i="85" s="1"/>
  <c r="AI40" i="85"/>
  <c r="AT20" i="85"/>
  <c r="AR47" i="85"/>
  <c r="AQ59" i="85"/>
  <c r="Q27" i="85"/>
  <c r="P27" i="85" s="1"/>
  <c r="X30" i="85"/>
  <c r="AH33" i="85"/>
  <c r="AY15" i="85"/>
  <c r="AH40" i="85"/>
  <c r="AG40" i="85" s="1"/>
  <c r="AR59" i="85"/>
  <c r="AF59" i="85" s="1"/>
  <c r="AQ61" i="85"/>
  <c r="AV66" i="85"/>
  <c r="AQ80" i="85"/>
  <c r="AR34" i="85"/>
  <c r="AP34" i="85" s="1"/>
  <c r="Y43" i="85"/>
  <c r="AI44" i="85"/>
  <c r="AG44" i="85" s="1"/>
  <c r="AW18" i="85"/>
  <c r="AU20" i="85"/>
  <c r="AI60" i="85"/>
  <c r="AF60" i="85" s="1"/>
  <c r="X68" i="85"/>
  <c r="N68" i="85" s="1"/>
  <c r="AL69" i="85"/>
  <c r="AR79" i="85"/>
  <c r="AC19" i="85"/>
  <c r="Z77" i="85"/>
  <c r="X78" i="85"/>
  <c r="AO19" i="85"/>
  <c r="U24" i="85"/>
  <c r="U14" i="85" s="1"/>
  <c r="AT17" i="85"/>
  <c r="Y41" i="85"/>
  <c r="AX18" i="85"/>
  <c r="AU18" i="85"/>
  <c r="AI53" i="85"/>
  <c r="AM22" i="85"/>
  <c r="AI58" i="85"/>
  <c r="AG58" i="85" s="1"/>
  <c r="AU79" i="85"/>
  <c r="AI68" i="85"/>
  <c r="AR71" i="85"/>
  <c r="AR76" i="85"/>
  <c r="AR75" i="85" s="1"/>
  <c r="AC24" i="85"/>
  <c r="AC14" i="85" s="1"/>
  <c r="R28" i="85"/>
  <c r="O28" i="85" s="1"/>
  <c r="L28" i="85" s="1"/>
  <c r="I28" i="85" s="1"/>
  <c r="AI30" i="85"/>
  <c r="AG30" i="85" s="1"/>
  <c r="R34" i="85"/>
  <c r="O34" i="85" s="1"/>
  <c r="AO16" i="85"/>
  <c r="Y44" i="85"/>
  <c r="O44" i="85" s="1"/>
  <c r="R49" i="85"/>
  <c r="O49" i="85" s="1"/>
  <c r="X50" i="85"/>
  <c r="AQ52" i="85"/>
  <c r="AQ56" i="85"/>
  <c r="X58" i="85"/>
  <c r="AR65" i="85"/>
  <c r="AR64" i="85" s="1"/>
  <c r="AQ71" i="85"/>
  <c r="Y74" i="85"/>
  <c r="Y73" i="85" s="1"/>
  <c r="V79" i="85"/>
  <c r="AT24" i="85"/>
  <c r="AT14" i="85" s="1"/>
  <c r="AH32" i="85"/>
  <c r="AG32" i="85" s="1"/>
  <c r="AH39" i="85"/>
  <c r="AW16" i="85"/>
  <c r="AT18" i="85"/>
  <c r="AH53" i="85"/>
  <c r="AH22" i="85" s="1"/>
  <c r="Y58" i="85"/>
  <c r="Y23" i="85" s="1"/>
  <c r="AQ58" i="85"/>
  <c r="R60" i="85"/>
  <c r="AQ65" i="85"/>
  <c r="AM66" i="85"/>
  <c r="AO69" i="85"/>
  <c r="AB69" i="85"/>
  <c r="R76" i="85"/>
  <c r="R75" i="85" s="1"/>
  <c r="AS79" i="85"/>
  <c r="AI33" i="85"/>
  <c r="AF33" i="85" s="1"/>
  <c r="AR57" i="85"/>
  <c r="AU69" i="85"/>
  <c r="X27" i="85"/>
  <c r="Q30" i="85"/>
  <c r="AR30" i="85"/>
  <c r="AF30" i="85" s="1"/>
  <c r="AH50" i="85"/>
  <c r="R55" i="85"/>
  <c r="P55" i="85" s="1"/>
  <c r="AQ57" i="85"/>
  <c r="Y60" i="85"/>
  <c r="W60" i="85" s="1"/>
  <c r="Z64" i="85"/>
  <c r="Q68" i="85"/>
  <c r="AQ70" i="85"/>
  <c r="AB79" i="85"/>
  <c r="Y27" i="85"/>
  <c r="O27" i="85" s="1"/>
  <c r="L27" i="85" s="1"/>
  <c r="I27" i="85" s="1"/>
  <c r="Q32" i="85"/>
  <c r="AQ32" i="85"/>
  <c r="AH35" i="85"/>
  <c r="AE35" i="85" s="1"/>
  <c r="X37" i="85"/>
  <c r="W37" i="85" s="1"/>
  <c r="AX15" i="85"/>
  <c r="X43" i="85"/>
  <c r="AR45" i="85"/>
  <c r="AI50" i="85"/>
  <c r="Q53" i="85"/>
  <c r="Q22" i="85" s="1"/>
  <c r="AR55" i="85"/>
  <c r="R57" i="85"/>
  <c r="O57" i="85" s="1"/>
  <c r="Q63" i="85"/>
  <c r="R68" i="85"/>
  <c r="R66" i="85" s="1"/>
  <c r="X72" i="85"/>
  <c r="AX79" i="85"/>
  <c r="AA21" i="85"/>
  <c r="Y42" i="85"/>
  <c r="AM16" i="85"/>
  <c r="AV19" i="85"/>
  <c r="S22" i="85"/>
  <c r="AM24" i="85"/>
  <c r="AT15" i="85"/>
  <c r="AV21" i="85"/>
  <c r="AH49" i="85"/>
  <c r="AJ16" i="85"/>
  <c r="R53" i="85"/>
  <c r="AI55" i="85"/>
  <c r="AO22" i="85"/>
  <c r="AB20" i="85"/>
  <c r="AO66" i="85"/>
  <c r="Z66" i="85"/>
  <c r="AT69" i="85"/>
  <c r="AR72" i="85"/>
  <c r="R74" i="85"/>
  <c r="V73" i="85"/>
  <c r="AT75" i="85"/>
  <c r="AI78" i="85"/>
  <c r="AM77" i="85"/>
  <c r="AI47" i="85"/>
  <c r="AO18" i="85"/>
  <c r="AE54" i="85"/>
  <c r="Q60" i="85"/>
  <c r="S18" i="85"/>
  <c r="U77" i="85"/>
  <c r="Q78" i="85"/>
  <c r="AJ79" i="85"/>
  <c r="N45" i="85"/>
  <c r="U18" i="85"/>
  <c r="Q47" i="85"/>
  <c r="Y53" i="85"/>
  <c r="AC22" i="85"/>
  <c r="AH73" i="85"/>
  <c r="AR78" i="85"/>
  <c r="AR77" i="85" s="1"/>
  <c r="AT77" i="85"/>
  <c r="T20" i="85"/>
  <c r="V17" i="85"/>
  <c r="V66" i="85"/>
  <c r="AV69" i="85"/>
  <c r="AM79" i="85"/>
  <c r="F36" i="85"/>
  <c r="F17" i="85" s="1"/>
  <c r="AY17" i="85"/>
  <c r="AW23" i="85"/>
  <c r="AS75" i="85"/>
  <c r="AQ76" i="85"/>
  <c r="AJ15" i="85"/>
  <c r="AY14" i="85"/>
  <c r="AY10" i="85"/>
  <c r="AW14" i="85"/>
  <c r="AW10" i="85"/>
  <c r="AG35" i="85"/>
  <c r="AR26" i="85"/>
  <c r="AX24" i="85"/>
  <c r="Q80" i="85"/>
  <c r="S79" i="85"/>
  <c r="AJ17" i="85"/>
  <c r="AQ40" i="85"/>
  <c r="AS16" i="85"/>
  <c r="AR44" i="85"/>
  <c r="AX20" i="85"/>
  <c r="U21" i="85"/>
  <c r="AR40" i="85"/>
  <c r="AT16" i="85"/>
  <c r="AS21" i="85"/>
  <c r="AQ42" i="85"/>
  <c r="W59" i="85"/>
  <c r="N59" i="85"/>
  <c r="AU66" i="85"/>
  <c r="Y76" i="85"/>
  <c r="Y75" i="85" s="1"/>
  <c r="AA75" i="85"/>
  <c r="V16" i="85"/>
  <c r="X46" i="85"/>
  <c r="W46" i="85" s="1"/>
  <c r="Z16" i="85"/>
  <c r="AL24" i="85"/>
  <c r="I35" i="85"/>
  <c r="AU21" i="85"/>
  <c r="AJ10" i="85"/>
  <c r="AN16" i="85"/>
  <c r="AA18" i="85"/>
  <c r="AW19" i="85"/>
  <c r="AJ21" i="85"/>
  <c r="T22" i="85"/>
  <c r="Z24" i="85"/>
  <c r="Z14" i="85" s="1"/>
  <c r="Q25" i="85"/>
  <c r="S24" i="85"/>
  <c r="S14" i="85" s="1"/>
  <c r="AN24" i="85"/>
  <c r="AO23" i="85"/>
  <c r="AI38" i="85"/>
  <c r="AV22" i="85"/>
  <c r="AQ55" i="85"/>
  <c r="AS22" i="85"/>
  <c r="X64" i="85"/>
  <c r="AL79" i="85"/>
  <c r="AH80" i="85"/>
  <c r="V18" i="85"/>
  <c r="R47" i="85"/>
  <c r="Y55" i="85"/>
  <c r="AA22" i="85"/>
  <c r="AU24" i="85"/>
  <c r="AS18" i="85"/>
  <c r="AV24" i="85"/>
  <c r="F37" i="85"/>
  <c r="F15" i="85" s="1"/>
  <c r="AX69" i="85"/>
  <c r="AJ19" i="85"/>
  <c r="AJ69" i="85"/>
  <c r="F70" i="85"/>
  <c r="AY69" i="85"/>
  <c r="AY19" i="85"/>
  <c r="AV18" i="85"/>
  <c r="Z23" i="85"/>
  <c r="R40" i="85"/>
  <c r="T16" i="85"/>
  <c r="X76" i="85"/>
  <c r="Z75" i="85"/>
  <c r="T79" i="85"/>
  <c r="U16" i="85"/>
  <c r="Q58" i="85"/>
  <c r="S23" i="85"/>
  <c r="T18" i="85"/>
  <c r="AI25" i="85"/>
  <c r="AK24" i="85"/>
  <c r="AI34" i="85"/>
  <c r="AK19" i="85"/>
  <c r="AT21" i="85"/>
  <c r="AI63" i="85"/>
  <c r="AK62" i="85"/>
  <c r="AO10" i="85"/>
  <c r="AX19" i="85"/>
  <c r="R25" i="85"/>
  <c r="T24" i="85"/>
  <c r="T14" i="85" s="1"/>
  <c r="AR37" i="85"/>
  <c r="AF37" i="85" s="1"/>
  <c r="AW22" i="85"/>
  <c r="Y72" i="85"/>
  <c r="AW73" i="85"/>
  <c r="AQ74" i="85"/>
  <c r="AH76" i="85"/>
  <c r="AJ75" i="85"/>
  <c r="N41" i="85"/>
  <c r="P41" i="85"/>
  <c r="AG81" i="85"/>
  <c r="AK79" i="85"/>
  <c r="AI80" i="85"/>
  <c r="W28" i="85"/>
  <c r="N28" i="85"/>
  <c r="AN17" i="85"/>
  <c r="AH67" i="85"/>
  <c r="AW69" i="85"/>
  <c r="Y71" i="85"/>
  <c r="AC69" i="85"/>
  <c r="AX23" i="85"/>
  <c r="AK15" i="85"/>
  <c r="AB24" i="85"/>
  <c r="AB14" i="85" s="1"/>
  <c r="AG46" i="85"/>
  <c r="AD46" i="85" s="1"/>
  <c r="AF46" i="85"/>
  <c r="Z17" i="85"/>
  <c r="AQ44" i="85"/>
  <c r="AP44" i="85" s="1"/>
  <c r="AW20" i="85"/>
  <c r="N51" i="85"/>
  <c r="AQ67" i="85"/>
  <c r="AS66" i="85"/>
  <c r="AS17" i="85"/>
  <c r="T21" i="85"/>
  <c r="Z20" i="85"/>
  <c r="AR67" i="85"/>
  <c r="AT66" i="85"/>
  <c r="AN15" i="85"/>
  <c r="AO15" i="85"/>
  <c r="AE31" i="85"/>
  <c r="X42" i="85"/>
  <c r="Z21" i="85"/>
  <c r="X66" i="85"/>
  <c r="AC18" i="85"/>
  <c r="T19" i="85"/>
  <c r="AL21" i="85"/>
  <c r="AB22" i="85"/>
  <c r="AQ38" i="85"/>
  <c r="AN18" i="85"/>
  <c r="AH47" i="85"/>
  <c r="AQ64" i="85"/>
  <c r="AX73" i="85"/>
  <c r="AR74" i="85"/>
  <c r="AI76" i="85"/>
  <c r="AK75" i="85"/>
  <c r="R78" i="85"/>
  <c r="T77" i="85"/>
  <c r="O38" i="85"/>
  <c r="AY16" i="85"/>
  <c r="W61" i="85"/>
  <c r="R65" i="85"/>
  <c r="T64" i="85"/>
  <c r="V69" i="85"/>
  <c r="R70" i="85"/>
  <c r="AN69" i="85"/>
  <c r="AN19" i="85"/>
  <c r="X80" i="85"/>
  <c r="Z79" i="85"/>
  <c r="AS24" i="85"/>
  <c r="AQ26" i="85"/>
  <c r="AQ29" i="85"/>
  <c r="X34" i="85"/>
  <c r="Z19" i="85"/>
  <c r="AH59" i="85"/>
  <c r="AL66" i="85"/>
  <c r="AL17" i="85"/>
  <c r="AR29" i="85"/>
  <c r="AF29" i="85" s="1"/>
  <c r="AQ30" i="85"/>
  <c r="AV15" i="85"/>
  <c r="AH41" i="85"/>
  <c r="AK18" i="85"/>
  <c r="S17" i="85"/>
  <c r="V24" i="85"/>
  <c r="V14" i="85" s="1"/>
  <c r="T17" i="85"/>
  <c r="AX16" i="85"/>
  <c r="AF57" i="85"/>
  <c r="AM69" i="85"/>
  <c r="AI70" i="85"/>
  <c r="AM19" i="85"/>
  <c r="AF32" i="85"/>
  <c r="AW15" i="85"/>
  <c r="AR36" i="85"/>
  <c r="AI41" i="85"/>
  <c r="AQ43" i="85"/>
  <c r="AL18" i="85"/>
  <c r="AH62" i="85"/>
  <c r="U17" i="85"/>
  <c r="AA16" i="85"/>
  <c r="AA24" i="85"/>
  <c r="AA14" i="85" s="1"/>
  <c r="X26" i="85"/>
  <c r="W26" i="85" s="1"/>
  <c r="Y30" i="85"/>
  <c r="AQ36" i="85"/>
  <c r="AM18" i="85"/>
  <c r="AR50" i="85"/>
  <c r="O59" i="85"/>
  <c r="AQ72" i="85"/>
  <c r="AS69" i="85"/>
  <c r="Z73" i="85"/>
  <c r="AH78" i="85"/>
  <c r="R71" i="85"/>
  <c r="T69" i="85"/>
  <c r="AR38" i="85"/>
  <c r="O63" i="85"/>
  <c r="Z69" i="85"/>
  <c r="Y68" i="85"/>
  <c r="W68" i="85" s="1"/>
  <c r="AA66" i="85"/>
  <c r="S16" i="85"/>
  <c r="AA20" i="85"/>
  <c r="Y36" i="85"/>
  <c r="AR53" i="85"/>
  <c r="AI56" i="85"/>
  <c r="S62" i="85"/>
  <c r="AA69" i="85"/>
  <c r="AH27" i="85"/>
  <c r="AI42" i="85"/>
  <c r="AQ50" i="85"/>
  <c r="AH56" i="85"/>
  <c r="AH60" i="85"/>
  <c r="T62" i="85"/>
  <c r="F66" i="85"/>
  <c r="R72" i="85"/>
  <c r="Q76" i="85"/>
  <c r="AQ45" i="85"/>
  <c r="W49" i="85"/>
  <c r="AI61" i="85"/>
  <c r="S66" i="85"/>
  <c r="AJ66" i="85"/>
  <c r="AH65" i="85"/>
  <c r="T66" i="85"/>
  <c r="AK66" i="85"/>
  <c r="Q40" i="85"/>
  <c r="AH42" i="85"/>
  <c r="R48" i="85"/>
  <c r="Q54" i="85"/>
  <c r="AI65" i="85"/>
  <c r="U66" i="85"/>
  <c r="U12" i="85" s="1"/>
  <c r="Q72" i="85"/>
  <c r="AR70" i="85"/>
  <c r="Q48" i="85"/>
  <c r="AQ53" i="85"/>
  <c r="AT79" i="85"/>
  <c r="L29" i="85" l="1"/>
  <c r="I29" i="85" s="1"/>
  <c r="AP68" i="85"/>
  <c r="W67" i="85"/>
  <c r="W32" i="85"/>
  <c r="N53" i="85"/>
  <c r="P32" i="85"/>
  <c r="AE40" i="85"/>
  <c r="Q66" i="85"/>
  <c r="X23" i="85"/>
  <c r="AF56" i="85"/>
  <c r="P68" i="85"/>
  <c r="P66" i="85" s="1"/>
  <c r="AF58" i="85"/>
  <c r="L58" i="85" s="1"/>
  <c r="I58" i="85" s="1"/>
  <c r="AP31" i="85"/>
  <c r="AD31" i="85" s="1"/>
  <c r="P59" i="85"/>
  <c r="N56" i="85"/>
  <c r="M59" i="85"/>
  <c r="O58" i="85"/>
  <c r="AF50" i="85"/>
  <c r="W44" i="85"/>
  <c r="M44" i="85" s="1"/>
  <c r="AG74" i="85"/>
  <c r="AG73" i="85" s="1"/>
  <c r="AG36" i="85"/>
  <c r="N70" i="85"/>
  <c r="AE28" i="85"/>
  <c r="N39" i="85"/>
  <c r="AC12" i="85"/>
  <c r="AE68" i="85"/>
  <c r="K68" i="85" s="1"/>
  <c r="H68" i="85" s="1"/>
  <c r="AP56" i="85"/>
  <c r="AF67" i="85"/>
  <c r="L67" i="85" s="1"/>
  <c r="N50" i="85"/>
  <c r="N67" i="85"/>
  <c r="N66" i="85" s="1"/>
  <c r="AE58" i="85"/>
  <c r="W41" i="85"/>
  <c r="M41" i="85" s="1"/>
  <c r="AQ79" i="85"/>
  <c r="AG54" i="85"/>
  <c r="AN12" i="85"/>
  <c r="P53" i="85"/>
  <c r="N57" i="85"/>
  <c r="L49" i="85"/>
  <c r="I49" i="85" s="1"/>
  <c r="AR21" i="85"/>
  <c r="O41" i="85"/>
  <c r="P43" i="85"/>
  <c r="O48" i="85"/>
  <c r="L48" i="85" s="1"/>
  <c r="I48" i="85" s="1"/>
  <c r="L32" i="85"/>
  <c r="I32" i="85" s="1"/>
  <c r="AE52" i="85"/>
  <c r="K52" i="85" s="1"/>
  <c r="H52" i="85" s="1"/>
  <c r="O61" i="85"/>
  <c r="P56" i="85"/>
  <c r="F16" i="85"/>
  <c r="F21" i="85"/>
  <c r="P39" i="85"/>
  <c r="M39" i="85" s="1"/>
  <c r="AG25" i="85"/>
  <c r="R23" i="85"/>
  <c r="AE74" i="85"/>
  <c r="AE73" i="85" s="1"/>
  <c r="Z12" i="85"/>
  <c r="AD54" i="85"/>
  <c r="AE63" i="85"/>
  <c r="AE62" i="85" s="1"/>
  <c r="AH69" i="85"/>
  <c r="AP25" i="85"/>
  <c r="P57" i="85"/>
  <c r="M57" i="85" s="1"/>
  <c r="W65" i="85"/>
  <c r="W64" i="85" s="1"/>
  <c r="N44" i="85"/>
  <c r="AF53" i="85"/>
  <c r="W33" i="85"/>
  <c r="M33" i="85" s="1"/>
  <c r="O81" i="85"/>
  <c r="L81" i="85" s="1"/>
  <c r="I81" i="85" s="1"/>
  <c r="M49" i="85"/>
  <c r="AP55" i="85"/>
  <c r="AG51" i="85"/>
  <c r="AE81" i="85"/>
  <c r="P30" i="85"/>
  <c r="AD81" i="85"/>
  <c r="J81" i="85" s="1"/>
  <c r="G81" i="85" s="1"/>
  <c r="W15" i="85"/>
  <c r="M31" i="85"/>
  <c r="M61" i="85"/>
  <c r="L52" i="85"/>
  <c r="I52" i="85" s="1"/>
  <c r="F18" i="85"/>
  <c r="AF72" i="85"/>
  <c r="AY12" i="85"/>
  <c r="F13" i="85" s="1"/>
  <c r="AP28" i="85"/>
  <c r="AD28" i="85" s="1"/>
  <c r="AF26" i="85"/>
  <c r="L26" i="85" s="1"/>
  <c r="I26" i="85" s="1"/>
  <c r="AV12" i="85"/>
  <c r="AO12" i="85"/>
  <c r="AO8" i="85" s="1"/>
  <c r="L33" i="85"/>
  <c r="I33" i="85" s="1"/>
  <c r="AF48" i="85"/>
  <c r="AP26" i="85"/>
  <c r="AE70" i="85"/>
  <c r="W58" i="85"/>
  <c r="P52" i="85"/>
  <c r="M52" i="85" s="1"/>
  <c r="J52" i="85" s="1"/>
  <c r="G52" i="85" s="1"/>
  <c r="AH17" i="85"/>
  <c r="O43" i="85"/>
  <c r="AF45" i="85"/>
  <c r="AR18" i="85"/>
  <c r="N43" i="85"/>
  <c r="W43" i="85"/>
  <c r="M43" i="85" s="1"/>
  <c r="AE39" i="85"/>
  <c r="K39" i="85" s="1"/>
  <c r="H39" i="85" s="1"/>
  <c r="AG39" i="85"/>
  <c r="AG15" i="85" s="1"/>
  <c r="R21" i="85"/>
  <c r="AP49" i="85"/>
  <c r="P36" i="85"/>
  <c r="N36" i="85"/>
  <c r="AH15" i="85"/>
  <c r="K81" i="85"/>
  <c r="H81" i="85" s="1"/>
  <c r="L39" i="85"/>
  <c r="I39" i="85" s="1"/>
  <c r="N29" i="85"/>
  <c r="AQ15" i="85"/>
  <c r="M29" i="85"/>
  <c r="AH23" i="85"/>
  <c r="K70" i="85"/>
  <c r="H70" i="85" s="1"/>
  <c r="AD26" i="85"/>
  <c r="O30" i="85"/>
  <c r="L30" i="85" s="1"/>
  <c r="I30" i="85" s="1"/>
  <c r="AP61" i="85"/>
  <c r="AE61" i="85"/>
  <c r="K61" i="85" s="1"/>
  <c r="H61" i="85" s="1"/>
  <c r="Y19" i="85"/>
  <c r="M68" i="85"/>
  <c r="J68" i="85" s="1"/>
  <c r="G68" i="85" s="1"/>
  <c r="AE32" i="85"/>
  <c r="AF71" i="85"/>
  <c r="O15" i="85"/>
  <c r="AF15" i="85"/>
  <c r="F20" i="85"/>
  <c r="AG68" i="85"/>
  <c r="AD68" i="85" s="1"/>
  <c r="N30" i="85"/>
  <c r="AP71" i="85"/>
  <c r="AD71" i="85" s="1"/>
  <c r="X17" i="85"/>
  <c r="AR20" i="85"/>
  <c r="AW12" i="85"/>
  <c r="AW8" i="85" s="1"/>
  <c r="AG48" i="85"/>
  <c r="AD48" i="85" s="1"/>
  <c r="AB12" i="85"/>
  <c r="AP59" i="85"/>
  <c r="M56" i="85"/>
  <c r="W72" i="85"/>
  <c r="AP47" i="85"/>
  <c r="AE25" i="85"/>
  <c r="AE44" i="85"/>
  <c r="AP32" i="85"/>
  <c r="AD32" i="85" s="1"/>
  <c r="O45" i="85"/>
  <c r="O50" i="85"/>
  <c r="L50" i="85" s="1"/>
  <c r="I50" i="85" s="1"/>
  <c r="AQ69" i="85"/>
  <c r="AP43" i="85"/>
  <c r="AP63" i="85"/>
  <c r="AP62" i="85" s="1"/>
  <c r="AP52" i="85"/>
  <c r="L46" i="85"/>
  <c r="I46" i="85" s="1"/>
  <c r="AT10" i="85"/>
  <c r="L43" i="85"/>
  <c r="I43" i="85" s="1"/>
  <c r="AP70" i="85"/>
  <c r="AR66" i="85"/>
  <c r="K28" i="85"/>
  <c r="H28" i="85" s="1"/>
  <c r="L37" i="85"/>
  <c r="I37" i="85" s="1"/>
  <c r="N31" i="85"/>
  <c r="K31" i="85" s="1"/>
  <c r="H31" i="85" s="1"/>
  <c r="AE57" i="85"/>
  <c r="AP58" i="85"/>
  <c r="AD58" i="85" s="1"/>
  <c r="P46" i="85"/>
  <c r="M46" i="85" s="1"/>
  <c r="J46" i="85" s="1"/>
  <c r="G46" i="85" s="1"/>
  <c r="AA12" i="85"/>
  <c r="L59" i="85"/>
  <c r="I59" i="85" s="1"/>
  <c r="AE38" i="85"/>
  <c r="Q23" i="85"/>
  <c r="Y20" i="85"/>
  <c r="AP80" i="85"/>
  <c r="AP79" i="85" s="1"/>
  <c r="AF51" i="85"/>
  <c r="AD33" i="85"/>
  <c r="AE51" i="85"/>
  <c r="K51" i="85" s="1"/>
  <c r="H51" i="85" s="1"/>
  <c r="AP51" i="85"/>
  <c r="AD51" i="85" s="1"/>
  <c r="J51" i="85" s="1"/>
  <c r="G51" i="85" s="1"/>
  <c r="AI17" i="85"/>
  <c r="AP65" i="85"/>
  <c r="AP64" i="85" s="1"/>
  <c r="AE71" i="85"/>
  <c r="AI66" i="85"/>
  <c r="AR16" i="85"/>
  <c r="P63" i="85"/>
  <c r="Q62" i="85"/>
  <c r="AP37" i="85"/>
  <c r="AR24" i="85"/>
  <c r="AR14" i="85" s="1"/>
  <c r="P65" i="85"/>
  <c r="AF31" i="85"/>
  <c r="L31" i="85" s="1"/>
  <c r="I31" i="85" s="1"/>
  <c r="N27" i="85"/>
  <c r="N65" i="85"/>
  <c r="N64" i="85" s="1"/>
  <c r="AP57" i="85"/>
  <c r="AD57" i="85" s="1"/>
  <c r="J57" i="85" s="1"/>
  <c r="G57" i="85" s="1"/>
  <c r="W50" i="85"/>
  <c r="M50" i="85" s="1"/>
  <c r="O68" i="85"/>
  <c r="O66" i="85" s="1"/>
  <c r="AG50" i="85"/>
  <c r="AF54" i="85"/>
  <c r="L54" i="85" s="1"/>
  <c r="I54" i="85" s="1"/>
  <c r="S12" i="85"/>
  <c r="O76" i="85"/>
  <c r="O75" i="85" s="1"/>
  <c r="X16" i="85"/>
  <c r="AF68" i="85"/>
  <c r="M32" i="85"/>
  <c r="P37" i="85"/>
  <c r="W70" i="85"/>
  <c r="AR22" i="85"/>
  <c r="Q19" i="85"/>
  <c r="N38" i="85"/>
  <c r="K38" i="85" s="1"/>
  <c r="X22" i="85"/>
  <c r="L57" i="85"/>
  <c r="I57" i="85" s="1"/>
  <c r="N37" i="85"/>
  <c r="AT12" i="85"/>
  <c r="W55" i="85"/>
  <c r="M55" i="85" s="1"/>
  <c r="P34" i="85"/>
  <c r="W38" i="85"/>
  <c r="M38" i="85" s="1"/>
  <c r="X77" i="85"/>
  <c r="W78" i="85"/>
  <c r="W77" i="85" s="1"/>
  <c r="P28" i="85"/>
  <c r="AG33" i="85"/>
  <c r="AE33" i="85"/>
  <c r="K33" i="85" s="1"/>
  <c r="H33" i="85" s="1"/>
  <c r="AX12" i="85"/>
  <c r="AR23" i="85"/>
  <c r="AL12" i="85"/>
  <c r="M28" i="85"/>
  <c r="N46" i="85"/>
  <c r="K46" i="85" s="1"/>
  <c r="H46" i="85" s="1"/>
  <c r="O60" i="85"/>
  <c r="L60" i="85" s="1"/>
  <c r="I60" i="85" s="1"/>
  <c r="Y18" i="85"/>
  <c r="N63" i="85"/>
  <c r="N62" i="85" s="1"/>
  <c r="Q73" i="85"/>
  <c r="N74" i="85"/>
  <c r="N73" i="85" s="1"/>
  <c r="X18" i="85"/>
  <c r="AJ12" i="85"/>
  <c r="AJ8" i="85" s="1"/>
  <c r="AM12" i="85"/>
  <c r="R17" i="85"/>
  <c r="AD44" i="85"/>
  <c r="J44" i="85" s="1"/>
  <c r="G44" i="85" s="1"/>
  <c r="V12" i="85"/>
  <c r="N32" i="85"/>
  <c r="O80" i="85"/>
  <c r="L51" i="85"/>
  <c r="I51" i="85" s="1"/>
  <c r="AR15" i="85"/>
  <c r="AF44" i="85"/>
  <c r="L44" i="85" s="1"/>
  <c r="I44" i="85" s="1"/>
  <c r="W27" i="85"/>
  <c r="M27" i="85" s="1"/>
  <c r="X69" i="85"/>
  <c r="AP78" i="85"/>
  <c r="AP77" i="85" s="1"/>
  <c r="AK12" i="85"/>
  <c r="Q17" i="85"/>
  <c r="AS12" i="85"/>
  <c r="AG53" i="85"/>
  <c r="AU12" i="85"/>
  <c r="Q69" i="85"/>
  <c r="W74" i="85"/>
  <c r="W73" i="85" s="1"/>
  <c r="AG27" i="85"/>
  <c r="AD27" i="85" s="1"/>
  <c r="AE27" i="85"/>
  <c r="AH24" i="85"/>
  <c r="AE49" i="85"/>
  <c r="K49" i="85" s="1"/>
  <c r="H49" i="85" s="1"/>
  <c r="AG49" i="85"/>
  <c r="AS10" i="85"/>
  <c r="AS14" i="85"/>
  <c r="O47" i="85"/>
  <c r="R18" i="85"/>
  <c r="W36" i="85"/>
  <c r="Y17" i="85"/>
  <c r="O36" i="85"/>
  <c r="AQ20" i="85"/>
  <c r="AE65" i="85"/>
  <c r="AE64" i="85" s="1"/>
  <c r="AG65" i="85"/>
  <c r="AH64" i="85"/>
  <c r="I15" i="85"/>
  <c r="AX14" i="85"/>
  <c r="AX10" i="85"/>
  <c r="W16" i="85"/>
  <c r="AI69" i="85"/>
  <c r="AG70" i="85"/>
  <c r="AF70" i="85"/>
  <c r="X24" i="85"/>
  <c r="X14" i="85" s="1"/>
  <c r="AI75" i="85"/>
  <c r="AF76" i="85"/>
  <c r="AF75" i="85" s="1"/>
  <c r="X75" i="85"/>
  <c r="W76" i="85"/>
  <c r="W75" i="85" s="1"/>
  <c r="X20" i="85"/>
  <c r="AG80" i="85"/>
  <c r="AH79" i="85"/>
  <c r="AE80" i="85"/>
  <c r="AE79" i="85" s="1"/>
  <c r="L56" i="85"/>
  <c r="I56" i="85" s="1"/>
  <c r="AE55" i="85"/>
  <c r="K55" i="85" s="1"/>
  <c r="H55" i="85" s="1"/>
  <c r="AE42" i="85"/>
  <c r="AG42" i="85"/>
  <c r="AH21" i="85"/>
  <c r="AG56" i="85"/>
  <c r="AD56" i="85" s="1"/>
  <c r="AE56" i="85"/>
  <c r="AR17" i="85"/>
  <c r="AF36" i="85"/>
  <c r="X21" i="85"/>
  <c r="W42" i="85"/>
  <c r="N42" i="85"/>
  <c r="AF25" i="85"/>
  <c r="AI24" i="85"/>
  <c r="N22" i="85"/>
  <c r="AG55" i="85"/>
  <c r="AF55" i="85"/>
  <c r="AI22" i="85"/>
  <c r="Y66" i="85"/>
  <c r="AD43" i="85"/>
  <c r="W34" i="85"/>
  <c r="X19" i="85"/>
  <c r="N34" i="85"/>
  <c r="AQ23" i="85"/>
  <c r="AP38" i="85"/>
  <c r="AI77" i="85"/>
  <c r="AF78" i="85"/>
  <c r="AF77" i="85" s="1"/>
  <c r="O25" i="85"/>
  <c r="R24" i="85"/>
  <c r="R14" i="85" s="1"/>
  <c r="M45" i="85"/>
  <c r="AP29" i="85"/>
  <c r="AE29" i="85"/>
  <c r="N78" i="85"/>
  <c r="Q77" i="85"/>
  <c r="P78" i="85"/>
  <c r="R73" i="85"/>
  <c r="P74" i="85"/>
  <c r="R20" i="85"/>
  <c r="O74" i="85"/>
  <c r="AF61" i="85"/>
  <c r="AG61" i="85"/>
  <c r="AE78" i="85"/>
  <c r="AE77" i="85" s="1"/>
  <c r="AH77" i="85"/>
  <c r="AG78" i="85"/>
  <c r="O78" i="85"/>
  <c r="R77" i="85"/>
  <c r="AL10" i="85"/>
  <c r="AL14" i="85"/>
  <c r="AE76" i="85"/>
  <c r="AE75" i="85" s="1"/>
  <c r="AH75" i="85"/>
  <c r="AG76" i="85"/>
  <c r="AI62" i="85"/>
  <c r="AF63" i="85"/>
  <c r="AF62" i="85" s="1"/>
  <c r="AG63" i="85"/>
  <c r="N25" i="85"/>
  <c r="P25" i="85"/>
  <c r="Q24" i="85"/>
  <c r="Q14" i="85" s="1"/>
  <c r="AP45" i="85"/>
  <c r="AQ18" i="85"/>
  <c r="AE45" i="85"/>
  <c r="K45" i="85" s="1"/>
  <c r="F14" i="85"/>
  <c r="F10" i="85"/>
  <c r="AR69" i="85"/>
  <c r="N26" i="85"/>
  <c r="W80" i="85"/>
  <c r="W79" i="85" s="1"/>
  <c r="X79" i="85"/>
  <c r="AF74" i="85"/>
  <c r="AF73" i="85" s="1"/>
  <c r="AR73" i="85"/>
  <c r="AD35" i="85"/>
  <c r="P72" i="85"/>
  <c r="N72" i="85"/>
  <c r="M26" i="85"/>
  <c r="AG34" i="85"/>
  <c r="AI19" i="85"/>
  <c r="AF34" i="85"/>
  <c r="AM10" i="85"/>
  <c r="AM14" i="85"/>
  <c r="P54" i="85"/>
  <c r="Q21" i="85"/>
  <c r="N54" i="85"/>
  <c r="K54" i="85" s="1"/>
  <c r="H54" i="85" s="1"/>
  <c r="N47" i="85"/>
  <c r="Q18" i="85"/>
  <c r="P47" i="85"/>
  <c r="AF41" i="85"/>
  <c r="AI20" i="85"/>
  <c r="AP76" i="85"/>
  <c r="AP75" i="85" s="1"/>
  <c r="AQ75" i="85"/>
  <c r="Y24" i="85"/>
  <c r="Y14" i="85" s="1"/>
  <c r="Y21" i="85"/>
  <c r="O42" i="85"/>
  <c r="AP30" i="85"/>
  <c r="AD30" i="85" s="1"/>
  <c r="AE30" i="85"/>
  <c r="N58" i="85"/>
  <c r="P58" i="85"/>
  <c r="AN10" i="85"/>
  <c r="AN8" i="85" s="1"/>
  <c r="AN14" i="85"/>
  <c r="AP53" i="85"/>
  <c r="AQ22" i="85"/>
  <c r="O23" i="85"/>
  <c r="AI16" i="85"/>
  <c r="P48" i="85"/>
  <c r="N48" i="85"/>
  <c r="AP74" i="85"/>
  <c r="AQ73" i="85"/>
  <c r="AF40" i="85"/>
  <c r="AP72" i="85"/>
  <c r="AD72" i="85" s="1"/>
  <c r="AE72" i="85"/>
  <c r="AH16" i="85"/>
  <c r="P76" i="85"/>
  <c r="N76" i="85"/>
  <c r="Q75" i="85"/>
  <c r="Q20" i="85"/>
  <c r="O72" i="85"/>
  <c r="M67" i="85"/>
  <c r="AG59" i="85"/>
  <c r="AE59" i="85"/>
  <c r="K59" i="85" s="1"/>
  <c r="H59" i="85" s="1"/>
  <c r="O55" i="85"/>
  <c r="AI64" i="85"/>
  <c r="AF65" i="85"/>
  <c r="AF64" i="85" s="1"/>
  <c r="W66" i="85"/>
  <c r="W30" i="85"/>
  <c r="AF80" i="85"/>
  <c r="AI79" i="85"/>
  <c r="AQ16" i="85"/>
  <c r="AP40" i="85"/>
  <c r="W53" i="85"/>
  <c r="Y22" i="85"/>
  <c r="N60" i="85"/>
  <c r="P60" i="85"/>
  <c r="M60" i="85" s="1"/>
  <c r="T12" i="85"/>
  <c r="O62" i="85"/>
  <c r="R69" i="85"/>
  <c r="R19" i="85"/>
  <c r="P70" i="85"/>
  <c r="O70" i="85"/>
  <c r="Y69" i="85"/>
  <c r="AE26" i="85"/>
  <c r="F69" i="85"/>
  <c r="F12" i="85" s="1"/>
  <c r="F19" i="85"/>
  <c r="AV14" i="85"/>
  <c r="AV10" i="85"/>
  <c r="AY8" i="85"/>
  <c r="F11" i="85"/>
  <c r="AE60" i="85"/>
  <c r="AG60" i="85"/>
  <c r="AD60" i="85" s="1"/>
  <c r="AK10" i="85"/>
  <c r="AK14" i="85"/>
  <c r="O40" i="85"/>
  <c r="R16" i="85"/>
  <c r="AE53" i="85"/>
  <c r="P40" i="85"/>
  <c r="Q16" i="85"/>
  <c r="N40" i="85"/>
  <c r="AP50" i="85"/>
  <c r="AE50" i="85"/>
  <c r="K50" i="85" s="1"/>
  <c r="H50" i="85" s="1"/>
  <c r="AQ24" i="85"/>
  <c r="AD52" i="85"/>
  <c r="AE47" i="85"/>
  <c r="AH18" i="85"/>
  <c r="AG47" i="85"/>
  <c r="AU10" i="85"/>
  <c r="AU14" i="85"/>
  <c r="AG38" i="85"/>
  <c r="AF38" i="85"/>
  <c r="AI23" i="85"/>
  <c r="P22" i="85"/>
  <c r="AQ21" i="85"/>
  <c r="AP42" i="85"/>
  <c r="P80" i="85"/>
  <c r="N80" i="85"/>
  <c r="Q79" i="85"/>
  <c r="AF47" i="85"/>
  <c r="AI18" i="85"/>
  <c r="O53" i="85"/>
  <c r="R22" i="85"/>
  <c r="AE43" i="85"/>
  <c r="AF42" i="85"/>
  <c r="AI21" i="85"/>
  <c r="O71" i="85"/>
  <c r="L71" i="85" s="1"/>
  <c r="I71" i="85" s="1"/>
  <c r="P71" i="85"/>
  <c r="M71" i="85" s="1"/>
  <c r="AP36" i="85"/>
  <c r="AQ17" i="85"/>
  <c r="AE36" i="85"/>
  <c r="AE41" i="85"/>
  <c r="AH20" i="85"/>
  <c r="AG41" i="85"/>
  <c r="O65" i="85"/>
  <c r="R64" i="85"/>
  <c r="AP67" i="85"/>
  <c r="AP66" i="85" s="1"/>
  <c r="AQ66" i="85"/>
  <c r="AG67" i="85"/>
  <c r="AH66" i="85"/>
  <c r="AE67" i="85"/>
  <c r="AR19" i="85"/>
  <c r="AQ19" i="85"/>
  <c r="AD39" i="85" l="1"/>
  <c r="K58" i="85"/>
  <c r="H58" i="85" s="1"/>
  <c r="AR10" i="85"/>
  <c r="J31" i="85"/>
  <c r="G31" i="85" s="1"/>
  <c r="AF23" i="85"/>
  <c r="J26" i="85"/>
  <c r="G26" i="85" s="1"/>
  <c r="AE66" i="85"/>
  <c r="AU8" i="85"/>
  <c r="N69" i="85"/>
  <c r="K57" i="85"/>
  <c r="H57" i="85" s="1"/>
  <c r="M65" i="85"/>
  <c r="M64" i="85" s="1"/>
  <c r="L61" i="85"/>
  <c r="I61" i="85" s="1"/>
  <c r="K43" i="85"/>
  <c r="H43" i="85" s="1"/>
  <c r="L72" i="85"/>
  <c r="I72" i="85" s="1"/>
  <c r="AD25" i="85"/>
  <c r="O79" i="85"/>
  <c r="AF66" i="85"/>
  <c r="F9" i="85"/>
  <c r="AE23" i="85"/>
  <c r="J39" i="85"/>
  <c r="G39" i="85" s="1"/>
  <c r="AD47" i="85"/>
  <c r="K27" i="85"/>
  <c r="H27" i="85" s="1"/>
  <c r="K47" i="85"/>
  <c r="H47" i="85" s="1"/>
  <c r="J43" i="85"/>
  <c r="G43" i="85" s="1"/>
  <c r="P64" i="85"/>
  <c r="L45" i="85"/>
  <c r="I45" i="85" s="1"/>
  <c r="AE15" i="85"/>
  <c r="AD55" i="85"/>
  <c r="J55" i="85" s="1"/>
  <c r="G55" i="85" s="1"/>
  <c r="M34" i="85"/>
  <c r="J71" i="85"/>
  <c r="G71" i="85" s="1"/>
  <c r="AE19" i="85"/>
  <c r="J27" i="85"/>
  <c r="G27" i="85" s="1"/>
  <c r="AT8" i="85"/>
  <c r="AH12" i="85"/>
  <c r="J33" i="85"/>
  <c r="G33" i="85" s="1"/>
  <c r="AV8" i="85"/>
  <c r="AP22" i="85"/>
  <c r="AR12" i="85"/>
  <c r="AR8" i="85" s="1"/>
  <c r="W19" i="85"/>
  <c r="J56" i="85"/>
  <c r="G56" i="85" s="1"/>
  <c r="AF22" i="85"/>
  <c r="AM8" i="85"/>
  <c r="K44" i="85"/>
  <c r="H44" i="85" s="1"/>
  <c r="AK8" i="85"/>
  <c r="AD59" i="85"/>
  <c r="J59" i="85" s="1"/>
  <c r="G59" i="85" s="1"/>
  <c r="AD49" i="85"/>
  <c r="J49" i="85" s="1"/>
  <c r="G49" i="85" s="1"/>
  <c r="AE69" i="85"/>
  <c r="AE12" i="85" s="1"/>
  <c r="L15" i="85"/>
  <c r="L76" i="85"/>
  <c r="K30" i="85"/>
  <c r="H30" i="85" s="1"/>
  <c r="J28" i="85"/>
  <c r="G28" i="85" s="1"/>
  <c r="W22" i="85"/>
  <c r="K29" i="85"/>
  <c r="H29" i="85" s="1"/>
  <c r="K32" i="85"/>
  <c r="H32" i="85" s="1"/>
  <c r="AP16" i="85"/>
  <c r="W69" i="85"/>
  <c r="W12" i="85" s="1"/>
  <c r="AD53" i="85"/>
  <c r="AD50" i="85"/>
  <c r="J50" i="85" s="1"/>
  <c r="G50" i="85" s="1"/>
  <c r="AF24" i="85"/>
  <c r="AF10" i="85" s="1"/>
  <c r="AF69" i="85"/>
  <c r="J32" i="85"/>
  <c r="G32" i="85" s="1"/>
  <c r="AP21" i="85"/>
  <c r="M72" i="85"/>
  <c r="J72" i="85" s="1"/>
  <c r="G72" i="85" s="1"/>
  <c r="AD61" i="85"/>
  <c r="J61" i="85" s="1"/>
  <c r="G61" i="85" s="1"/>
  <c r="Q12" i="85"/>
  <c r="AP23" i="85"/>
  <c r="P62" i="85"/>
  <c r="M63" i="85"/>
  <c r="M62" i="85" s="1"/>
  <c r="M53" i="85"/>
  <c r="AE22" i="85"/>
  <c r="W24" i="85"/>
  <c r="AG24" i="85"/>
  <c r="AG14" i="85" s="1"/>
  <c r="K63" i="85"/>
  <c r="H63" i="85" s="1"/>
  <c r="H62" i="85" s="1"/>
  <c r="AP19" i="85"/>
  <c r="K37" i="85"/>
  <c r="N15" i="85"/>
  <c r="L68" i="85"/>
  <c r="I68" i="85" s="1"/>
  <c r="AF21" i="85"/>
  <c r="AP69" i="85"/>
  <c r="K71" i="85"/>
  <c r="H71" i="85" s="1"/>
  <c r="AF17" i="85"/>
  <c r="AL8" i="85"/>
  <c r="AD40" i="85"/>
  <c r="K74" i="85"/>
  <c r="K73" i="85" s="1"/>
  <c r="X12" i="85"/>
  <c r="AF18" i="85"/>
  <c r="W20" i="85"/>
  <c r="L55" i="85"/>
  <c r="I55" i="85" s="1"/>
  <c r="N20" i="85"/>
  <c r="AX8" i="85"/>
  <c r="J60" i="85"/>
  <c r="G60" i="85" s="1"/>
  <c r="W18" i="85"/>
  <c r="P15" i="85"/>
  <c r="M37" i="85"/>
  <c r="K60" i="85"/>
  <c r="H60" i="85" s="1"/>
  <c r="AP18" i="85"/>
  <c r="K53" i="85"/>
  <c r="K22" i="85" s="1"/>
  <c r="W23" i="85"/>
  <c r="AS8" i="85"/>
  <c r="AD37" i="85"/>
  <c r="AD15" i="85" s="1"/>
  <c r="AP15" i="85"/>
  <c r="W14" i="85"/>
  <c r="W10" i="85"/>
  <c r="N79" i="85"/>
  <c r="K80" i="85"/>
  <c r="AE20" i="85"/>
  <c r="AQ14" i="85"/>
  <c r="AQ10" i="85"/>
  <c r="AG79" i="85"/>
  <c r="AD80" i="85"/>
  <c r="AD79" i="85" s="1"/>
  <c r="AG64" i="85"/>
  <c r="AD65" i="85"/>
  <c r="AD64" i="85" s="1"/>
  <c r="K36" i="85"/>
  <c r="AE17" i="85"/>
  <c r="AG16" i="85"/>
  <c r="M22" i="85"/>
  <c r="O21" i="85"/>
  <c r="L42" i="85"/>
  <c r="K25" i="85"/>
  <c r="N24" i="85"/>
  <c r="M40" i="85"/>
  <c r="P16" i="85"/>
  <c r="AF19" i="85"/>
  <c r="L34" i="85"/>
  <c r="AI12" i="85"/>
  <c r="P19" i="85"/>
  <c r="L38" i="85"/>
  <c r="N19" i="85"/>
  <c r="K34" i="85"/>
  <c r="M70" i="85"/>
  <c r="P69" i="85"/>
  <c r="AF79" i="85"/>
  <c r="L80" i="85"/>
  <c r="K65" i="85"/>
  <c r="AD70" i="85"/>
  <c r="AD69" i="85" s="1"/>
  <c r="AG69" i="85"/>
  <c r="AG66" i="85"/>
  <c r="AD67" i="85"/>
  <c r="AD66" i="85" s="1"/>
  <c r="AG17" i="85"/>
  <c r="AQ12" i="85"/>
  <c r="M66" i="85"/>
  <c r="F8" i="85"/>
  <c r="K56" i="85"/>
  <c r="H56" i="85" s="1"/>
  <c r="N23" i="85"/>
  <c r="Y12" i="85"/>
  <c r="M30" i="85"/>
  <c r="J30" i="85" s="1"/>
  <c r="G30" i="85" s="1"/>
  <c r="AD41" i="85"/>
  <c r="AG20" i="85"/>
  <c r="M80" i="85"/>
  <c r="P79" i="85"/>
  <c r="M25" i="85"/>
  <c r="P24" i="85"/>
  <c r="L25" i="85"/>
  <c r="O24" i="85"/>
  <c r="K48" i="85"/>
  <c r="H48" i="85" s="1"/>
  <c r="N17" i="85"/>
  <c r="AD63" i="85"/>
  <c r="AG62" i="85"/>
  <c r="H53" i="85"/>
  <c r="H22" i="85" s="1"/>
  <c r="AP73" i="85"/>
  <c r="AD74" i="85"/>
  <c r="AD73" i="85" s="1"/>
  <c r="M58" i="85"/>
  <c r="P23" i="85"/>
  <c r="AP20" i="85"/>
  <c r="I67" i="85"/>
  <c r="M54" i="85"/>
  <c r="J54" i="85" s="1"/>
  <c r="G54" i="85" s="1"/>
  <c r="P21" i="85"/>
  <c r="O73" i="85"/>
  <c r="L74" i="85"/>
  <c r="O20" i="85"/>
  <c r="AH14" i="85"/>
  <c r="AH10" i="85"/>
  <c r="N18" i="85"/>
  <c r="AP17" i="85"/>
  <c r="AD36" i="85"/>
  <c r="K40" i="85"/>
  <c r="N16" i="85"/>
  <c r="AG10" i="85"/>
  <c r="H45" i="85"/>
  <c r="AE24" i="85"/>
  <c r="K76" i="85"/>
  <c r="N75" i="85"/>
  <c r="M48" i="85"/>
  <c r="J48" i="85" s="1"/>
  <c r="G48" i="85" s="1"/>
  <c r="P17" i="85"/>
  <c r="P73" i="85"/>
  <c r="M74" i="85"/>
  <c r="M76" i="85"/>
  <c r="P75" i="85"/>
  <c r="AG22" i="85"/>
  <c r="AG21" i="85"/>
  <c r="AD42" i="85"/>
  <c r="AD38" i="85"/>
  <c r="AG23" i="85"/>
  <c r="K26" i="85"/>
  <c r="H26" i="85" s="1"/>
  <c r="AD76" i="85"/>
  <c r="AD75" i="85" s="1"/>
  <c r="AG75" i="85"/>
  <c r="M78" i="85"/>
  <c r="P77" i="85"/>
  <c r="AE21" i="85"/>
  <c r="K41" i="85"/>
  <c r="L70" i="85"/>
  <c r="O69" i="85"/>
  <c r="O19" i="85"/>
  <c r="I76" i="85"/>
  <c r="I75" i="85" s="1"/>
  <c r="L75" i="85"/>
  <c r="AG19" i="85"/>
  <c r="AD34" i="85"/>
  <c r="AI14" i="85"/>
  <c r="AI10" i="85"/>
  <c r="AE16" i="85"/>
  <c r="K78" i="85"/>
  <c r="N77" i="85"/>
  <c r="O17" i="85"/>
  <c r="L36" i="85"/>
  <c r="L40" i="85"/>
  <c r="O16" i="85"/>
  <c r="AF20" i="85"/>
  <c r="L41" i="85"/>
  <c r="N21" i="85"/>
  <c r="K42" i="85"/>
  <c r="O22" i="85"/>
  <c r="L53" i="85"/>
  <c r="P20" i="85"/>
  <c r="W21" i="85"/>
  <c r="M42" i="85"/>
  <c r="W17" i="85"/>
  <c r="M36" i="85"/>
  <c r="R12" i="85"/>
  <c r="L63" i="85"/>
  <c r="AF16" i="85"/>
  <c r="H38" i="85"/>
  <c r="K67" i="85"/>
  <c r="AE18" i="85"/>
  <c r="L78" i="85"/>
  <c r="O77" i="85"/>
  <c r="AD45" i="85"/>
  <c r="J45" i="85" s="1"/>
  <c r="L47" i="85"/>
  <c r="O18" i="85"/>
  <c r="L65" i="85"/>
  <c r="O64" i="85"/>
  <c r="M47" i="85"/>
  <c r="P18" i="85"/>
  <c r="K72" i="85"/>
  <c r="AD78" i="85"/>
  <c r="AD77" i="85" s="1"/>
  <c r="AG77" i="85"/>
  <c r="AP24" i="85"/>
  <c r="AD29" i="85"/>
  <c r="J29" i="85" s="1"/>
  <c r="G29" i="85" s="1"/>
  <c r="AG18" i="85"/>
  <c r="J47" i="85" l="1"/>
  <c r="G47" i="85" s="1"/>
  <c r="AH8" i="85"/>
  <c r="J67" i="85"/>
  <c r="H74" i="85"/>
  <c r="H73" i="85" s="1"/>
  <c r="AD20" i="85"/>
  <c r="AD22" i="85"/>
  <c r="AF12" i="85"/>
  <c r="P12" i="85"/>
  <c r="J34" i="85"/>
  <c r="AD17" i="85"/>
  <c r="J53" i="85"/>
  <c r="G53" i="85" s="1"/>
  <c r="G22" i="85" s="1"/>
  <c r="K23" i="85"/>
  <c r="H23" i="85"/>
  <c r="AF14" i="85"/>
  <c r="AQ8" i="85"/>
  <c r="H37" i="85"/>
  <c r="H15" i="85" s="1"/>
  <c r="K15" i="85"/>
  <c r="AD24" i="85"/>
  <c r="AD10" i="85" s="1"/>
  <c r="N12" i="85"/>
  <c r="K62" i="85"/>
  <c r="I66" i="85"/>
  <c r="M15" i="85"/>
  <c r="J37" i="85"/>
  <c r="AP12" i="85"/>
  <c r="O12" i="85"/>
  <c r="W8" i="85"/>
  <c r="L66" i="85"/>
  <c r="J58" i="85"/>
  <c r="G58" i="85" s="1"/>
  <c r="M23" i="85"/>
  <c r="H36" i="85"/>
  <c r="K17" i="85"/>
  <c r="J76" i="85"/>
  <c r="M75" i="85"/>
  <c r="K66" i="85"/>
  <c r="H67" i="85"/>
  <c r="H66" i="85" s="1"/>
  <c r="H40" i="85"/>
  <c r="H16" i="85" s="1"/>
  <c r="K16" i="85"/>
  <c r="I41" i="85"/>
  <c r="L20" i="85"/>
  <c r="L62" i="85"/>
  <c r="I63" i="85"/>
  <c r="I62" i="85" s="1"/>
  <c r="L16" i="85"/>
  <c r="I40" i="85"/>
  <c r="L69" i="85"/>
  <c r="I70" i="85"/>
  <c r="I69" i="85" s="1"/>
  <c r="M73" i="85"/>
  <c r="J74" i="85"/>
  <c r="M20" i="85"/>
  <c r="I36" i="85"/>
  <c r="I17" i="85" s="1"/>
  <c r="L17" i="85"/>
  <c r="M69" i="85"/>
  <c r="J70" i="85"/>
  <c r="H34" i="85"/>
  <c r="K19" i="85"/>
  <c r="L64" i="85"/>
  <c r="I65" i="85"/>
  <c r="I64" i="85" s="1"/>
  <c r="N14" i="85"/>
  <c r="N10" i="85"/>
  <c r="M21" i="85"/>
  <c r="J42" i="85"/>
  <c r="AF8" i="85"/>
  <c r="M77" i="85"/>
  <c r="J78" i="85"/>
  <c r="H76" i="85"/>
  <c r="H75" i="85" s="1"/>
  <c r="K75" i="85"/>
  <c r="L21" i="85"/>
  <c r="I42" i="85"/>
  <c r="K77" i="85"/>
  <c r="H78" i="85"/>
  <c r="H77" i="85" s="1"/>
  <c r="I53" i="85"/>
  <c r="I22" i="85" s="1"/>
  <c r="L22" i="85"/>
  <c r="L24" i="85"/>
  <c r="I25" i="85"/>
  <c r="I24" i="85" s="1"/>
  <c r="AD18" i="85"/>
  <c r="G34" i="85"/>
  <c r="AD23" i="85"/>
  <c r="J38" i="85"/>
  <c r="AD21" i="85"/>
  <c r="K64" i="85"/>
  <c r="H65" i="85"/>
  <c r="H64" i="85" s="1"/>
  <c r="I80" i="85"/>
  <c r="I79" i="85" s="1"/>
  <c r="L79" i="85"/>
  <c r="L19" i="85"/>
  <c r="I34" i="85"/>
  <c r="H41" i="85"/>
  <c r="K20" i="85"/>
  <c r="J41" i="85"/>
  <c r="J40" i="85"/>
  <c r="M16" i="85"/>
  <c r="J36" i="85"/>
  <c r="M17" i="85"/>
  <c r="AG12" i="85"/>
  <c r="AG8" i="85" s="1"/>
  <c r="L73" i="85"/>
  <c r="I74" i="85"/>
  <c r="I73" i="85" s="1"/>
  <c r="AD62" i="85"/>
  <c r="AD12" i="85" s="1"/>
  <c r="J63" i="85"/>
  <c r="I38" i="85"/>
  <c r="I23" i="85" s="1"/>
  <c r="L23" i="85"/>
  <c r="K24" i="85"/>
  <c r="H25" i="85"/>
  <c r="H24" i="85" s="1"/>
  <c r="I47" i="85"/>
  <c r="L18" i="85"/>
  <c r="M18" i="85"/>
  <c r="AE10" i="85"/>
  <c r="AE8" i="85" s="1"/>
  <c r="AE14" i="85"/>
  <c r="O14" i="85"/>
  <c r="O10" i="85"/>
  <c r="G67" i="85"/>
  <c r="G66" i="85" s="1"/>
  <c r="J66" i="85"/>
  <c r="G45" i="85"/>
  <c r="J65" i="85"/>
  <c r="K79" i="85"/>
  <c r="H80" i="85"/>
  <c r="H79" i="85" s="1"/>
  <c r="AP14" i="85"/>
  <c r="AP10" i="85"/>
  <c r="AI8" i="85"/>
  <c r="K18" i="85"/>
  <c r="P14" i="85"/>
  <c r="P10" i="85"/>
  <c r="P8" i="85" s="1"/>
  <c r="K21" i="85"/>
  <c r="H42" i="85"/>
  <c r="AD16" i="85"/>
  <c r="J25" i="85"/>
  <c r="M24" i="85"/>
  <c r="M19" i="85"/>
  <c r="L77" i="85"/>
  <c r="I78" i="85"/>
  <c r="I77" i="85" s="1"/>
  <c r="AD19" i="85"/>
  <c r="H72" i="85"/>
  <c r="H69" i="85" s="1"/>
  <c r="K69" i="85"/>
  <c r="J80" i="85"/>
  <c r="M79" i="85"/>
  <c r="J22" i="85" l="1"/>
  <c r="AD14" i="85"/>
  <c r="H18" i="85"/>
  <c r="H20" i="85"/>
  <c r="O8" i="85"/>
  <c r="N8" i="85"/>
  <c r="L12" i="85"/>
  <c r="I13" i="85" s="1"/>
  <c r="I18" i="85"/>
  <c r="I19" i="85"/>
  <c r="J15" i="85"/>
  <c r="G37" i="85"/>
  <c r="G15" i="85" s="1"/>
  <c r="H12" i="85"/>
  <c r="I12" i="85"/>
  <c r="AP8" i="85"/>
  <c r="M12" i="85"/>
  <c r="K12" i="85"/>
  <c r="H13" i="85" s="1"/>
  <c r="H19" i="85"/>
  <c r="J64" i="85"/>
  <c r="G65" i="85"/>
  <c r="G64" i="85" s="1"/>
  <c r="J69" i="85"/>
  <c r="G70" i="85"/>
  <c r="G69" i="85" s="1"/>
  <c r="AD8" i="85"/>
  <c r="J19" i="85"/>
  <c r="H10" i="85"/>
  <c r="H14" i="85"/>
  <c r="K10" i="85"/>
  <c r="K14" i="85"/>
  <c r="I20" i="85"/>
  <c r="M14" i="85"/>
  <c r="M10" i="85"/>
  <c r="J23" i="85"/>
  <c r="G38" i="85"/>
  <c r="G23" i="85" s="1"/>
  <c r="G36" i="85"/>
  <c r="G17" i="85" s="1"/>
  <c r="J17" i="85"/>
  <c r="H17" i="85"/>
  <c r="J18" i="85"/>
  <c r="G25" i="85"/>
  <c r="G24" i="85" s="1"/>
  <c r="J24" i="85"/>
  <c r="J77" i="85"/>
  <c r="G78" i="85"/>
  <c r="G77" i="85" s="1"/>
  <c r="J16" i="85"/>
  <c r="G40" i="85"/>
  <c r="I16" i="85"/>
  <c r="L10" i="85"/>
  <c r="L14" i="85"/>
  <c r="G63" i="85"/>
  <c r="G62" i="85" s="1"/>
  <c r="J62" i="85"/>
  <c r="I21" i="85"/>
  <c r="H21" i="85"/>
  <c r="J73" i="85"/>
  <c r="G74" i="85"/>
  <c r="G73" i="85" s="1"/>
  <c r="G76" i="85"/>
  <c r="G75" i="85" s="1"/>
  <c r="J75" i="85"/>
  <c r="G19" i="85"/>
  <c r="G42" i="85"/>
  <c r="J21" i="85"/>
  <c r="G41" i="85"/>
  <c r="J20" i="85"/>
  <c r="J79" i="85"/>
  <c r="G80" i="85"/>
  <c r="G79" i="85" s="1"/>
  <c r="I10" i="85"/>
  <c r="I8" i="85" s="1"/>
  <c r="I14" i="85"/>
  <c r="G18" i="85" l="1"/>
  <c r="G13" i="85"/>
  <c r="J12" i="85"/>
  <c r="G12" i="85"/>
  <c r="M8" i="85"/>
  <c r="G20" i="85"/>
  <c r="H8" i="85"/>
  <c r="I11" i="85"/>
  <c r="L8" i="85"/>
  <c r="I9" i="85" s="1"/>
  <c r="G21" i="85"/>
  <c r="J10" i="85"/>
  <c r="J8" i="85" s="1"/>
  <c r="J14" i="85"/>
  <c r="G16" i="85"/>
  <c r="H11" i="85"/>
  <c r="G11" i="85" s="1"/>
  <c r="K8" i="85"/>
  <c r="H9" i="85" s="1"/>
  <c r="G9" i="85" s="1"/>
  <c r="G14" i="85"/>
  <c r="G10" i="85"/>
  <c r="G8" i="85" l="1"/>
</calcChain>
</file>

<file path=xl/sharedStrings.xml><?xml version="1.0" encoding="utf-8"?>
<sst xmlns="http://schemas.openxmlformats.org/spreadsheetml/2006/main" count="3032" uniqueCount="184">
  <si>
    <t>兵庫県推計人口</t>
    <phoneticPr fontId="2"/>
  </si>
  <si>
    <t>兵庫県企画部統計課</t>
    <rPh sb="3" eb="5">
      <t>キカク</t>
    </rPh>
    <rPh sb="5" eb="6">
      <t>ブ</t>
    </rPh>
    <rPh sb="6" eb="8">
      <t>トウケイ</t>
    </rPh>
    <phoneticPr fontId="2"/>
  </si>
  <si>
    <t>市町名</t>
    <phoneticPr fontId="2"/>
  </si>
  <si>
    <t xml:space="preserve"> 面積</t>
    <phoneticPr fontId="2"/>
  </si>
  <si>
    <t>世帯数</t>
  </si>
  <si>
    <t>人口</t>
    <rPh sb="0" eb="2">
      <t>ジンコウ</t>
    </rPh>
    <phoneticPr fontId="2"/>
  </si>
  <si>
    <t>自然増減</t>
    <phoneticPr fontId="2"/>
  </si>
  <si>
    <t>社会増減</t>
    <rPh sb="0" eb="2">
      <t>シャカイ</t>
    </rPh>
    <rPh sb="2" eb="4">
      <t>ゾウゲン</t>
    </rPh>
    <phoneticPr fontId="2"/>
  </si>
  <si>
    <t>世帯</t>
    <rPh sb="0" eb="2">
      <t>セタイ</t>
    </rPh>
    <phoneticPr fontId="2"/>
  </si>
  <si>
    <t>出生</t>
    <rPh sb="0" eb="2">
      <t>シュッセイ</t>
    </rPh>
    <phoneticPr fontId="2"/>
  </si>
  <si>
    <t>死亡</t>
    <rPh sb="0" eb="2">
      <t>シボウ</t>
    </rPh>
    <phoneticPr fontId="2"/>
  </si>
  <si>
    <t>社会増</t>
    <rPh sb="0" eb="2">
      <t>シャカイ</t>
    </rPh>
    <rPh sb="2" eb="3">
      <t>ゾウ</t>
    </rPh>
    <phoneticPr fontId="2"/>
  </si>
  <si>
    <t>社会減</t>
    <rPh sb="0" eb="2">
      <t>シャカイ</t>
    </rPh>
    <rPh sb="2" eb="3">
      <t>ゲン</t>
    </rPh>
    <phoneticPr fontId="2"/>
  </si>
  <si>
    <t>増減</t>
    <rPh sb="0" eb="1">
      <t>ゾウ</t>
    </rPh>
    <rPh sb="1" eb="2">
      <t>ゲン</t>
    </rPh>
    <phoneticPr fontId="2"/>
  </si>
  <si>
    <t>日本人</t>
    <phoneticPr fontId="2"/>
  </si>
  <si>
    <t>外国人</t>
    <rPh sb="0" eb="3">
      <t>ガイコクジン</t>
    </rPh>
    <phoneticPr fontId="2"/>
  </si>
  <si>
    <t>転入</t>
  </si>
  <si>
    <t>その他の増</t>
  </si>
  <si>
    <t>転出</t>
  </si>
  <si>
    <t>その他の減</t>
  </si>
  <si>
    <t>総数</t>
    <phoneticPr fontId="2"/>
  </si>
  <si>
    <t>男</t>
  </si>
  <si>
    <t>女</t>
  </si>
  <si>
    <t>計</t>
  </si>
  <si>
    <t>男</t>
    <phoneticPr fontId="2"/>
  </si>
  <si>
    <t>女</t>
    <phoneticPr fontId="2"/>
  </si>
  <si>
    <t>女</t>
    <rPh sb="0" eb="1">
      <t>オンナ</t>
    </rPh>
    <phoneticPr fontId="2"/>
  </si>
  <si>
    <t>計</t>
    <rPh sb="0" eb="1">
      <t>ケイ</t>
    </rPh>
    <phoneticPr fontId="2"/>
  </si>
  <si>
    <t>男</t>
    <rPh sb="0" eb="1">
      <t>オトコ</t>
    </rPh>
    <phoneticPr fontId="2"/>
  </si>
  <si>
    <t>日本人男</t>
  </si>
  <si>
    <t>日本人女</t>
  </si>
  <si>
    <t>外国人男</t>
  </si>
  <si>
    <t>外国人女</t>
  </si>
  <si>
    <t xml:space="preserve">k㎡ </t>
  </si>
  <si>
    <t>世帯</t>
  </si>
  <si>
    <t xml:space="preserve">人 </t>
  </si>
  <si>
    <t>県合計</t>
  </si>
  <si>
    <t>前月差</t>
  </si>
  <si>
    <t>市部計</t>
  </si>
  <si>
    <t>郡部計</t>
  </si>
  <si>
    <t>神戸地域</t>
  </si>
  <si>
    <t>阪神南地域</t>
  </si>
  <si>
    <t>阪神北地域</t>
  </si>
  <si>
    <t>東播磨地域</t>
  </si>
  <si>
    <t>北播磨地域</t>
  </si>
  <si>
    <t>中播磨地域</t>
  </si>
  <si>
    <t>西播磨地域</t>
  </si>
  <si>
    <t>但馬地域</t>
  </si>
  <si>
    <t>丹波地域</t>
  </si>
  <si>
    <t>淡路地域</t>
  </si>
  <si>
    <t>神戸市</t>
  </si>
  <si>
    <t>※</t>
  </si>
  <si>
    <t>東灘区</t>
  </si>
  <si>
    <t>灘区</t>
  </si>
  <si>
    <t>兵庫区</t>
  </si>
  <si>
    <t>長田区</t>
  </si>
  <si>
    <t>須磨区</t>
  </si>
  <si>
    <t>垂水区</t>
  </si>
  <si>
    <t>北区</t>
  </si>
  <si>
    <t>中央区</t>
  </si>
  <si>
    <t>西区</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</si>
  <si>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</si>
  <si>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</si>
  <si>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</si>
  <si>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</si>
  <si>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</si>
  <si>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</si>
  <si>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</si>
  <si>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</si>
  <si>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</si>
  <si>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</si>
  <si>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</si>
  <si>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</si>
  <si>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</si>
  <si>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</si>
  <si>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</si>
  <si>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</si>
  <si>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</si>
  <si>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</si>
  <si>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</si>
  <si>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rPh sb="0" eb="2">
      <t>タンバ</t>
    </rPh>
    <phoneticPr fontId="2"/>
  </si>
  <si>
    <t>養父市</t>
    <rPh sb="0" eb="1">
      <t>オサム</t>
    </rPh>
    <rPh sb="1" eb="2">
      <t>チチ</t>
    </rPh>
    <rPh sb="2" eb="3">
      <t>シ</t>
    </rPh>
    <phoneticPr fontId="2"/>
  </si>
  <si>
    <t>丹波市</t>
    <rPh sb="0" eb="1">
      <t>タン</t>
    </rPh>
    <rPh sb="1" eb="2">
      <t>ナミ</t>
    </rPh>
    <rPh sb="2" eb="3">
      <t>シ</t>
    </rPh>
    <phoneticPr fontId="2"/>
  </si>
  <si>
    <t>南あわじ市</t>
    <rPh sb="0" eb="1">
      <t>ミナミ</t>
    </rPh>
    <rPh sb="4" eb="5">
      <t>シ</t>
    </rPh>
    <phoneticPr fontId="2"/>
  </si>
  <si>
    <t>朝来市</t>
    <rPh sb="0" eb="1">
      <t>アサ</t>
    </rPh>
    <rPh sb="1" eb="2">
      <t>ライ</t>
    </rPh>
    <rPh sb="2" eb="3">
      <t>シ</t>
    </rPh>
    <phoneticPr fontId="2"/>
  </si>
  <si>
    <t>淡路市</t>
    <rPh sb="0" eb="1">
      <t>タン</t>
    </rPh>
    <rPh sb="1" eb="2">
      <t>ロ</t>
    </rPh>
    <rPh sb="2" eb="3">
      <t>シ</t>
    </rPh>
    <phoneticPr fontId="2"/>
  </si>
  <si>
    <t>宍粟市</t>
    <rPh sb="0" eb="1">
      <t>シシ</t>
    </rPh>
    <rPh sb="1" eb="2">
      <t>アワ</t>
    </rPh>
    <rPh sb="2" eb="3">
      <t>シ</t>
    </rPh>
    <phoneticPr fontId="2"/>
  </si>
  <si>
    <t>加東市</t>
    <rPh sb="0" eb="1">
      <t>カ</t>
    </rPh>
    <rPh sb="1" eb="2">
      <t>ヒガシ</t>
    </rPh>
    <rPh sb="2" eb="3">
      <t>シ</t>
    </rPh>
    <phoneticPr fontId="2"/>
  </si>
  <si>
    <t>たつの市</t>
    <rPh sb="3" eb="4">
      <t>シ</t>
    </rPh>
    <phoneticPr fontId="2"/>
  </si>
  <si>
    <t>川辺郡</t>
  </si>
  <si>
    <t>猪名川町</t>
  </si>
  <si>
    <t>多可郡</t>
  </si>
  <si>
    <t>多可町</t>
    <rPh sb="0" eb="2">
      <t>タカ</t>
    </rPh>
    <rPh sb="2" eb="3">
      <t>チョウ</t>
    </rPh>
    <phoneticPr fontId="2"/>
  </si>
  <si>
    <t>加古郡</t>
  </si>
  <si>
    <t>稲美町</t>
  </si>
  <si>
    <t>播磨町</t>
  </si>
  <si>
    <t>神崎郡</t>
  </si>
  <si>
    <t>市川町</t>
  </si>
  <si>
    <t>福崎町</t>
  </si>
  <si>
    <t>神河町</t>
    <rPh sb="0" eb="2">
      <t>カミカワ</t>
    </rPh>
    <rPh sb="2" eb="3">
      <t>マチ</t>
    </rPh>
    <phoneticPr fontId="2"/>
  </si>
  <si>
    <t>揖保郡</t>
  </si>
  <si>
    <t>太子町</t>
  </si>
  <si>
    <t>赤穂郡</t>
  </si>
  <si>
    <t>上郡町</t>
  </si>
  <si>
    <t>佐用郡</t>
  </si>
  <si>
    <t>佐用町</t>
  </si>
  <si>
    <t>美方郡</t>
  </si>
  <si>
    <t>香美町</t>
    <rPh sb="0" eb="1">
      <t>カ</t>
    </rPh>
    <rPh sb="1" eb="2">
      <t>ミ</t>
    </rPh>
    <rPh sb="2" eb="3">
      <t>チョウ</t>
    </rPh>
    <phoneticPr fontId="2"/>
  </si>
  <si>
    <t>新温泉町</t>
    <rPh sb="0" eb="1">
      <t>シン</t>
    </rPh>
    <rPh sb="1" eb="4">
      <t>オンセンチョウ</t>
    </rPh>
    <phoneticPr fontId="2"/>
  </si>
  <si>
    <t>（注）</t>
    <rPh sb="1" eb="2">
      <t>チュウ</t>
    </rPh>
    <phoneticPr fontId="2"/>
  </si>
  <si>
    <t>１．この人口と世帯数は、国勢調査（令和２年10月１日実施）の確報値を基礎とし、</t>
    <rPh sb="17" eb="19">
      <t>レイワ</t>
    </rPh>
    <rPh sb="30" eb="32">
      <t>カクホウ</t>
    </rPh>
    <phoneticPr fontId="2"/>
  </si>
  <si>
    <t>毎月各市町から住民基本台帳法に基づく当該月間の移動数の報告を受け集計したものです。</t>
    <rPh sb="23" eb="26">
      <t>イドウスウ</t>
    </rPh>
    <rPh sb="27" eb="29">
      <t>ホウコク</t>
    </rPh>
    <rPh sb="30" eb="31">
      <t>ウ</t>
    </rPh>
    <rPh sb="32" eb="34">
      <t>シュウケイ</t>
    </rPh>
    <phoneticPr fontId="2"/>
  </si>
  <si>
    <t>４月中の純増減</t>
    <phoneticPr fontId="2"/>
  </si>
  <si>
    <t>５月中の純増減</t>
    <phoneticPr fontId="2"/>
  </si>
  <si>
    <t>６月中の純増減</t>
    <phoneticPr fontId="2"/>
  </si>
  <si>
    <t>年</t>
    <rPh sb="0" eb="1">
      <t>トシ</t>
    </rPh>
    <phoneticPr fontId="2"/>
  </si>
  <si>
    <t>月</t>
    <rPh sb="0" eb="1">
      <t>ツキ</t>
    </rPh>
    <phoneticPr fontId="2"/>
  </si>
  <si>
    <t>1月</t>
    <rPh sb="1" eb="2">
      <t>ツキ</t>
    </rPh>
    <phoneticPr fontId="2"/>
  </si>
  <si>
    <t>2月</t>
    <rPh sb="1" eb="2">
      <t>ツキ</t>
    </rPh>
    <phoneticPr fontId="2"/>
  </si>
  <si>
    <t>3月</t>
  </si>
  <si>
    <t>4月</t>
  </si>
  <si>
    <t>5月</t>
  </si>
  <si>
    <t>6月</t>
  </si>
  <si>
    <t>7月</t>
  </si>
  <si>
    <t>8月</t>
  </si>
  <si>
    <t>9月</t>
  </si>
  <si>
    <t>10月</t>
  </si>
  <si>
    <t>11月</t>
  </si>
  <si>
    <t>12月</t>
  </si>
  <si>
    <t>令和7年</t>
    <rPh sb="0" eb="2">
      <t>レイワ</t>
    </rPh>
    <rPh sb="3" eb="4">
      <t>ネン</t>
    </rPh>
    <phoneticPr fontId="2"/>
  </si>
  <si>
    <t>７月中の純増減</t>
    <phoneticPr fontId="2"/>
  </si>
  <si>
    <t>８月中の純増減</t>
    <phoneticPr fontId="2"/>
  </si>
  <si>
    <t>１０月中の純増減</t>
    <phoneticPr fontId="2"/>
  </si>
  <si>
    <t>９月中の純増減</t>
    <phoneticPr fontId="2"/>
  </si>
  <si>
    <t>１２月中の純増減</t>
    <phoneticPr fontId="2"/>
  </si>
  <si>
    <t>１月中の純増減</t>
    <phoneticPr fontId="2"/>
  </si>
  <si>
    <t>２月中の純増減</t>
    <phoneticPr fontId="2"/>
  </si>
  <si>
    <t>３月中の純増減</t>
    <phoneticPr fontId="2"/>
  </si>
  <si>
    <t>.</t>
    <phoneticPr fontId="2"/>
  </si>
  <si>
    <t>都道府県市区町村別面積調（４月１日時点）」の参考値によります。</t>
    <rPh sb="22" eb="24">
      <t>サンコウ</t>
    </rPh>
    <rPh sb="24" eb="25">
      <t>チ</t>
    </rPh>
    <phoneticPr fontId="2"/>
  </si>
  <si>
    <t>都道府県市区町村別面積調（７月１日時点）」の参考値によります。</t>
    <rPh sb="22" eb="24">
      <t>サンコウ</t>
    </rPh>
    <rPh sb="24" eb="25">
      <t>チ</t>
    </rPh>
    <phoneticPr fontId="2"/>
  </si>
  <si>
    <t>２．面積は、国土地理院「令和６年全国都道府県市区町村別面積調（10月１日時点）」によります。</t>
    <rPh sb="2" eb="4">
      <t>メンセキ</t>
    </rPh>
    <rPh sb="12" eb="14">
      <t>レイワ</t>
    </rPh>
    <rPh sb="15" eb="16">
      <t>ネン</t>
    </rPh>
    <rPh sb="16" eb="18">
      <t>ゼンコク</t>
    </rPh>
    <phoneticPr fontId="2"/>
  </si>
  <si>
    <t>３．※印の面積は、国土地理院「令和６年全国都道府県市区町村別面積調（10月１日時点）」では境界未定となっているため、「令和６年全国</t>
    <rPh sb="3" eb="4">
      <t>シルシ</t>
    </rPh>
    <rPh sb="5" eb="7">
      <t>メンセキ</t>
    </rPh>
    <rPh sb="15" eb="17">
      <t>レイワ</t>
    </rPh>
    <rPh sb="18" eb="19">
      <t>ネン</t>
    </rPh>
    <rPh sb="19" eb="21">
      <t>ゼンコク</t>
    </rPh>
    <rPh sb="45" eb="47">
      <t>キョウカイ</t>
    </rPh>
    <rPh sb="47" eb="49">
      <t>ミテイ</t>
    </rPh>
    <rPh sb="59" eb="61">
      <t>レイワ</t>
    </rPh>
    <rPh sb="62" eb="63">
      <t>ネン</t>
    </rPh>
    <rPh sb="63" eb="65">
      <t>ゼンコク</t>
    </rPh>
    <phoneticPr fontId="2"/>
  </si>
  <si>
    <t>都道府県市区町村別面積調（10月１日時点）」の参考値によります。</t>
    <rPh sb="23" eb="25">
      <t>サンコウ</t>
    </rPh>
    <rPh sb="25" eb="26">
      <t>チ</t>
    </rPh>
    <phoneticPr fontId="2"/>
  </si>
  <si>
    <t>令和７年１月１日現在</t>
    <phoneticPr fontId="2"/>
  </si>
  <si>
    <t>令和７年２月１日現在</t>
    <phoneticPr fontId="2"/>
  </si>
  <si>
    <t>４．芦屋市のその他の減は、前月報告との調整の結果マイナス表示としています。</t>
    <rPh sb="2" eb="5">
      <t>アシヤシ</t>
    </rPh>
    <rPh sb="8" eb="9">
      <t>タ</t>
    </rPh>
    <rPh sb="10" eb="11">
      <t>ゲン</t>
    </rPh>
    <rPh sb="13" eb="17">
      <t>ゼンゲツホウコク</t>
    </rPh>
    <rPh sb="19" eb="21">
      <t>チョウセイ</t>
    </rPh>
    <rPh sb="22" eb="24">
      <t>ケッカ</t>
    </rPh>
    <rPh sb="28" eb="30">
      <t>ヒョウジ</t>
    </rPh>
    <phoneticPr fontId="2"/>
  </si>
  <si>
    <t>令和７年３月１日現在</t>
    <phoneticPr fontId="2"/>
  </si>
  <si>
    <t>令和７年４月１日現在</t>
    <phoneticPr fontId="2"/>
  </si>
  <si>
    <t>２．面積は、国土地理院「令和７年全国都道府県市区町村別面積調（１月１日時点）」によります。</t>
    <rPh sb="2" eb="4">
      <t>メンセキ</t>
    </rPh>
    <phoneticPr fontId="2"/>
  </si>
  <si>
    <t>３．※印の面積は、国土地理院「令和７年全国都道府県市区町村別面積調（１月１日時点）」では境界未定となっているため、「令和７年全国</t>
    <rPh sb="3" eb="4">
      <t>シルシ</t>
    </rPh>
    <rPh sb="5" eb="7">
      <t>メンセキ</t>
    </rPh>
    <rPh sb="44" eb="46">
      <t>キョウカイ</t>
    </rPh>
    <rPh sb="46" eb="48">
      <t>ミテイ</t>
    </rPh>
    <phoneticPr fontId="2"/>
  </si>
  <si>
    <t>都道府県市区町村別面積調（１月１日時点）」の参考値によります。</t>
    <rPh sb="22" eb="24">
      <t>サンコウ</t>
    </rPh>
    <rPh sb="24" eb="25">
      <t>チ</t>
    </rPh>
    <phoneticPr fontId="2"/>
  </si>
  <si>
    <t>令和７年５月１日現在</t>
    <phoneticPr fontId="2"/>
  </si>
  <si>
    <t>令和７年６月１日現在</t>
    <phoneticPr fontId="2"/>
  </si>
  <si>
    <t>令和７年７月１日現在</t>
    <phoneticPr fontId="2"/>
  </si>
  <si>
    <t>２．面積は、国土地理院「令和７年全国都道府県市区町村別面積調（４月１日時点）」によります。</t>
    <rPh sb="2" eb="4">
      <t>メンセキ</t>
    </rPh>
    <phoneticPr fontId="2"/>
  </si>
  <si>
    <t>３．※印の面積は、国土地理院「令和７年全国都道府県市区町村別面積調（４月１日時点）」では境界未定となっているため、「令和７年全国</t>
    <rPh sb="3" eb="4">
      <t>シルシ</t>
    </rPh>
    <rPh sb="5" eb="7">
      <t>メンセキ</t>
    </rPh>
    <rPh sb="44" eb="46">
      <t>キョウカイ</t>
    </rPh>
    <rPh sb="46" eb="48">
      <t>ミテイ</t>
    </rPh>
    <phoneticPr fontId="2"/>
  </si>
  <si>
    <t>令和７年８月１日現在</t>
    <phoneticPr fontId="2"/>
  </si>
  <si>
    <t>令和７年９月１日現在</t>
    <phoneticPr fontId="2"/>
  </si>
  <si>
    <t>令和７年１０月１日現在</t>
    <phoneticPr fontId="2"/>
  </si>
  <si>
    <t>-</t>
  </si>
  <si>
    <t>-</t>
    <phoneticPr fontId="2"/>
  </si>
  <si>
    <t>４．尼崎市の男女内訳については、令和７年９月に住民記録システムが標準化移行して以降、市側で集計できていないため、「－」としています。</t>
    <phoneticPr fontId="2"/>
  </si>
  <si>
    <t>２．面積は、国土地理院「令和７年全国都道府県市区町村別面積調（７月１日時点）」によります。</t>
    <rPh sb="2" eb="4">
      <t>メンセキ</t>
    </rPh>
    <phoneticPr fontId="2"/>
  </si>
  <si>
    <t>３．※印の面積は、国土地理院「令和７年全国都道府県市区町村別面積調（７月１日時点）」では境界未定となっているため、「令和７年全国</t>
    <rPh sb="3" eb="4">
      <t>シルシ</t>
    </rPh>
    <rPh sb="5" eb="7">
      <t>メンセキ</t>
    </rPh>
    <rPh sb="44" eb="46">
      <t>キョウカイ</t>
    </rPh>
    <rPh sb="46" eb="48">
      <t>ミテイ</t>
    </rPh>
    <phoneticPr fontId="2"/>
  </si>
  <si>
    <t>令和７年１１月１日現在</t>
    <phoneticPr fontId="2"/>
  </si>
  <si>
    <t>４．尼崎市の男女内訳については、令和７年９月に住民記録システムが標準化移行して以降、市側で集計できていないため、「－」としています。</t>
  </si>
  <si>
    <t>令和７年１２月１日現在</t>
  </si>
  <si>
    <t>兵庫県推計人口</t>
  </si>
  <si>
    <t>１１月中の純増減</t>
  </si>
  <si>
    <t>市町名</t>
  </si>
  <si>
    <t xml:space="preserve"> 面積</t>
  </si>
  <si>
    <t>自然増減</t>
  </si>
  <si>
    <t>日本人</t>
  </si>
  <si>
    <t>総数</t>
  </si>
  <si>
    <t>.</t>
  </si>
  <si>
    <t>令和8年</t>
    <rPh sb="0" eb="2">
      <t>レイワ</t>
    </rPh>
    <rPh sb="3" eb="4">
      <t>ネン</t>
    </rPh>
    <phoneticPr fontId="2"/>
  </si>
  <si>
    <t>令和８年１月１日現在</t>
    <phoneticPr fontId="2"/>
  </si>
  <si>
    <t>２．面積は、国土地理院「令和７年全国都道府県市区町村別面積調（１０月１日時点）」によります。</t>
    <rPh sb="2" eb="4">
      <t>メンセキ</t>
    </rPh>
    <phoneticPr fontId="2"/>
  </si>
  <si>
    <t>３．※印の面積は、国土地理院「令和７年全国都道府県市区町村別面積調（１０月１日時点）」では境界未定となっているため、「令和７年全国</t>
    <rPh sb="3" eb="4">
      <t>シルシ</t>
    </rPh>
    <rPh sb="5" eb="7">
      <t>メンセキ</t>
    </rPh>
    <rPh sb="45" eb="47">
      <t>キョウカイ</t>
    </rPh>
    <rPh sb="47" eb="49">
      <t>ミテイ</t>
    </rPh>
    <phoneticPr fontId="2"/>
  </si>
  <si>
    <t>都道府県市区町村別面積調（１０月１日時点）」の参考値によります。</t>
    <rPh sb="23" eb="25">
      <t>サンコウ</t>
    </rPh>
    <rPh sb="25" eb="26">
      <t>チ</t>
    </rPh>
    <phoneticPr fontId="2"/>
  </si>
  <si>
    <t>令和9年</t>
    <rPh sb="0" eb="2">
      <t>レイワ</t>
    </rPh>
    <rPh sb="3" eb="4">
      <t>ネン</t>
    </rPh>
    <phoneticPr fontId="2"/>
  </si>
  <si>
    <t>兵庫県推計人口（令和7年1月～）　目次</t>
    <rPh sb="0" eb="3">
      <t>ヒョウゴケン</t>
    </rPh>
    <rPh sb="3" eb="5">
      <t>スイケイ</t>
    </rPh>
    <rPh sb="5" eb="7">
      <t>ジンコウ</t>
    </rPh>
    <rPh sb="8" eb="10">
      <t>レイワ</t>
    </rPh>
    <rPh sb="11" eb="12">
      <t>ネン</t>
    </rPh>
    <rPh sb="13" eb="14">
      <t>ツキ</t>
    </rPh>
    <rPh sb="17" eb="19">
      <t>モクジ</t>
    </rPh>
    <phoneticPr fontId="2"/>
  </si>
  <si>
    <t>令和８年２月１日現在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</si>
</sst>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b/>
      <sz val="10"/>
      <name val="ＭＳ Ｐゴシック"/>
      <family val="3"/>
      <charset val="128"/>
    </font>
    <font>
      <b/>
      <sz val="10"/>
      <color theme="1"/>
      <name val="ＭＳ Ｐゴシック"/>
      <family val="3"/>
      <charset val="128"/>
    </font>
    <font>
      <sz val="10"/>
      <color theme="1"/>
      <name val="ＭＳ Ｐゴシック"/>
      <family val="3"/>
      <charset val="128"/>
    </font>
    <font>
      <sz val="11"/>
      <color theme="1"/>
      <name val="ＭＳ Ｐゴシック"/>
      <family val="3"/>
      <charset val="128"/>
    </font>
    <font>
      <i/>
      <sz val="11"/>
      <name val="ＭＳ Ｐゴシック"/>
      <family val="3"/>
      <charset val="128"/>
    </font>
    <font>
      <i/>
      <sz val="10"/>
      <name val="ＭＳ Ｐゴシック"/>
      <family val="3"/>
      <charset val="128"/>
    </font>
    <font>
      <b/>
      <sz val="11"/>
      <name val="ＭＳ Ｐゴシック"/>
      <family val="3"/>
      <charset val="128"/>
    </font>
    <font>
      <sz val="9"/>
      <name val="ＭＳ Ｐゴシック"/>
      <family val="3"/>
      <charset val="128"/>
    </font>
    <font>
      <sz val="9"/>
      <color theme="1"/>
      <name val="ＭＳ Ｐゴシック"/>
      <family val="3"/>
      <charset val="128"/>
    </font>
    <font>
      <sz val="11"/>
      <color rgb="FFFF0000"/>
      <name val="ＭＳ Ｐゴシック"/>
      <family val="3"/>
      <charset val="128"/>
    </font>
    <font>
      <u/>
      <sz val="11"/>
      <color theme="10"/>
      <name val="ＭＳ Ｐゴシック"/>
      <family val="3"/>
      <charset val="128"/>
    </font>
  </fonts>
  <fills count="2">
    <fill>
      <patternFill patternType="none"/>
    </fill>
    <fill>
      <patternFill patternType="gray125"/>
    </fill>
  </fills>
  <borders count="38">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5" fillId="0" borderId="0" applyNumberFormat="0" applyFill="0" applyBorder="0" applyAlignment="0" applyProtection="0">
      <alignment vertical="center"/>
    </xf>
  </cellStyleXfs>
  <cellXfs count="221">
    <xf numFmtId="0" fontId="0" fillId="0" borderId="0" xfId="0">
      <alignment vertical="center"/>
    </xf>
    <xf numFmtId="0" fontId="3" fillId="0" borderId="0" xfId="0" applyFont="1" applyProtection="1">
      <alignment vertical="center"/>
      <protection locked="0"/>
    </xf>
    <xf numFmtId="0" fontId="1" fillId="0" borderId="0" xfId="0" applyFont="1">
      <alignment vertical="center"/>
    </xf>
    <xf numFmtId="0" fontId="3" fillId="0" borderId="0" xfId="0" applyFont="1">
      <alignment vertical="center"/>
    </xf>
    <xf numFmtId="3" fontId="1" fillId="0" borderId="0" xfId="0" applyNumberFormat="1" applyFont="1">
      <alignment vertical="center"/>
    </xf>
    <xf numFmtId="3" fontId="0" fillId="0" borderId="0" xfId="0" applyNumberFormat="1">
      <alignment vertical="center"/>
    </xf>
    <xf numFmtId="3" fontId="4" fillId="0" borderId="0" xfId="1" applyNumberFormat="1" applyFont="1" applyFill="1" applyBorder="1" applyAlignment="1">
      <alignment horizontal="right" vertical="center"/>
    </xf>
    <xf numFmtId="0" fontId="4" fillId="0" borderId="0" xfId="0" applyFont="1" applyAlignment="1">
      <alignment horizontal="right" vertical="center"/>
    </xf>
    <xf numFmtId="3" fontId="4" fillId="0" borderId="0" xfId="1" applyNumberFormat="1" applyFont="1" applyFill="1" applyAlignment="1">
      <alignment horizontal="right" vertical="center"/>
    </xf>
    <xf numFmtId="0" fontId="3" fillId="0" borderId="1" xfId="0" applyFont="1" applyBorder="1">
      <alignment vertical="center"/>
    </xf>
    <xf numFmtId="0" fontId="0" fillId="0" borderId="2" xfId="0" applyBorder="1">
      <alignment vertical="center"/>
    </xf>
    <xf numFmtId="0" fontId="1" fillId="0" borderId="1" xfId="0" applyFont="1" applyBorder="1">
      <alignment vertical="center"/>
    </xf>
    <xf numFmtId="38" fontId="0" fillId="0" borderId="3" xfId="0" applyNumberFormat="1" applyBorder="1">
      <alignment vertical="center"/>
    </xf>
    <xf numFmtId="3" fontId="1" fillId="0" borderId="2" xfId="0" applyNumberFormat="1" applyFont="1" applyBorder="1">
      <alignment vertical="center"/>
    </xf>
    <xf numFmtId="0" fontId="4" fillId="0" borderId="3" xfId="0" applyFont="1" applyBorder="1" applyAlignment="1">
      <alignment horizontal="distributed" vertical="center"/>
    </xf>
    <xf numFmtId="3" fontId="1" fillId="0" borderId="1" xfId="0" applyNumberFormat="1" applyFont="1" applyBorder="1">
      <alignment vertical="center"/>
    </xf>
    <xf numFmtId="3" fontId="4" fillId="0" borderId="2" xfId="1" applyNumberFormat="1" applyFont="1" applyFill="1" applyBorder="1" applyAlignment="1" applyProtection="1">
      <alignment horizontal="left" vertical="center"/>
      <protection locked="0"/>
    </xf>
    <xf numFmtId="0" fontId="1" fillId="0" borderId="3" xfId="0" applyFont="1" applyBorder="1" applyAlignment="1">
      <alignment horizontal="center" vertical="center"/>
    </xf>
    <xf numFmtId="0" fontId="1" fillId="0" borderId="4" xfId="0" applyFont="1" applyBorder="1" applyAlignment="1">
      <alignment horizontal="center" vertical="center"/>
    </xf>
    <xf numFmtId="3" fontId="4" fillId="0" borderId="4" xfId="1" applyNumberFormat="1" applyFont="1" applyFill="1" applyBorder="1" applyAlignment="1">
      <alignment horizontal="left" vertical="center"/>
    </xf>
    <xf numFmtId="3" fontId="4" fillId="0" borderId="3" xfId="1" applyNumberFormat="1" applyFont="1" applyFill="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center" vertical="center"/>
    </xf>
    <xf numFmtId="0" fontId="4" fillId="0" borderId="0" xfId="0" applyFont="1" applyAlignment="1">
      <alignment horizontal="center" vertical="center"/>
    </xf>
    <xf numFmtId="0" fontId="4" fillId="0" borderId="5" xfId="0" applyFont="1" applyBorder="1">
      <alignment vertical="center"/>
    </xf>
    <xf numFmtId="0" fontId="4" fillId="0" borderId="6" xfId="0" applyFont="1" applyBorder="1">
      <alignment vertical="center"/>
    </xf>
    <xf numFmtId="0" fontId="4" fillId="0" borderId="5" xfId="0" applyFont="1" applyBorder="1" applyAlignment="1">
      <alignment horizontal="distributed" vertical="center"/>
    </xf>
    <xf numFmtId="0" fontId="4" fillId="0" borderId="0" xfId="0" applyFont="1" applyAlignment="1">
      <alignment horizontal="distributed" vertical="center"/>
    </xf>
    <xf numFmtId="0" fontId="4" fillId="0" borderId="6" xfId="0" applyFont="1" applyBorder="1" applyAlignment="1">
      <alignment horizontal="distributed" vertical="center"/>
    </xf>
    <xf numFmtId="3" fontId="4" fillId="0" borderId="0" xfId="1" applyNumberFormat="1" applyFont="1" applyFill="1" applyBorder="1" applyAlignment="1">
      <alignment horizontal="center" vertical="center"/>
    </xf>
    <xf numFmtId="3" fontId="4" fillId="0" borderId="6" xfId="1" applyNumberFormat="1" applyFont="1" applyFill="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right" vertical="center"/>
    </xf>
    <xf numFmtId="0" fontId="4" fillId="0" borderId="0" xfId="0" applyFont="1" applyAlignment="1">
      <alignment horizontal="centerContinuous" vertical="center"/>
    </xf>
    <xf numFmtId="0" fontId="4" fillId="0" borderId="6" xfId="0" applyFont="1" applyBorder="1" applyAlignment="1">
      <alignment horizontal="centerContinuous" vertical="center"/>
    </xf>
    <xf numFmtId="3" fontId="4" fillId="0" borderId="5" xfId="1" applyNumberFormat="1" applyFont="1" applyFill="1" applyBorder="1" applyAlignment="1">
      <alignment horizontal="left" vertical="center"/>
    </xf>
    <xf numFmtId="0" fontId="1" fillId="0" borderId="0" xfId="0" applyFont="1" applyAlignment="1">
      <alignment horizontal="left" vertical="center"/>
    </xf>
    <xf numFmtId="3" fontId="4" fillId="0" borderId="7" xfId="1" applyNumberFormat="1" applyFont="1" applyFill="1" applyBorder="1" applyAlignment="1">
      <alignment horizontal="center" vertical="center"/>
    </xf>
    <xf numFmtId="3" fontId="4" fillId="0" borderId="0" xfId="1" applyNumberFormat="1" applyFont="1" applyFill="1" applyBorder="1" applyAlignment="1">
      <alignment horizontal="left" vertical="center"/>
    </xf>
    <xf numFmtId="3" fontId="4" fillId="0" borderId="5" xfId="1" applyNumberFormat="1" applyFont="1" applyFill="1" applyBorder="1" applyAlignment="1">
      <alignment horizontal="center" vertical="center"/>
    </xf>
    <xf numFmtId="3" fontId="4" fillId="0" borderId="10" xfId="1" applyNumberFormat="1" applyFont="1" applyFill="1" applyBorder="1" applyAlignment="1">
      <alignment horizontal="center" vertical="center"/>
    </xf>
    <xf numFmtId="3" fontId="4" fillId="0" borderId="11" xfId="1" applyNumberFormat="1" applyFont="1" applyFill="1" applyBorder="1" applyAlignment="1">
      <alignment horizontal="center" vertical="center"/>
    </xf>
    <xf numFmtId="3" fontId="4" fillId="0" borderId="12" xfId="1"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3" fontId="4" fillId="0" borderId="13" xfId="1" applyNumberFormat="1" applyFont="1" applyFill="1" applyBorder="1" applyAlignment="1">
      <alignment horizontal="center" vertical="center"/>
    </xf>
    <xf numFmtId="3" fontId="4" fillId="0" borderId="14" xfId="1" applyNumberFormat="1" applyFont="1" applyFill="1" applyBorder="1" applyAlignment="1">
      <alignment horizontal="right" vertical="center"/>
    </xf>
    <xf numFmtId="3" fontId="4" fillId="0" borderId="14" xfId="1" applyNumberFormat="1" applyFont="1" applyFill="1" applyBorder="1" applyAlignment="1">
      <alignment horizontal="center" vertical="center"/>
    </xf>
    <xf numFmtId="3" fontId="4" fillId="0" borderId="16" xfId="1" applyNumberFormat="1" applyFont="1" applyFill="1" applyBorder="1" applyAlignment="1">
      <alignment horizontal="center" vertical="center"/>
    </xf>
    <xf numFmtId="3" fontId="4" fillId="0" borderId="8" xfId="1" applyNumberFormat="1" applyFont="1" applyFill="1" applyBorder="1" applyAlignment="1">
      <alignment horizontal="center" vertical="center"/>
    </xf>
    <xf numFmtId="3" fontId="4" fillId="0" borderId="9" xfId="1" applyNumberFormat="1" applyFont="1" applyFill="1" applyBorder="1" applyAlignment="1">
      <alignment horizontal="center" vertical="center"/>
    </xf>
    <xf numFmtId="0" fontId="4" fillId="0" borderId="14" xfId="0" applyFont="1" applyBorder="1">
      <alignment vertical="center"/>
    </xf>
    <xf numFmtId="0" fontId="4" fillId="0" borderId="13" xfId="0" applyFont="1" applyBorder="1">
      <alignment vertical="center"/>
    </xf>
    <xf numFmtId="0" fontId="4" fillId="0" borderId="16" xfId="0" applyFont="1" applyBorder="1">
      <alignment vertical="center"/>
    </xf>
    <xf numFmtId="0" fontId="4" fillId="0" borderId="17" xfId="0" applyFont="1" applyBorder="1" applyAlignment="1">
      <alignment horizontal="center" vertical="center"/>
    </xf>
    <xf numFmtId="3" fontId="4" fillId="0" borderId="18" xfId="1" applyNumberFormat="1" applyFont="1" applyFill="1" applyBorder="1" applyAlignment="1">
      <alignment horizontal="center" vertical="center"/>
    </xf>
    <xf numFmtId="3" fontId="4" fillId="0" borderId="19" xfId="1" applyNumberFormat="1" applyFont="1" applyFill="1" applyBorder="1" applyAlignment="1">
      <alignment horizontal="center" vertical="center"/>
    </xf>
    <xf numFmtId="3" fontId="4" fillId="0" borderId="20" xfId="1" applyNumberFormat="1" applyFont="1" applyFill="1" applyBorder="1" applyAlignment="1">
      <alignment horizontal="center" vertical="center"/>
    </xf>
    <xf numFmtId="3" fontId="4" fillId="0" borderId="21" xfId="1" applyNumberFormat="1" applyFont="1" applyFill="1" applyBorder="1" applyAlignment="1">
      <alignment horizontal="center" vertical="center"/>
    </xf>
    <xf numFmtId="3" fontId="4" fillId="0" borderId="22" xfId="1" applyNumberFormat="1" applyFont="1" applyFill="1" applyBorder="1" applyAlignment="1">
      <alignment horizontal="center" vertical="center"/>
    </xf>
    <xf numFmtId="3" fontId="4" fillId="0" borderId="23" xfId="1" applyNumberFormat="1" applyFont="1" applyFill="1" applyBorder="1" applyAlignment="1">
      <alignment horizontal="center" vertical="center"/>
    </xf>
    <xf numFmtId="3" fontId="4" fillId="0" borderId="24" xfId="1" applyNumberFormat="1" applyFont="1" applyFill="1" applyBorder="1" applyAlignment="1">
      <alignment horizontal="center" vertical="center"/>
    </xf>
    <xf numFmtId="3" fontId="4" fillId="0" borderId="21" xfId="1" applyNumberFormat="1" applyFont="1" applyFill="1" applyBorder="1" applyAlignment="1">
      <alignment horizontal="center" vertical="center" wrapText="1" shrinkToFit="1"/>
    </xf>
    <xf numFmtId="3" fontId="4" fillId="0" borderId="19" xfId="1" applyNumberFormat="1" applyFont="1" applyFill="1" applyBorder="1" applyAlignment="1">
      <alignment horizontal="center" vertical="center" wrapText="1" shrinkToFit="1"/>
    </xf>
    <xf numFmtId="3" fontId="4" fillId="0" borderId="20" xfId="1" applyNumberFormat="1" applyFont="1" applyFill="1" applyBorder="1" applyAlignment="1">
      <alignment horizontal="center" vertical="center" wrapText="1" shrinkToFit="1"/>
    </xf>
    <xf numFmtId="3" fontId="4" fillId="0" borderId="15" xfId="1" applyNumberFormat="1" applyFont="1" applyFill="1" applyBorder="1" applyAlignment="1">
      <alignment horizontal="center" vertical="center"/>
    </xf>
    <xf numFmtId="0" fontId="4" fillId="0" borderId="0" xfId="0" applyFont="1">
      <alignment vertical="center"/>
    </xf>
    <xf numFmtId="0" fontId="4" fillId="0" borderId="6" xfId="0" applyFont="1" applyBorder="1" applyAlignment="1">
      <alignment horizontal="right" vertical="center"/>
    </xf>
    <xf numFmtId="0" fontId="4" fillId="0" borderId="25" xfId="0" applyFont="1" applyBorder="1" applyAlignment="1">
      <alignment horizontal="right" vertical="center"/>
    </xf>
    <xf numFmtId="3" fontId="4" fillId="0" borderId="26" xfId="1" applyNumberFormat="1" applyFont="1" applyFill="1" applyBorder="1" applyAlignment="1">
      <alignment horizontal="right" vertical="center"/>
    </xf>
    <xf numFmtId="3" fontId="4" fillId="0" borderId="27" xfId="1" applyNumberFormat="1" applyFont="1" applyFill="1" applyBorder="1" applyAlignment="1">
      <alignment horizontal="right" vertical="center"/>
    </xf>
    <xf numFmtId="3" fontId="4" fillId="0" borderId="28" xfId="1" applyNumberFormat="1" applyFont="1" applyFill="1" applyBorder="1" applyAlignment="1">
      <alignment horizontal="right" vertical="center"/>
    </xf>
    <xf numFmtId="3" fontId="4" fillId="0" borderId="26" xfId="1" applyNumberFormat="1" applyFont="1" applyFill="1" applyBorder="1" applyAlignment="1">
      <alignment horizontal="right" vertical="center" wrapText="1" shrinkToFit="1"/>
    </xf>
    <xf numFmtId="3" fontId="4" fillId="0" borderId="27" xfId="1" applyNumberFormat="1" applyFont="1" applyFill="1" applyBorder="1" applyAlignment="1">
      <alignment horizontal="right" vertical="center" wrapText="1" shrinkToFit="1"/>
    </xf>
    <xf numFmtId="3" fontId="4" fillId="0" borderId="28" xfId="1" applyNumberFormat="1" applyFont="1" applyFill="1" applyBorder="1" applyAlignment="1">
      <alignment horizontal="right" vertical="center" wrapText="1" shrinkToFit="1"/>
    </xf>
    <xf numFmtId="3" fontId="4" fillId="0" borderId="29" xfId="1" applyNumberFormat="1" applyFont="1" applyFill="1" applyBorder="1" applyAlignment="1">
      <alignment horizontal="right" vertical="center"/>
    </xf>
    <xf numFmtId="3" fontId="4" fillId="0" borderId="7" xfId="1" applyNumberFormat="1" applyFont="1" applyFill="1" applyBorder="1" applyAlignment="1">
      <alignment horizontal="right" vertical="center"/>
    </xf>
    <xf numFmtId="3" fontId="5" fillId="0" borderId="0" xfId="1" applyNumberFormat="1" applyFont="1" applyFill="1" applyBorder="1" applyAlignment="1" applyProtection="1">
      <alignment horizontal="center" vertical="center"/>
    </xf>
    <xf numFmtId="0" fontId="5" fillId="0" borderId="5" xfId="0" applyFont="1" applyBorder="1">
      <alignment vertical="center"/>
    </xf>
    <xf numFmtId="4" fontId="6" fillId="0" borderId="6" xfId="1" applyNumberFormat="1" applyFont="1" applyFill="1" applyBorder="1" applyAlignment="1" applyProtection="1">
      <alignment horizontal="right" vertical="center"/>
    </xf>
    <xf numFmtId="38" fontId="5" fillId="0" borderId="0" xfId="1" applyFont="1" applyFill="1" applyBorder="1" applyAlignment="1" applyProtection="1">
      <alignment vertical="center"/>
    </xf>
    <xf numFmtId="3" fontId="6" fillId="0" borderId="25" xfId="1" applyNumberFormat="1" applyFont="1" applyFill="1" applyBorder="1" applyAlignment="1" applyProtection="1">
      <alignment vertical="center"/>
    </xf>
    <xf numFmtId="3" fontId="5" fillId="0" borderId="25" xfId="1" applyNumberFormat="1" applyFont="1" applyFill="1" applyBorder="1" applyAlignment="1" applyProtection="1">
      <alignment vertical="center"/>
    </xf>
    <xf numFmtId="3" fontId="5" fillId="0" borderId="30" xfId="1" applyNumberFormat="1" applyFont="1" applyFill="1" applyBorder="1" applyAlignment="1" applyProtection="1">
      <alignment horizontal="right" vertical="center"/>
    </xf>
    <xf numFmtId="3" fontId="5" fillId="0" borderId="31" xfId="1" applyNumberFormat="1" applyFont="1" applyFill="1" applyBorder="1" applyAlignment="1">
      <alignment horizontal="right" vertical="center"/>
    </xf>
    <xf numFmtId="3" fontId="5" fillId="0" borderId="32" xfId="1" applyNumberFormat="1" applyFont="1" applyFill="1" applyBorder="1" applyAlignment="1">
      <alignment horizontal="right" vertical="center"/>
    </xf>
    <xf numFmtId="3" fontId="5" fillId="0" borderId="30" xfId="1" applyNumberFormat="1" applyFont="1" applyFill="1" applyBorder="1" applyAlignment="1">
      <alignment horizontal="right" vertical="center" wrapText="1" shrinkToFit="1"/>
    </xf>
    <xf numFmtId="3" fontId="5" fillId="0" borderId="31" xfId="1" applyNumberFormat="1" applyFont="1" applyFill="1" applyBorder="1" applyAlignment="1">
      <alignment horizontal="right" vertical="center" wrapText="1" shrinkToFit="1"/>
    </xf>
    <xf numFmtId="3" fontId="5" fillId="0" borderId="32" xfId="1" applyNumberFormat="1" applyFont="1" applyFill="1" applyBorder="1" applyAlignment="1">
      <alignment horizontal="right" vertical="center" wrapText="1" shrinkToFit="1"/>
    </xf>
    <xf numFmtId="3" fontId="6" fillId="0" borderId="30" xfId="1" applyNumberFormat="1" applyFont="1" applyFill="1" applyBorder="1" applyAlignment="1" applyProtection="1">
      <alignment horizontal="right" vertical="center"/>
    </xf>
    <xf numFmtId="3" fontId="6" fillId="0" borderId="31" xfId="1" applyNumberFormat="1" applyFont="1" applyFill="1" applyBorder="1" applyAlignment="1">
      <alignment horizontal="right" vertical="center"/>
    </xf>
    <xf numFmtId="3" fontId="6" fillId="0" borderId="32" xfId="1" applyNumberFormat="1" applyFont="1" applyFill="1" applyBorder="1" applyAlignment="1">
      <alignment horizontal="right" vertical="center"/>
    </xf>
    <xf numFmtId="3" fontId="6" fillId="0" borderId="33" xfId="1" applyNumberFormat="1" applyFont="1" applyFill="1" applyBorder="1" applyAlignment="1">
      <alignment horizontal="right" vertical="center"/>
    </xf>
    <xf numFmtId="3" fontId="6" fillId="0" borderId="30" xfId="1" applyNumberFormat="1" applyFont="1" applyFill="1" applyBorder="1" applyAlignment="1">
      <alignment horizontal="right" vertical="center" wrapText="1" shrinkToFit="1"/>
    </xf>
    <xf numFmtId="3" fontId="6" fillId="0" borderId="31" xfId="1" applyNumberFormat="1" applyFont="1" applyFill="1" applyBorder="1" applyAlignment="1">
      <alignment horizontal="right" vertical="center" wrapText="1" shrinkToFit="1"/>
    </xf>
    <xf numFmtId="3" fontId="6" fillId="0" borderId="32" xfId="1" applyNumberFormat="1" applyFont="1" applyFill="1" applyBorder="1" applyAlignment="1">
      <alignment horizontal="right" vertical="center" wrapText="1" shrinkToFit="1"/>
    </xf>
    <xf numFmtId="3" fontId="6" fillId="0" borderId="30" xfId="1" applyNumberFormat="1" applyFont="1" applyFill="1" applyBorder="1" applyAlignment="1">
      <alignment horizontal="right" vertical="center"/>
    </xf>
    <xf numFmtId="3" fontId="6" fillId="0" borderId="5" xfId="1" applyNumberFormat="1" applyFont="1" applyFill="1" applyBorder="1" applyAlignment="1" applyProtection="1">
      <alignment horizontal="right" vertical="center"/>
    </xf>
    <xf numFmtId="3" fontId="5" fillId="0" borderId="5" xfId="1" applyNumberFormat="1" applyFont="1" applyFill="1" applyBorder="1" applyAlignment="1">
      <alignment horizontal="right" vertical="center"/>
    </xf>
    <xf numFmtId="3" fontId="4" fillId="0" borderId="0" xfId="1" applyNumberFormat="1" applyFont="1" applyFill="1" applyBorder="1" applyAlignment="1" applyProtection="1">
      <alignment horizontal="right" vertical="center"/>
    </xf>
    <xf numFmtId="4" fontId="4" fillId="0" borderId="6" xfId="1" applyNumberFormat="1" applyFont="1" applyFill="1" applyBorder="1" applyAlignment="1" applyProtection="1">
      <alignment horizontal="right" vertical="center"/>
    </xf>
    <xf numFmtId="3" fontId="4" fillId="0" borderId="0" xfId="1" applyNumberFormat="1" applyFont="1" applyFill="1" applyBorder="1" applyAlignment="1" applyProtection="1">
      <alignment vertical="center"/>
    </xf>
    <xf numFmtId="3" fontId="7" fillId="0" borderId="25" xfId="1" applyNumberFormat="1" applyFont="1" applyFill="1" applyBorder="1" applyAlignment="1" applyProtection="1">
      <alignment vertical="center"/>
    </xf>
    <xf numFmtId="3" fontId="4" fillId="0" borderId="25" xfId="1" applyNumberFormat="1" applyFont="1" applyFill="1" applyBorder="1" applyAlignment="1" applyProtection="1">
      <alignment vertical="center"/>
    </xf>
    <xf numFmtId="3" fontId="4" fillId="0" borderId="30" xfId="1" applyNumberFormat="1" applyFont="1" applyFill="1" applyBorder="1" applyAlignment="1">
      <alignment horizontal="right" vertical="center"/>
    </xf>
    <xf numFmtId="3" fontId="4" fillId="0" borderId="31" xfId="1" applyNumberFormat="1" applyFont="1" applyFill="1" applyBorder="1" applyAlignment="1">
      <alignment horizontal="right" vertical="center"/>
    </xf>
    <xf numFmtId="3" fontId="4" fillId="0" borderId="32" xfId="1" applyNumberFormat="1" applyFont="1" applyFill="1" applyBorder="1" applyAlignment="1">
      <alignment horizontal="right" vertical="center"/>
    </xf>
    <xf numFmtId="3" fontId="4" fillId="0" borderId="30" xfId="1" applyNumberFormat="1" applyFont="1" applyFill="1" applyBorder="1" applyAlignment="1">
      <alignment horizontal="right" vertical="center" wrapText="1" shrinkToFit="1"/>
    </xf>
    <xf numFmtId="3" fontId="4" fillId="0" borderId="31" xfId="1" applyNumberFormat="1" applyFont="1" applyFill="1" applyBorder="1" applyAlignment="1">
      <alignment horizontal="right" vertical="center" wrapText="1" shrinkToFit="1"/>
    </xf>
    <xf numFmtId="3" fontId="4" fillId="0" borderId="32" xfId="1" applyNumberFormat="1" applyFont="1" applyFill="1" applyBorder="1" applyAlignment="1">
      <alignment horizontal="right" vertical="center" wrapText="1" shrinkToFit="1"/>
    </xf>
    <xf numFmtId="3" fontId="7" fillId="0" borderId="30" xfId="1" applyNumberFormat="1" applyFont="1" applyFill="1" applyBorder="1" applyAlignment="1">
      <alignment horizontal="right" vertical="center"/>
    </xf>
    <xf numFmtId="3" fontId="7" fillId="0" borderId="31" xfId="1" applyNumberFormat="1" applyFont="1" applyFill="1" applyBorder="1" applyAlignment="1">
      <alignment horizontal="right" vertical="center"/>
    </xf>
    <xf numFmtId="3" fontId="7" fillId="0" borderId="32" xfId="1" applyNumberFormat="1" applyFont="1" applyFill="1" applyBorder="1" applyAlignment="1">
      <alignment horizontal="right" vertical="center"/>
    </xf>
    <xf numFmtId="3" fontId="7" fillId="0" borderId="33" xfId="1" applyNumberFormat="1" applyFont="1" applyFill="1" applyBorder="1" applyAlignment="1">
      <alignment horizontal="right" vertical="center"/>
    </xf>
    <xf numFmtId="3" fontId="7" fillId="0" borderId="30" xfId="1" applyNumberFormat="1" applyFont="1" applyFill="1" applyBorder="1" applyAlignment="1">
      <alignment horizontal="right" vertical="center" wrapText="1" shrinkToFit="1"/>
    </xf>
    <xf numFmtId="3" fontId="7" fillId="0" borderId="31" xfId="1" applyNumberFormat="1" applyFont="1" applyFill="1" applyBorder="1" applyAlignment="1">
      <alignment horizontal="right" vertical="center" wrapText="1" shrinkToFit="1"/>
    </xf>
    <xf numFmtId="3" fontId="7" fillId="0" borderId="32" xfId="1" applyNumberFormat="1" applyFont="1" applyFill="1" applyBorder="1" applyAlignment="1">
      <alignment horizontal="right" vertical="center" wrapText="1" shrinkToFit="1"/>
    </xf>
    <xf numFmtId="3" fontId="7" fillId="0" borderId="5" xfId="1" applyNumberFormat="1" applyFont="1" applyFill="1" applyBorder="1" applyAlignment="1">
      <alignment horizontal="right" vertical="center"/>
    </xf>
    <xf numFmtId="3" fontId="4" fillId="0" borderId="5" xfId="1" applyNumberFormat="1" applyFont="1" applyFill="1" applyBorder="1" applyAlignment="1">
      <alignment horizontal="right" vertical="center"/>
    </xf>
    <xf numFmtId="4" fontId="5" fillId="0" borderId="6" xfId="1" applyNumberFormat="1" applyFont="1" applyFill="1" applyBorder="1" applyAlignment="1" applyProtection="1">
      <alignment horizontal="right" vertical="center"/>
    </xf>
    <xf numFmtId="3" fontId="5" fillId="0" borderId="0" xfId="1" applyNumberFormat="1" applyFont="1" applyFill="1" applyBorder="1" applyAlignment="1" applyProtection="1">
      <alignment vertical="center"/>
    </xf>
    <xf numFmtId="3" fontId="5" fillId="0" borderId="30" xfId="1" applyNumberFormat="1" applyFont="1" applyFill="1" applyBorder="1" applyAlignment="1">
      <alignment horizontal="right" vertical="center"/>
    </xf>
    <xf numFmtId="3" fontId="6" fillId="0" borderId="5" xfId="1" applyNumberFormat="1" applyFont="1" applyFill="1" applyBorder="1" applyAlignment="1">
      <alignment horizontal="right" vertical="center"/>
    </xf>
    <xf numFmtId="38" fontId="5" fillId="0" borderId="0" xfId="1" applyFont="1" applyFill="1" applyBorder="1" applyAlignment="1"/>
    <xf numFmtId="38" fontId="5" fillId="0" borderId="25" xfId="1" applyFont="1" applyFill="1" applyBorder="1" applyAlignment="1"/>
    <xf numFmtId="3" fontId="5" fillId="0" borderId="25" xfId="1" applyNumberFormat="1" applyFont="1" applyFill="1" applyBorder="1" applyAlignment="1" applyProtection="1">
      <alignment horizontal="right" vertical="center"/>
    </xf>
    <xf numFmtId="3" fontId="5" fillId="0" borderId="31" xfId="1" applyNumberFormat="1" applyFont="1" applyFill="1" applyBorder="1" applyAlignment="1" applyProtection="1">
      <alignment horizontal="right" vertical="center"/>
    </xf>
    <xf numFmtId="3" fontId="5" fillId="0" borderId="32" xfId="1" applyNumberFormat="1" applyFont="1" applyFill="1" applyBorder="1" applyAlignment="1" applyProtection="1">
      <alignment horizontal="right" vertical="center"/>
    </xf>
    <xf numFmtId="3" fontId="6" fillId="0" borderId="31" xfId="1" applyNumberFormat="1" applyFont="1" applyFill="1" applyBorder="1" applyAlignment="1" applyProtection="1">
      <alignment horizontal="right" vertical="center"/>
    </xf>
    <xf numFmtId="3" fontId="6" fillId="0" borderId="32" xfId="1" applyNumberFormat="1" applyFont="1" applyFill="1" applyBorder="1" applyAlignment="1" applyProtection="1">
      <alignment horizontal="right" vertical="center"/>
    </xf>
    <xf numFmtId="3" fontId="6" fillId="0" borderId="33" xfId="1" applyNumberFormat="1" applyFont="1" applyFill="1" applyBorder="1" applyAlignment="1" applyProtection="1">
      <alignment horizontal="right" vertical="center"/>
    </xf>
    <xf numFmtId="3" fontId="6" fillId="0" borderId="34" xfId="1" applyNumberFormat="1" applyFont="1" applyFill="1" applyBorder="1" applyAlignment="1" applyProtection="1">
      <alignment horizontal="right" vertical="center"/>
    </xf>
    <xf numFmtId="3" fontId="5" fillId="0" borderId="5" xfId="1" applyNumberFormat="1" applyFont="1" applyFill="1" applyBorder="1" applyAlignment="1" applyProtection="1">
      <alignment horizontal="right" vertical="center"/>
    </xf>
    <xf numFmtId="4" fontId="5" fillId="0" borderId="6" xfId="1" applyNumberFormat="1" applyFont="1" applyFill="1" applyBorder="1" applyAlignment="1" applyProtection="1">
      <alignment vertical="center"/>
    </xf>
    <xf numFmtId="38" fontId="5" fillId="0" borderId="25" xfId="1" applyFont="1" applyFill="1" applyBorder="1" applyAlignment="1" applyProtection="1">
      <alignment vertical="center"/>
    </xf>
    <xf numFmtId="3" fontId="6" fillId="0" borderId="0" xfId="1" applyNumberFormat="1" applyFont="1" applyFill="1" applyBorder="1" applyAlignment="1" applyProtection="1">
      <alignment horizontal="center" vertical="center"/>
    </xf>
    <xf numFmtId="0" fontId="0" fillId="0" borderId="0" xfId="0" applyAlignment="1">
      <alignment horizontal="center"/>
    </xf>
    <xf numFmtId="38" fontId="5" fillId="0" borderId="0" xfId="1" applyFont="1" applyFill="1" applyBorder="1" applyAlignment="1" applyProtection="1">
      <alignment horizontal="center"/>
    </xf>
    <xf numFmtId="3" fontId="5" fillId="0" borderId="30" xfId="1" applyNumberFormat="1" applyFont="1" applyFill="1" applyBorder="1" applyAlignment="1">
      <alignment horizontal="right"/>
    </xf>
    <xf numFmtId="3" fontId="5" fillId="0" borderId="31" xfId="1" applyNumberFormat="1" applyFont="1" applyFill="1" applyBorder="1" applyAlignment="1">
      <alignment horizontal="right"/>
    </xf>
    <xf numFmtId="3" fontId="5" fillId="0" borderId="32" xfId="1" applyNumberFormat="1" applyFont="1" applyFill="1" applyBorder="1" applyAlignment="1">
      <alignment horizontal="right"/>
    </xf>
    <xf numFmtId="3" fontId="5" fillId="0" borderId="30" xfId="1" applyNumberFormat="1" applyFont="1" applyFill="1" applyBorder="1" applyAlignment="1"/>
    <xf numFmtId="3" fontId="6" fillId="0" borderId="30" xfId="1" applyNumberFormat="1" applyFont="1" applyFill="1" applyBorder="1" applyAlignment="1">
      <alignment horizontal="right"/>
    </xf>
    <xf numFmtId="3" fontId="6" fillId="0" borderId="31" xfId="1" applyNumberFormat="1" applyFont="1" applyFill="1" applyBorder="1" applyAlignment="1">
      <alignment horizontal="right"/>
    </xf>
    <xf numFmtId="3" fontId="6" fillId="0" borderId="32" xfId="1" applyNumberFormat="1" applyFont="1" applyFill="1" applyBorder="1" applyAlignment="1">
      <alignment horizontal="right"/>
    </xf>
    <xf numFmtId="3" fontId="6" fillId="0" borderId="33" xfId="1" applyNumberFormat="1" applyFont="1" applyFill="1" applyBorder="1" applyAlignment="1">
      <alignment horizontal="right"/>
    </xf>
    <xf numFmtId="3" fontId="6" fillId="0" borderId="5" xfId="1" applyNumberFormat="1" applyFont="1" applyFill="1" applyBorder="1" applyAlignment="1">
      <alignment horizontal="right"/>
    </xf>
    <xf numFmtId="3" fontId="5" fillId="0" borderId="5" xfId="1" applyNumberFormat="1" applyFont="1" applyFill="1" applyBorder="1" applyAlignment="1">
      <alignment horizontal="right"/>
    </xf>
    <xf numFmtId="39" fontId="4" fillId="0" borderId="6" xfId="0" applyNumberFormat="1" applyFont="1" applyBorder="1">
      <alignment vertical="center"/>
    </xf>
    <xf numFmtId="38" fontId="4" fillId="0" borderId="0" xfId="1" applyFont="1" applyFill="1" applyBorder="1" applyAlignment="1" applyProtection="1">
      <alignment vertical="center"/>
    </xf>
    <xf numFmtId="3" fontId="4" fillId="0" borderId="33" xfId="1" applyNumberFormat="1" applyFont="1" applyFill="1" applyBorder="1" applyAlignment="1">
      <alignment horizontal="right" vertical="center"/>
    </xf>
    <xf numFmtId="3" fontId="4" fillId="0" borderId="0" xfId="1" applyNumberFormat="1" applyFont="1" applyFill="1" applyBorder="1" applyAlignment="1" applyProtection="1">
      <alignment horizontal="center" vertical="center"/>
    </xf>
    <xf numFmtId="0" fontId="8" fillId="0" borderId="0" xfId="0" applyFont="1">
      <alignment vertical="center"/>
    </xf>
    <xf numFmtId="0" fontId="9" fillId="0" borderId="0" xfId="0" applyFont="1">
      <alignment vertical="center"/>
    </xf>
    <xf numFmtId="0" fontId="10" fillId="0" borderId="5" xfId="0" applyFont="1" applyBorder="1">
      <alignment vertical="center"/>
    </xf>
    <xf numFmtId="3" fontId="7" fillId="0" borderId="0" xfId="1" applyNumberFormat="1" applyFont="1" applyFill="1" applyBorder="1" applyAlignment="1" applyProtection="1">
      <alignment horizontal="center" vertical="center"/>
    </xf>
    <xf numFmtId="0" fontId="11" fillId="0" borderId="0" xfId="0" applyFont="1">
      <alignment vertical="center"/>
    </xf>
    <xf numFmtId="3" fontId="5" fillId="0" borderId="0" xfId="1" applyNumberFormat="1" applyFont="1" applyFill="1" applyBorder="1" applyAlignment="1" applyProtection="1">
      <alignment horizontal="left" vertical="center"/>
    </xf>
    <xf numFmtId="2" fontId="5" fillId="0" borderId="6" xfId="0" applyNumberFormat="1" applyFont="1" applyBorder="1">
      <alignment vertical="center"/>
    </xf>
    <xf numFmtId="3" fontId="5" fillId="0" borderId="33" xfId="1" applyNumberFormat="1" applyFont="1" applyFill="1" applyBorder="1" applyAlignment="1">
      <alignment horizontal="right" vertical="center"/>
    </xf>
    <xf numFmtId="3" fontId="4" fillId="0" borderId="0" xfId="0" applyNumberFormat="1" applyFont="1">
      <alignment vertical="center"/>
    </xf>
    <xf numFmtId="0" fontId="0" fillId="0" borderId="10" xfId="0" applyBorder="1">
      <alignment vertical="center"/>
    </xf>
    <xf numFmtId="3" fontId="4" fillId="0" borderId="10" xfId="1" applyNumberFormat="1" applyFont="1" applyFill="1" applyBorder="1" applyAlignment="1" applyProtection="1">
      <alignment horizontal="center" vertical="center"/>
    </xf>
    <xf numFmtId="0" fontId="4" fillId="0" borderId="12" xfId="0" applyFont="1" applyBorder="1">
      <alignment vertical="center"/>
    </xf>
    <xf numFmtId="39" fontId="4" fillId="0" borderId="11" xfId="0" applyNumberFormat="1" applyFont="1" applyBorder="1">
      <alignment vertical="center"/>
    </xf>
    <xf numFmtId="3" fontId="4" fillId="0" borderId="10" xfId="0" applyNumberFormat="1" applyFont="1" applyBorder="1">
      <alignment vertical="center"/>
    </xf>
    <xf numFmtId="3" fontId="4" fillId="0" borderId="35" xfId="1" applyNumberFormat="1" applyFont="1" applyFill="1" applyBorder="1" applyAlignment="1" applyProtection="1">
      <alignment vertical="center"/>
    </xf>
    <xf numFmtId="3" fontId="4" fillId="0" borderId="22" xfId="1" applyNumberFormat="1" applyFont="1" applyFill="1" applyBorder="1" applyAlignment="1">
      <alignment horizontal="right" vertical="center"/>
    </xf>
    <xf numFmtId="3" fontId="4" fillId="0" borderId="23" xfId="1" applyNumberFormat="1" applyFont="1" applyFill="1" applyBorder="1" applyAlignment="1">
      <alignment horizontal="right" vertical="center"/>
    </xf>
    <xf numFmtId="3" fontId="4" fillId="0" borderId="24" xfId="1" applyNumberFormat="1" applyFont="1" applyFill="1" applyBorder="1" applyAlignment="1">
      <alignment horizontal="right" vertical="center"/>
    </xf>
    <xf numFmtId="3" fontId="4" fillId="0" borderId="36" xfId="1" applyNumberFormat="1" applyFont="1" applyFill="1" applyBorder="1" applyAlignment="1">
      <alignment horizontal="right" vertical="center"/>
    </xf>
    <xf numFmtId="3" fontId="4" fillId="0" borderId="22" xfId="1" applyNumberFormat="1" applyFont="1" applyFill="1" applyBorder="1" applyAlignment="1">
      <alignment horizontal="right" vertical="center" wrapText="1" shrinkToFit="1"/>
    </xf>
    <xf numFmtId="3" fontId="4" fillId="0" borderId="23" xfId="1" applyNumberFormat="1" applyFont="1" applyFill="1" applyBorder="1" applyAlignment="1">
      <alignment horizontal="right" vertical="center" wrapText="1" shrinkToFit="1"/>
    </xf>
    <xf numFmtId="3" fontId="4" fillId="0" borderId="24" xfId="1" applyNumberFormat="1" applyFont="1" applyFill="1" applyBorder="1" applyAlignment="1">
      <alignment horizontal="right" vertical="center" wrapText="1" shrinkToFit="1"/>
    </xf>
    <xf numFmtId="3" fontId="4" fillId="0" borderId="12" xfId="1" applyNumberFormat="1" applyFont="1" applyFill="1" applyBorder="1" applyAlignment="1">
      <alignment horizontal="right" vertical="center"/>
    </xf>
    <xf numFmtId="0" fontId="12" fillId="0" borderId="0" xfId="0" quotePrefix="1" applyFont="1" applyAlignment="1">
      <alignment vertical="top"/>
    </xf>
    <xf numFmtId="0" fontId="12" fillId="0" borderId="0" xfId="0" quotePrefix="1" applyFont="1" applyAlignment="1">
      <alignment vertical="top" shrinkToFit="1"/>
    </xf>
    <xf numFmtId="0" fontId="12" fillId="0" borderId="8" xfId="0" applyFont="1" applyBorder="1" applyAlignment="1">
      <alignment horizontal="left" vertical="center"/>
    </xf>
    <xf numFmtId="0" fontId="0" fillId="0" borderId="8" xfId="0" applyBorder="1" applyAlignment="1"/>
    <xf numFmtId="0" fontId="1" fillId="0" borderId="0" xfId="0" applyFont="1" applyAlignment="1"/>
    <xf numFmtId="0" fontId="12" fillId="0" borderId="8" xfId="0" applyFont="1" applyBorder="1" applyAlignment="1">
      <alignment vertical="top" wrapText="1"/>
    </xf>
    <xf numFmtId="3" fontId="4" fillId="0" borderId="8" xfId="1" applyNumberFormat="1" applyFont="1" applyFill="1" applyBorder="1" applyAlignment="1">
      <alignment horizontal="right" vertical="center"/>
    </xf>
    <xf numFmtId="3" fontId="4" fillId="0" borderId="8" xfId="1" applyNumberFormat="1" applyFont="1" applyFill="1" applyBorder="1" applyAlignment="1">
      <alignment horizontal="right" vertical="center" wrapText="1" shrinkToFit="1"/>
    </xf>
    <xf numFmtId="0" fontId="12"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vertical="center" wrapText="1"/>
    </xf>
    <xf numFmtId="3" fontId="4" fillId="0" borderId="0" xfId="1" applyNumberFormat="1" applyFont="1" applyFill="1" applyBorder="1" applyAlignment="1" applyProtection="1">
      <alignment horizontal="right" vertical="center" wrapText="1"/>
    </xf>
    <xf numFmtId="0" fontId="0" fillId="0" borderId="0" xfId="0" applyAlignment="1"/>
    <xf numFmtId="0" fontId="4" fillId="0" borderId="0" xfId="0" applyFont="1" applyAlignment="1">
      <alignment horizontal="left"/>
    </xf>
    <xf numFmtId="0" fontId="0" fillId="0" borderId="0" xfId="0" applyAlignment="1">
      <alignment vertical="center" wrapText="1"/>
    </xf>
    <xf numFmtId="0" fontId="1" fillId="0" borderId="0" xfId="0" applyFont="1" applyAlignment="1">
      <alignment vertical="center" wrapText="1"/>
    </xf>
    <xf numFmtId="3" fontId="4" fillId="0" borderId="0" xfId="1" applyNumberFormat="1" applyFont="1" applyFill="1" applyAlignment="1" applyProtection="1">
      <alignment horizontal="right" vertical="center" wrapText="1"/>
    </xf>
    <xf numFmtId="3" fontId="4" fillId="0" borderId="0" xfId="1" applyNumberFormat="1" applyFont="1" applyFill="1" applyAlignment="1" applyProtection="1">
      <alignment horizontal="right" vertical="center"/>
    </xf>
    <xf numFmtId="0" fontId="0" fillId="0" borderId="0" xfId="0" applyAlignment="1">
      <alignment horizontal="center" vertical="center" wrapText="1"/>
    </xf>
    <xf numFmtId="0" fontId="1" fillId="0" borderId="0" xfId="0" applyFont="1" applyAlignment="1">
      <alignment horizontal="center" vertical="center" wrapText="1"/>
    </xf>
    <xf numFmtId="3" fontId="4" fillId="0" borderId="0" xfId="1" applyNumberFormat="1" applyFont="1" applyFill="1" applyAlignment="1">
      <alignment horizontal="right" vertical="center" wrapText="1"/>
    </xf>
    <xf numFmtId="3" fontId="4" fillId="0" borderId="0" xfId="1" applyNumberFormat="1" applyFont="1" applyFill="1" applyBorder="1" applyAlignment="1">
      <alignment horizontal="righ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4" fillId="0" borderId="0" xfId="0" applyFont="1">
      <alignment vertical="center"/>
    </xf>
    <xf numFmtId="0" fontId="0" fillId="0" borderId="17" xfId="0" applyBorder="1" applyAlignment="1">
      <alignment horizontal="center" vertical="center"/>
    </xf>
    <xf numFmtId="0" fontId="15" fillId="0" borderId="17" xfId="3" applyBorder="1" applyAlignment="1">
      <alignment horizontal="center" vertical="center"/>
    </xf>
    <xf numFmtId="0" fontId="15" fillId="0" borderId="17" xfId="3" applyFill="1" applyBorder="1" applyAlignment="1">
      <alignment horizontal="center" vertical="center"/>
    </xf>
    <xf numFmtId="0" fontId="12" fillId="0" borderId="0" xfId="0" applyFont="1">
      <alignment vertical="center"/>
    </xf>
    <xf numFmtId="3" fontId="4" fillId="0" borderId="0" xfId="1" applyNumberFormat="1" applyFont="1" applyFill="1" applyBorder="1" applyAlignment="1" applyProtection="1">
      <alignment horizontal="left" vertical="center"/>
    </xf>
    <xf numFmtId="0" fontId="0" fillId="0" borderId="37" xfId="0" applyBorder="1" applyAlignment="1">
      <alignment horizontal="center" vertical="center"/>
    </xf>
    <xf numFmtId="0" fontId="0" fillId="0" borderId="25" xfId="0" applyBorder="1" applyAlignment="1">
      <alignment horizontal="center" vertical="center"/>
    </xf>
    <xf numFmtId="0" fontId="0" fillId="0" borderId="35" xfId="0" applyBorder="1" applyAlignment="1">
      <alignment horizontal="center" vertical="center"/>
    </xf>
    <xf numFmtId="3" fontId="4" fillId="0" borderId="7" xfId="1" applyNumberFormat="1" applyFont="1" applyFill="1" applyBorder="1" applyAlignment="1">
      <alignment horizontal="left" vertical="center"/>
    </xf>
    <xf numFmtId="0" fontId="1" fillId="0" borderId="8" xfId="0" applyFont="1" applyBorder="1">
      <alignment vertical="center"/>
    </xf>
    <xf numFmtId="0" fontId="1" fillId="0" borderId="9" xfId="0" applyFont="1" applyBorder="1">
      <alignment vertical="center"/>
    </xf>
    <xf numFmtId="0" fontId="4"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4" fillId="0" borderId="13" xfId="0" applyFont="1" applyBorder="1" applyAlignment="1">
      <alignment horizontal="center" vertical="center"/>
    </xf>
    <xf numFmtId="0" fontId="1" fillId="0" borderId="14" xfId="0" applyFont="1" applyBorder="1" applyAlignment="1">
      <alignment horizontal="center" vertical="center"/>
    </xf>
    <xf numFmtId="0" fontId="4" fillId="0" borderId="15" xfId="0" applyFont="1" applyBorder="1" applyAlignment="1">
      <alignment horizontal="center" vertical="center"/>
    </xf>
    <xf numFmtId="0" fontId="1" fillId="0" borderId="16" xfId="0" applyFont="1" applyBorder="1" applyAlignment="1">
      <alignment horizontal="center" vertical="center"/>
    </xf>
    <xf numFmtId="0" fontId="4" fillId="0" borderId="14" xfId="0" applyFont="1" applyBorder="1" applyAlignment="1">
      <alignment horizontal="center" vertical="center"/>
    </xf>
    <xf numFmtId="3" fontId="4" fillId="0" borderId="13" xfId="1" applyNumberFormat="1" applyFont="1" applyFill="1" applyBorder="1" applyAlignment="1">
      <alignment horizontal="center" vertical="center" shrinkToFit="1"/>
    </xf>
    <xf numFmtId="0" fontId="1" fillId="0" borderId="16" xfId="0" applyFont="1" applyBorder="1" applyAlignment="1">
      <alignment horizontal="center" vertical="center" shrinkToFit="1"/>
    </xf>
  </cellXfs>
  <cellStyles count="4">
    <cellStyle name="ハイパーリンク" xfId="3" builtinId="8"/>
    <cellStyle name="桁区切り" xfId="1" builtinId="6"/>
    <cellStyle name="桁区切り 2" xfId="2" xr:uid="{F5849C1E-98DE-47C1-B5F0-F729BE56DA1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51</xdr:col>
      <xdr:colOff>181610</xdr:colOff>
      <xdr:row>1</xdr:row>
      <xdr:rowOff>151130</xdr:rowOff>
    </xdr:from>
    <xdr:to>
      <xdr:col>55</xdr:col>
      <xdr:colOff>126107</xdr:colOff>
      <xdr:row>6</xdr:row>
      <xdr:rowOff>14560</xdr:rowOff>
    </xdr:to>
    <xdr:sp macro="" textlink="">
      <xdr:nvSpPr>
        <xdr:cNvPr id="2" name="AutoShape 2">
          <a:extLst>
            <a:ext uri="{FF2B5EF4-FFF2-40B4-BE49-F238E27FC236}">
              <a16:creationId xmlns:a16="http://schemas.microsoft.com/office/drawing/2014/main" id="{1F01CC46-1377-4BB9-9F25-B937C5CA58AA}"/>
            </a:ext>
          </a:extLst>
        </xdr:cNvPr>
        <xdr:cNvSpPr>
          <a:spLocks noChangeArrowheads="1"/>
        </xdr:cNvSpPr>
      </xdr:nvSpPr>
      <xdr:spPr bwMode="auto">
        <a:xfrm>
          <a:off x="8883650" y="367030"/>
          <a:ext cx="2621657" cy="746080"/>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editAs="oneCell">
    <xdr:from>
      <xdr:col>51</xdr:col>
      <xdr:colOff>127635</xdr:colOff>
      <xdr:row>1</xdr:row>
      <xdr:rowOff>97155</xdr:rowOff>
    </xdr:from>
    <xdr:to>
      <xdr:col>55</xdr:col>
      <xdr:colOff>123018</xdr:colOff>
      <xdr:row>5</xdr:row>
      <xdr:rowOff>123702</xdr:rowOff>
    </xdr:to>
    <xdr:sp macro="" textlink="">
      <xdr:nvSpPr>
        <xdr:cNvPr id="2" name="AutoShape 2">
          <a:extLst>
            <a:ext uri="{FF2B5EF4-FFF2-40B4-BE49-F238E27FC236}">
              <a16:creationId xmlns:a16="http://schemas.microsoft.com/office/drawing/2014/main" id="{A1BEC9DA-1821-45F8-8E78-DBD517AE1405}"/>
            </a:ext>
          </a:extLst>
        </xdr:cNvPr>
        <xdr:cNvSpPr>
          <a:spLocks noChangeArrowheads="1"/>
        </xdr:cNvSpPr>
      </xdr:nvSpPr>
      <xdr:spPr bwMode="auto">
        <a:xfrm>
          <a:off x="8883650" y="313055"/>
          <a:ext cx="2624918" cy="737747"/>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51</xdr:col>
      <xdr:colOff>130810</xdr:colOff>
      <xdr:row>1</xdr:row>
      <xdr:rowOff>97155</xdr:rowOff>
    </xdr:from>
    <xdr:to>
      <xdr:col>55</xdr:col>
      <xdr:colOff>126207</xdr:colOff>
      <xdr:row>5</xdr:row>
      <xdr:rowOff>130116</xdr:rowOff>
    </xdr:to>
    <xdr:sp macro="" textlink="">
      <xdr:nvSpPr>
        <xdr:cNvPr id="2" name="AutoShape 2">
          <a:extLst>
            <a:ext uri="{FF2B5EF4-FFF2-40B4-BE49-F238E27FC236}">
              <a16:creationId xmlns:a16="http://schemas.microsoft.com/office/drawing/2014/main" id="{EE6F7DBE-992D-4B1A-A83C-939A9C9AC365}"/>
            </a:ext>
          </a:extLst>
        </xdr:cNvPr>
        <xdr:cNvSpPr>
          <a:spLocks noChangeArrowheads="1"/>
        </xdr:cNvSpPr>
      </xdr:nvSpPr>
      <xdr:spPr bwMode="auto">
        <a:xfrm>
          <a:off x="8883650" y="313055"/>
          <a:ext cx="2621757" cy="737811"/>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51</xdr:col>
      <xdr:colOff>140335</xdr:colOff>
      <xdr:row>1</xdr:row>
      <xdr:rowOff>119380</xdr:rowOff>
    </xdr:from>
    <xdr:to>
      <xdr:col>54</xdr:col>
      <xdr:colOff>841152</xdr:colOff>
      <xdr:row>5</xdr:row>
      <xdr:rowOff>130124</xdr:rowOff>
    </xdr:to>
    <xdr:sp macro="" textlink="">
      <xdr:nvSpPr>
        <xdr:cNvPr id="2" name="AutoShape 2">
          <a:extLst>
            <a:ext uri="{FF2B5EF4-FFF2-40B4-BE49-F238E27FC236}">
              <a16:creationId xmlns:a16="http://schemas.microsoft.com/office/drawing/2014/main" id="{69740119-06B4-4E35-BB19-6014D6E8A78F}"/>
            </a:ext>
          </a:extLst>
        </xdr:cNvPr>
        <xdr:cNvSpPr>
          <a:spLocks noChangeArrowheads="1"/>
        </xdr:cNvSpPr>
      </xdr:nvSpPr>
      <xdr:spPr bwMode="auto">
        <a:xfrm>
          <a:off x="26200735" y="347980"/>
          <a:ext cx="2647238" cy="744169"/>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51</xdr:col>
      <xdr:colOff>130810</xdr:colOff>
      <xdr:row>1</xdr:row>
      <xdr:rowOff>119380</xdr:rowOff>
    </xdr:from>
    <xdr:to>
      <xdr:col>55</xdr:col>
      <xdr:colOff>132641</xdr:colOff>
      <xdr:row>5</xdr:row>
      <xdr:rowOff>130124</xdr:rowOff>
    </xdr:to>
    <xdr:sp macro="" textlink="">
      <xdr:nvSpPr>
        <xdr:cNvPr id="2" name="AutoShape 2">
          <a:extLst>
            <a:ext uri="{FF2B5EF4-FFF2-40B4-BE49-F238E27FC236}">
              <a16:creationId xmlns:a16="http://schemas.microsoft.com/office/drawing/2014/main" id="{29B4E689-FF97-4DDC-9337-4C52F7A445DC}"/>
            </a:ext>
          </a:extLst>
        </xdr:cNvPr>
        <xdr:cNvSpPr>
          <a:spLocks noChangeArrowheads="1"/>
        </xdr:cNvSpPr>
      </xdr:nvSpPr>
      <xdr:spPr bwMode="auto">
        <a:xfrm>
          <a:off x="8883650" y="335280"/>
          <a:ext cx="2628191" cy="715594"/>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51</xdr:col>
      <xdr:colOff>121285</xdr:colOff>
      <xdr:row>1</xdr:row>
      <xdr:rowOff>100330</xdr:rowOff>
    </xdr:from>
    <xdr:to>
      <xdr:col>55</xdr:col>
      <xdr:colOff>130529</xdr:colOff>
      <xdr:row>5</xdr:row>
      <xdr:rowOff>126818</xdr:rowOff>
    </xdr:to>
    <xdr:sp macro="" textlink="">
      <xdr:nvSpPr>
        <xdr:cNvPr id="2" name="AutoShape 2">
          <a:extLst>
            <a:ext uri="{FF2B5EF4-FFF2-40B4-BE49-F238E27FC236}">
              <a16:creationId xmlns:a16="http://schemas.microsoft.com/office/drawing/2014/main" id="{B06C2976-C320-4748-9198-75AA67578638}"/>
            </a:ext>
          </a:extLst>
        </xdr:cNvPr>
        <xdr:cNvSpPr>
          <a:spLocks noChangeArrowheads="1"/>
        </xdr:cNvSpPr>
      </xdr:nvSpPr>
      <xdr:spPr bwMode="auto">
        <a:xfrm>
          <a:off x="8877300" y="322580"/>
          <a:ext cx="2616554" cy="715463"/>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51</xdr:col>
      <xdr:colOff>121285</xdr:colOff>
      <xdr:row>1</xdr:row>
      <xdr:rowOff>100330</xdr:rowOff>
    </xdr:from>
    <xdr:to>
      <xdr:col>55</xdr:col>
      <xdr:colOff>130529</xdr:colOff>
      <xdr:row>5</xdr:row>
      <xdr:rowOff>123643</xdr:rowOff>
    </xdr:to>
    <xdr:sp macro="" textlink="">
      <xdr:nvSpPr>
        <xdr:cNvPr id="2" name="AutoShape 2">
          <a:extLst>
            <a:ext uri="{FF2B5EF4-FFF2-40B4-BE49-F238E27FC236}">
              <a16:creationId xmlns:a16="http://schemas.microsoft.com/office/drawing/2014/main" id="{9AFBC7C0-F0E5-4F93-9C15-D73031BA8114}"/>
            </a:ext>
          </a:extLst>
        </xdr:cNvPr>
        <xdr:cNvSpPr>
          <a:spLocks noChangeArrowheads="1"/>
        </xdr:cNvSpPr>
      </xdr:nvSpPr>
      <xdr:spPr bwMode="auto">
        <a:xfrm>
          <a:off x="8877300" y="322580"/>
          <a:ext cx="2616554" cy="715463"/>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51</xdr:col>
      <xdr:colOff>184785</xdr:colOff>
      <xdr:row>1</xdr:row>
      <xdr:rowOff>151130</xdr:rowOff>
    </xdr:from>
    <xdr:to>
      <xdr:col>55</xdr:col>
      <xdr:colOff>122980</xdr:colOff>
      <xdr:row>6</xdr:row>
      <xdr:rowOff>14550</xdr:rowOff>
    </xdr:to>
    <xdr:sp macro="" textlink="">
      <xdr:nvSpPr>
        <xdr:cNvPr id="2" name="AutoShape 2">
          <a:extLst>
            <a:ext uri="{FF2B5EF4-FFF2-40B4-BE49-F238E27FC236}">
              <a16:creationId xmlns:a16="http://schemas.microsoft.com/office/drawing/2014/main" id="{32B26AD1-4C91-4E5B-8A65-621B2C9CB122}"/>
            </a:ext>
          </a:extLst>
        </xdr:cNvPr>
        <xdr:cNvSpPr>
          <a:spLocks noChangeArrowheads="1"/>
        </xdr:cNvSpPr>
      </xdr:nvSpPr>
      <xdr:spPr bwMode="auto">
        <a:xfrm>
          <a:off x="8883650" y="367030"/>
          <a:ext cx="2618530" cy="746070"/>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51</xdr:col>
      <xdr:colOff>184785</xdr:colOff>
      <xdr:row>1</xdr:row>
      <xdr:rowOff>151130</xdr:rowOff>
    </xdr:from>
    <xdr:to>
      <xdr:col>55</xdr:col>
      <xdr:colOff>122980</xdr:colOff>
      <xdr:row>6</xdr:row>
      <xdr:rowOff>14550</xdr:rowOff>
    </xdr:to>
    <xdr:sp macro="" textlink="">
      <xdr:nvSpPr>
        <xdr:cNvPr id="2" name="AutoShape 2">
          <a:extLst>
            <a:ext uri="{FF2B5EF4-FFF2-40B4-BE49-F238E27FC236}">
              <a16:creationId xmlns:a16="http://schemas.microsoft.com/office/drawing/2014/main" id="{515921E7-68D9-4F42-A5BE-4AE530E4492E}"/>
            </a:ext>
          </a:extLst>
        </xdr:cNvPr>
        <xdr:cNvSpPr>
          <a:spLocks noChangeArrowheads="1"/>
        </xdr:cNvSpPr>
      </xdr:nvSpPr>
      <xdr:spPr bwMode="auto">
        <a:xfrm>
          <a:off x="8883650" y="367030"/>
          <a:ext cx="2618530" cy="746070"/>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51</xdr:col>
      <xdr:colOff>187960</xdr:colOff>
      <xdr:row>1</xdr:row>
      <xdr:rowOff>151130</xdr:rowOff>
    </xdr:from>
    <xdr:to>
      <xdr:col>55</xdr:col>
      <xdr:colOff>119794</xdr:colOff>
      <xdr:row>6</xdr:row>
      <xdr:rowOff>14540</xdr:rowOff>
    </xdr:to>
    <xdr:sp macro="" textlink="">
      <xdr:nvSpPr>
        <xdr:cNvPr id="2" name="AutoShape 2">
          <a:extLst>
            <a:ext uri="{FF2B5EF4-FFF2-40B4-BE49-F238E27FC236}">
              <a16:creationId xmlns:a16="http://schemas.microsoft.com/office/drawing/2014/main" id="{7DE26629-E89F-4663-A27A-CFF24756FDFA}"/>
            </a:ext>
          </a:extLst>
        </xdr:cNvPr>
        <xdr:cNvSpPr>
          <a:spLocks noChangeArrowheads="1"/>
        </xdr:cNvSpPr>
      </xdr:nvSpPr>
      <xdr:spPr bwMode="auto">
        <a:xfrm>
          <a:off x="8883650" y="367030"/>
          <a:ext cx="2615344" cy="746060"/>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51</xdr:col>
      <xdr:colOff>187960</xdr:colOff>
      <xdr:row>1</xdr:row>
      <xdr:rowOff>151130</xdr:rowOff>
    </xdr:from>
    <xdr:to>
      <xdr:col>55</xdr:col>
      <xdr:colOff>119794</xdr:colOff>
      <xdr:row>6</xdr:row>
      <xdr:rowOff>14540</xdr:rowOff>
    </xdr:to>
    <xdr:sp macro="" textlink="">
      <xdr:nvSpPr>
        <xdr:cNvPr id="2" name="AutoShape 2">
          <a:extLst>
            <a:ext uri="{FF2B5EF4-FFF2-40B4-BE49-F238E27FC236}">
              <a16:creationId xmlns:a16="http://schemas.microsoft.com/office/drawing/2014/main" id="{97D3385C-AFED-405F-AD60-246375A58896}"/>
            </a:ext>
          </a:extLst>
        </xdr:cNvPr>
        <xdr:cNvSpPr>
          <a:spLocks noChangeArrowheads="1"/>
        </xdr:cNvSpPr>
      </xdr:nvSpPr>
      <xdr:spPr bwMode="auto">
        <a:xfrm>
          <a:off x="8883650" y="367030"/>
          <a:ext cx="2615344" cy="746060"/>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51</xdr:col>
      <xdr:colOff>187960</xdr:colOff>
      <xdr:row>1</xdr:row>
      <xdr:rowOff>151130</xdr:rowOff>
    </xdr:from>
    <xdr:to>
      <xdr:col>55</xdr:col>
      <xdr:colOff>119794</xdr:colOff>
      <xdr:row>6</xdr:row>
      <xdr:rowOff>14540</xdr:rowOff>
    </xdr:to>
    <xdr:sp macro="" textlink="">
      <xdr:nvSpPr>
        <xdr:cNvPr id="2" name="AutoShape 2">
          <a:extLst>
            <a:ext uri="{FF2B5EF4-FFF2-40B4-BE49-F238E27FC236}">
              <a16:creationId xmlns:a16="http://schemas.microsoft.com/office/drawing/2014/main" id="{D8DA3A2D-C155-4ADC-8EE7-D12DB30BFA15}"/>
            </a:ext>
          </a:extLst>
        </xdr:cNvPr>
        <xdr:cNvSpPr>
          <a:spLocks noChangeArrowheads="1"/>
        </xdr:cNvSpPr>
      </xdr:nvSpPr>
      <xdr:spPr bwMode="auto">
        <a:xfrm>
          <a:off x="8883650" y="367030"/>
          <a:ext cx="2615344" cy="746060"/>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51</xdr:col>
      <xdr:colOff>118110</xdr:colOff>
      <xdr:row>1</xdr:row>
      <xdr:rowOff>100330</xdr:rowOff>
    </xdr:from>
    <xdr:to>
      <xdr:col>55</xdr:col>
      <xdr:colOff>133800</xdr:colOff>
      <xdr:row>5</xdr:row>
      <xdr:rowOff>123623</xdr:rowOff>
    </xdr:to>
    <xdr:sp macro="" textlink="">
      <xdr:nvSpPr>
        <xdr:cNvPr id="2" name="AutoShape 2">
          <a:extLst>
            <a:ext uri="{FF2B5EF4-FFF2-40B4-BE49-F238E27FC236}">
              <a16:creationId xmlns:a16="http://schemas.microsoft.com/office/drawing/2014/main" id="{B4B9A9BA-8F96-4E9A-8D95-04953B6F456A}"/>
            </a:ext>
          </a:extLst>
        </xdr:cNvPr>
        <xdr:cNvSpPr>
          <a:spLocks noChangeArrowheads="1"/>
        </xdr:cNvSpPr>
      </xdr:nvSpPr>
      <xdr:spPr bwMode="auto">
        <a:xfrm>
          <a:off x="8877300" y="322580"/>
          <a:ext cx="2619825" cy="715443"/>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00e\&#22823;&#23481;&#37327;&#20849;&#26377;&#12501;&#12457;&#12523;&#12480;25\11001545-435&#20154;&#21475;&#32113;&#35336;&#29677;\60%20&#25512;&#35336;&#20154;&#21475;\&#9733;R8&#12288;&#25512;&#35336;&#20154;&#21475;\&#27770;&#35009;&#36039;&#26009;\&#38598;&#35336;&#34920;\8.1&#30476;&#35336;&#12288;&#20154;&#21475;&#31227;&#21205;&#22577;&#21578;.xls" TargetMode="External"/><Relationship Id="rId1" Type="http://schemas.openxmlformats.org/officeDocument/2006/relationships/externalLinkPath" Target="/11001545-435&#20154;&#21475;&#32113;&#35336;&#29677;/60%20&#25512;&#35336;&#20154;&#21475;/&#9733;R8&#12288;&#25512;&#35336;&#20154;&#21475;/&#27770;&#35009;&#36039;&#26009;/&#38598;&#35336;&#34920;/8.1&#30476;&#35336;&#12288;&#20154;&#21475;&#31227;&#21205;&#22577;&#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Pデータ"/>
      <sheetName val="人口移動状況報告書"/>
      <sheetName val="その他の増減内訳"/>
      <sheetName val="前月"/>
      <sheetName val="市町データ"/>
    </sheetNames>
    <sheetDataSet>
      <sheetData sheetId="0"/>
      <sheetData sheetId="1">
        <row r="6">
          <cell r="G6">
            <v>303</v>
          </cell>
          <cell r="H6">
            <v>196</v>
          </cell>
          <cell r="I6">
            <v>229</v>
          </cell>
          <cell r="J6">
            <v>190</v>
          </cell>
          <cell r="K6">
            <v>172</v>
          </cell>
          <cell r="L6">
            <v>264</v>
          </cell>
          <cell r="M6">
            <v>235</v>
          </cell>
          <cell r="N6">
            <v>286</v>
          </cell>
          <cell r="O6">
            <v>248</v>
          </cell>
          <cell r="P6">
            <v>450</v>
          </cell>
          <cell r="Q6">
            <v>717</v>
          </cell>
          <cell r="R6">
            <v>402</v>
          </cell>
          <cell r="S6">
            <v>680</v>
          </cell>
          <cell r="T6">
            <v>34</v>
          </cell>
          <cell r="U6">
            <v>124</v>
          </cell>
          <cell r="V6">
            <v>515</v>
          </cell>
          <cell r="W6">
            <v>25</v>
          </cell>
          <cell r="X6">
            <v>31</v>
          </cell>
          <cell r="Y6">
            <v>262</v>
          </cell>
          <cell r="Z6">
            <v>30</v>
          </cell>
          <cell r="AA6">
            <v>32</v>
          </cell>
          <cell r="AB6">
            <v>303</v>
          </cell>
          <cell r="AC6">
            <v>68</v>
          </cell>
          <cell r="AD6">
            <v>92</v>
          </cell>
          <cell r="AE6">
            <v>201</v>
          </cell>
          <cell r="AF6">
            <v>40</v>
          </cell>
          <cell r="AG6">
            <v>94</v>
          </cell>
          <cell r="AH6">
            <v>38</v>
          </cell>
          <cell r="AI6">
            <v>38</v>
          </cell>
          <cell r="AJ6">
            <v>10</v>
          </cell>
          <cell r="AK6">
            <v>30</v>
          </cell>
          <cell r="AL6">
            <v>28</v>
          </cell>
          <cell r="AM6">
            <v>16</v>
          </cell>
          <cell r="AN6">
            <v>31</v>
          </cell>
          <cell r="AO6">
            <v>18</v>
          </cell>
          <cell r="AP6">
            <v>42</v>
          </cell>
          <cell r="AQ6">
            <v>62</v>
          </cell>
          <cell r="AR6">
            <v>31</v>
          </cell>
          <cell r="AS6">
            <v>13</v>
          </cell>
          <cell r="AT6">
            <v>25</v>
          </cell>
          <cell r="AU6">
            <v>50</v>
          </cell>
          <cell r="AV6">
            <v>4</v>
          </cell>
          <cell r="AW6">
            <v>19</v>
          </cell>
          <cell r="AX6">
            <v>3</v>
          </cell>
          <cell r="AY6">
            <v>42</v>
          </cell>
          <cell r="AZ6">
            <v>10</v>
          </cell>
          <cell r="BA6">
            <v>7</v>
          </cell>
          <cell r="BB6">
            <v>5</v>
          </cell>
          <cell r="BC6">
            <v>7</v>
          </cell>
        </row>
        <row r="7">
          <cell r="G7">
            <v>349</v>
          </cell>
          <cell r="H7">
            <v>215</v>
          </cell>
          <cell r="I7">
            <v>211</v>
          </cell>
          <cell r="J7">
            <v>166</v>
          </cell>
          <cell r="K7">
            <v>206</v>
          </cell>
          <cell r="L7">
            <v>317</v>
          </cell>
          <cell r="M7">
            <v>204</v>
          </cell>
          <cell r="N7">
            <v>300</v>
          </cell>
          <cell r="O7">
            <v>213</v>
          </cell>
          <cell r="P7">
            <v>399</v>
          </cell>
          <cell r="Q7">
            <v>671</v>
          </cell>
          <cell r="R7">
            <v>380</v>
          </cell>
          <cell r="S7">
            <v>650</v>
          </cell>
          <cell r="T7">
            <v>38</v>
          </cell>
          <cell r="U7">
            <v>145</v>
          </cell>
          <cell r="V7">
            <v>489</v>
          </cell>
          <cell r="W7">
            <v>8</v>
          </cell>
          <cell r="X7">
            <v>42</v>
          </cell>
          <cell r="Y7">
            <v>238</v>
          </cell>
          <cell r="Z7">
            <v>30</v>
          </cell>
          <cell r="AA7">
            <v>36</v>
          </cell>
          <cell r="AB7">
            <v>375</v>
          </cell>
          <cell r="AC7">
            <v>58</v>
          </cell>
          <cell r="AD7">
            <v>77</v>
          </cell>
          <cell r="AE7">
            <v>189</v>
          </cell>
          <cell r="AF7">
            <v>31</v>
          </cell>
          <cell r="AG7">
            <v>93</v>
          </cell>
          <cell r="AH7">
            <v>28</v>
          </cell>
          <cell r="AI7">
            <v>34</v>
          </cell>
          <cell r="AJ7">
            <v>14</v>
          </cell>
          <cell r="AK7">
            <v>35</v>
          </cell>
          <cell r="AL7">
            <v>22</v>
          </cell>
          <cell r="AM7">
            <v>15</v>
          </cell>
          <cell r="AN7">
            <v>28</v>
          </cell>
          <cell r="AO7">
            <v>19</v>
          </cell>
          <cell r="AP7">
            <v>41</v>
          </cell>
          <cell r="AQ7">
            <v>51</v>
          </cell>
          <cell r="AR7">
            <v>21</v>
          </cell>
          <cell r="AS7">
            <v>10</v>
          </cell>
          <cell r="AT7">
            <v>33</v>
          </cell>
          <cell r="AU7">
            <v>47</v>
          </cell>
          <cell r="AV7">
            <v>6</v>
          </cell>
          <cell r="AW7">
            <v>16</v>
          </cell>
          <cell r="AX7">
            <v>5</v>
          </cell>
          <cell r="AY7">
            <v>43</v>
          </cell>
          <cell r="AZ7">
            <v>11</v>
          </cell>
          <cell r="BA7">
            <v>14</v>
          </cell>
          <cell r="BB7">
            <v>7</v>
          </cell>
          <cell r="BC7">
            <v>5</v>
          </cell>
        </row>
        <row r="9">
          <cell r="G9">
            <v>320</v>
          </cell>
          <cell r="H9">
            <v>208</v>
          </cell>
          <cell r="I9">
            <v>260</v>
          </cell>
          <cell r="J9">
            <v>156</v>
          </cell>
          <cell r="K9">
            <v>197</v>
          </cell>
          <cell r="L9">
            <v>237</v>
          </cell>
          <cell r="M9">
            <v>217</v>
          </cell>
          <cell r="N9">
            <v>326</v>
          </cell>
          <cell r="O9">
            <v>259</v>
          </cell>
          <cell r="P9">
            <v>482</v>
          </cell>
          <cell r="Q9">
            <v>689</v>
          </cell>
          <cell r="R9">
            <v>371</v>
          </cell>
          <cell r="S9">
            <v>653</v>
          </cell>
          <cell r="T9">
            <v>43</v>
          </cell>
          <cell r="U9">
            <v>110</v>
          </cell>
          <cell r="V9">
            <v>264</v>
          </cell>
          <cell r="W9">
            <v>27</v>
          </cell>
          <cell r="X9">
            <v>47</v>
          </cell>
          <cell r="Y9">
            <v>229</v>
          </cell>
          <cell r="Z9">
            <v>45</v>
          </cell>
          <cell r="AA9">
            <v>55</v>
          </cell>
          <cell r="AB9">
            <v>217</v>
          </cell>
          <cell r="AC9">
            <v>51</v>
          </cell>
          <cell r="AD9">
            <v>106</v>
          </cell>
          <cell r="AE9">
            <v>167</v>
          </cell>
          <cell r="AF9">
            <v>41</v>
          </cell>
          <cell r="AG9">
            <v>105</v>
          </cell>
          <cell r="AH9">
            <v>31</v>
          </cell>
          <cell r="AI9">
            <v>32</v>
          </cell>
          <cell r="AJ9">
            <v>11</v>
          </cell>
          <cell r="AK9">
            <v>33</v>
          </cell>
          <cell r="AL9">
            <v>23</v>
          </cell>
          <cell r="AM9">
            <v>22</v>
          </cell>
          <cell r="AN9">
            <v>39</v>
          </cell>
          <cell r="AO9">
            <v>23</v>
          </cell>
          <cell r="AP9">
            <v>58</v>
          </cell>
          <cell r="AQ9">
            <v>62</v>
          </cell>
          <cell r="AR9">
            <v>27</v>
          </cell>
          <cell r="AS9">
            <v>12</v>
          </cell>
          <cell r="AT9">
            <v>23</v>
          </cell>
          <cell r="AU9">
            <v>42</v>
          </cell>
          <cell r="AV9">
            <v>7</v>
          </cell>
          <cell r="AW9">
            <v>19</v>
          </cell>
          <cell r="AX9">
            <v>7</v>
          </cell>
          <cell r="AY9">
            <v>43</v>
          </cell>
          <cell r="AZ9">
            <v>10</v>
          </cell>
          <cell r="BA9">
            <v>9</v>
          </cell>
          <cell r="BB9">
            <v>11</v>
          </cell>
          <cell r="BC9">
            <v>8</v>
          </cell>
        </row>
        <row r="10">
          <cell r="G10">
            <v>343</v>
          </cell>
          <cell r="H10">
            <v>211</v>
          </cell>
          <cell r="I10">
            <v>226</v>
          </cell>
          <cell r="J10">
            <v>148</v>
          </cell>
          <cell r="K10">
            <v>211</v>
          </cell>
          <cell r="L10">
            <v>246</v>
          </cell>
          <cell r="M10">
            <v>253</v>
          </cell>
          <cell r="N10">
            <v>350</v>
          </cell>
          <cell r="O10">
            <v>243</v>
          </cell>
          <cell r="P10">
            <v>361</v>
          </cell>
          <cell r="Q10">
            <v>589</v>
          </cell>
          <cell r="R10">
            <v>344</v>
          </cell>
          <cell r="S10">
            <v>690</v>
          </cell>
          <cell r="T10">
            <v>43</v>
          </cell>
          <cell r="U10">
            <v>135</v>
          </cell>
          <cell r="V10">
            <v>218</v>
          </cell>
          <cell r="W10">
            <v>26</v>
          </cell>
          <cell r="X10">
            <v>53</v>
          </cell>
          <cell r="Y10">
            <v>192</v>
          </cell>
          <cell r="Z10">
            <v>27</v>
          </cell>
          <cell r="AA10">
            <v>35</v>
          </cell>
          <cell r="AB10">
            <v>265</v>
          </cell>
          <cell r="AC10">
            <v>68</v>
          </cell>
          <cell r="AD10">
            <v>101</v>
          </cell>
          <cell r="AE10">
            <v>162</v>
          </cell>
          <cell r="AF10">
            <v>27</v>
          </cell>
          <cell r="AG10">
            <v>99</v>
          </cell>
          <cell r="AH10">
            <v>36</v>
          </cell>
          <cell r="AI10">
            <v>40</v>
          </cell>
          <cell r="AJ10">
            <v>14</v>
          </cell>
          <cell r="AK10">
            <v>41</v>
          </cell>
          <cell r="AL10">
            <v>32</v>
          </cell>
          <cell r="AM10">
            <v>20</v>
          </cell>
          <cell r="AN10">
            <v>32</v>
          </cell>
          <cell r="AO10">
            <v>20</v>
          </cell>
          <cell r="AP10">
            <v>41</v>
          </cell>
          <cell r="AQ10">
            <v>87</v>
          </cell>
          <cell r="AR10">
            <v>19</v>
          </cell>
          <cell r="AS10">
            <v>20</v>
          </cell>
          <cell r="AT10">
            <v>20</v>
          </cell>
          <cell r="AU10">
            <v>43</v>
          </cell>
          <cell r="AV10">
            <v>9</v>
          </cell>
          <cell r="AW10">
            <v>12</v>
          </cell>
          <cell r="AX10">
            <v>2</v>
          </cell>
          <cell r="AY10">
            <v>26</v>
          </cell>
          <cell r="AZ10">
            <v>16</v>
          </cell>
          <cell r="BA10">
            <v>8</v>
          </cell>
          <cell r="BB10">
            <v>13</v>
          </cell>
          <cell r="BC10">
            <v>9</v>
          </cell>
        </row>
        <row r="21">
          <cell r="G21">
            <v>42</v>
          </cell>
          <cell r="H21">
            <v>29</v>
          </cell>
          <cell r="I21">
            <v>27</v>
          </cell>
          <cell r="J21">
            <v>25</v>
          </cell>
          <cell r="K21">
            <v>31</v>
          </cell>
          <cell r="L21">
            <v>44</v>
          </cell>
          <cell r="M21">
            <v>34</v>
          </cell>
          <cell r="N21">
            <v>37</v>
          </cell>
          <cell r="O21">
            <v>51</v>
          </cell>
          <cell r="P21">
            <v>128</v>
          </cell>
          <cell r="R21">
            <v>103</v>
          </cell>
          <cell r="S21">
            <v>134</v>
          </cell>
          <cell r="T21">
            <v>11</v>
          </cell>
          <cell r="U21">
            <v>18</v>
          </cell>
          <cell r="V21">
            <v>52</v>
          </cell>
          <cell r="W21">
            <v>5</v>
          </cell>
          <cell r="X21">
            <v>13</v>
          </cell>
          <cell r="Y21">
            <v>61</v>
          </cell>
          <cell r="Z21">
            <v>5</v>
          </cell>
          <cell r="AA21">
            <v>8</v>
          </cell>
          <cell r="AB21">
            <v>32</v>
          </cell>
          <cell r="AC21">
            <v>14</v>
          </cell>
          <cell r="AD21">
            <v>23</v>
          </cell>
          <cell r="AE21">
            <v>29</v>
          </cell>
          <cell r="AF21">
            <v>8</v>
          </cell>
          <cell r="AG21">
            <v>18</v>
          </cell>
          <cell r="AH21">
            <v>5</v>
          </cell>
          <cell r="AI21">
            <v>8</v>
          </cell>
          <cell r="AJ21">
            <v>3</v>
          </cell>
          <cell r="AK21">
            <v>13</v>
          </cell>
          <cell r="AL21">
            <v>3</v>
          </cell>
          <cell r="AM21">
            <v>5</v>
          </cell>
          <cell r="AN21">
            <v>7</v>
          </cell>
          <cell r="AO21">
            <v>4</v>
          </cell>
          <cell r="AP21">
            <v>14</v>
          </cell>
          <cell r="AQ21">
            <v>15</v>
          </cell>
          <cell r="AR21">
            <v>3</v>
          </cell>
          <cell r="AS21">
            <v>2</v>
          </cell>
          <cell r="AT21">
            <v>1</v>
          </cell>
          <cell r="AU21">
            <v>12</v>
          </cell>
          <cell r="AV21">
            <v>4</v>
          </cell>
          <cell r="AW21">
            <v>2</v>
          </cell>
          <cell r="AX21">
            <v>4</v>
          </cell>
          <cell r="AY21">
            <v>9</v>
          </cell>
          <cell r="AZ21">
            <v>3</v>
          </cell>
          <cell r="BA21">
            <v>1</v>
          </cell>
          <cell r="BB21">
            <v>2</v>
          </cell>
          <cell r="BC21">
            <v>2</v>
          </cell>
        </row>
        <row r="22">
          <cell r="G22">
            <v>44</v>
          </cell>
          <cell r="H22">
            <v>35</v>
          </cell>
          <cell r="I22">
            <v>26</v>
          </cell>
          <cell r="J22">
            <v>15</v>
          </cell>
          <cell r="K22">
            <v>32</v>
          </cell>
          <cell r="L22">
            <v>35</v>
          </cell>
          <cell r="M22">
            <v>37</v>
          </cell>
          <cell r="N22">
            <v>40</v>
          </cell>
          <cell r="O22">
            <v>44</v>
          </cell>
          <cell r="P22">
            <v>142</v>
          </cell>
          <cell r="R22">
            <v>112</v>
          </cell>
          <cell r="S22">
            <v>122</v>
          </cell>
          <cell r="T22">
            <v>5</v>
          </cell>
          <cell r="U22">
            <v>24</v>
          </cell>
          <cell r="V22">
            <v>49</v>
          </cell>
          <cell r="W22">
            <v>2</v>
          </cell>
          <cell r="X22">
            <v>19</v>
          </cell>
          <cell r="Y22">
            <v>63</v>
          </cell>
          <cell r="Z22">
            <v>8</v>
          </cell>
          <cell r="AA22">
            <v>10</v>
          </cell>
          <cell r="AB22">
            <v>43</v>
          </cell>
          <cell r="AC22">
            <v>9</v>
          </cell>
          <cell r="AD22">
            <v>21</v>
          </cell>
          <cell r="AE22">
            <v>38</v>
          </cell>
          <cell r="AF22">
            <v>10</v>
          </cell>
          <cell r="AG22">
            <v>19</v>
          </cell>
          <cell r="AH22">
            <v>7</v>
          </cell>
          <cell r="AI22">
            <v>4</v>
          </cell>
          <cell r="AJ22">
            <v>3</v>
          </cell>
          <cell r="AK22">
            <v>9</v>
          </cell>
          <cell r="AL22">
            <v>10</v>
          </cell>
          <cell r="AM22">
            <v>5</v>
          </cell>
          <cell r="AN22">
            <v>6</v>
          </cell>
          <cell r="AO22">
            <v>7</v>
          </cell>
          <cell r="AP22">
            <v>11</v>
          </cell>
          <cell r="AQ22">
            <v>23</v>
          </cell>
          <cell r="AR22">
            <v>6</v>
          </cell>
          <cell r="AS22">
            <v>3</v>
          </cell>
          <cell r="AT22">
            <v>10</v>
          </cell>
          <cell r="AU22">
            <v>10</v>
          </cell>
          <cell r="AV22">
            <v>1</v>
          </cell>
          <cell r="AW22">
            <v>4</v>
          </cell>
          <cell r="AX22">
            <v>1</v>
          </cell>
          <cell r="AY22">
            <v>11</v>
          </cell>
          <cell r="AZ22">
            <v>1</v>
          </cell>
          <cell r="BA22">
            <v>0</v>
          </cell>
          <cell r="BB22">
            <v>3</v>
          </cell>
          <cell r="BC22">
            <v>1</v>
          </cell>
        </row>
        <row r="24">
          <cell r="G24">
            <v>87</v>
          </cell>
          <cell r="H24">
            <v>59</v>
          </cell>
          <cell r="I24">
            <v>66</v>
          </cell>
          <cell r="J24">
            <v>51</v>
          </cell>
          <cell r="K24">
            <v>81</v>
          </cell>
          <cell r="L24">
            <v>111</v>
          </cell>
          <cell r="M24">
            <v>127</v>
          </cell>
          <cell r="N24">
            <v>51</v>
          </cell>
          <cell r="O24">
            <v>105</v>
          </cell>
          <cell r="P24">
            <v>297</v>
          </cell>
          <cell r="R24">
            <v>139</v>
          </cell>
          <cell r="S24">
            <v>206</v>
          </cell>
          <cell r="T24">
            <v>29</v>
          </cell>
          <cell r="U24">
            <v>39</v>
          </cell>
          <cell r="V24">
            <v>117</v>
          </cell>
          <cell r="W24">
            <v>22</v>
          </cell>
          <cell r="X24">
            <v>37</v>
          </cell>
          <cell r="Y24">
            <v>127</v>
          </cell>
          <cell r="Z24">
            <v>31</v>
          </cell>
          <cell r="AA24">
            <v>20</v>
          </cell>
          <cell r="AB24">
            <v>109</v>
          </cell>
          <cell r="AC24">
            <v>45</v>
          </cell>
          <cell r="AD24">
            <v>40</v>
          </cell>
          <cell r="AE24">
            <v>79</v>
          </cell>
          <cell r="AF24">
            <v>25</v>
          </cell>
          <cell r="AG24">
            <v>47</v>
          </cell>
          <cell r="AH24">
            <v>24</v>
          </cell>
          <cell r="AI24">
            <v>19</v>
          </cell>
          <cell r="AJ24">
            <v>22</v>
          </cell>
          <cell r="AK24">
            <v>36</v>
          </cell>
          <cell r="AL24">
            <v>30</v>
          </cell>
          <cell r="AM24">
            <v>21</v>
          </cell>
          <cell r="AN24">
            <v>34</v>
          </cell>
          <cell r="AO24">
            <v>21</v>
          </cell>
          <cell r="AP24">
            <v>30</v>
          </cell>
          <cell r="AQ24">
            <v>58</v>
          </cell>
          <cell r="AR24">
            <v>8</v>
          </cell>
          <cell r="AS24">
            <v>10</v>
          </cell>
          <cell r="AT24">
            <v>19</v>
          </cell>
          <cell r="AU24">
            <v>21</v>
          </cell>
          <cell r="AV24">
            <v>6</v>
          </cell>
          <cell r="AW24">
            <v>13</v>
          </cell>
          <cell r="AX24">
            <v>8</v>
          </cell>
          <cell r="AY24">
            <v>16</v>
          </cell>
          <cell r="AZ24">
            <v>9</v>
          </cell>
          <cell r="BA24">
            <v>17</v>
          </cell>
          <cell r="BB24">
            <v>5</v>
          </cell>
          <cell r="BC24">
            <v>17</v>
          </cell>
        </row>
        <row r="25">
          <cell r="G25">
            <v>90</v>
          </cell>
          <cell r="H25">
            <v>67</v>
          </cell>
          <cell r="I25">
            <v>60</v>
          </cell>
          <cell r="J25">
            <v>53</v>
          </cell>
          <cell r="K25">
            <v>83</v>
          </cell>
          <cell r="L25">
            <v>125</v>
          </cell>
          <cell r="M25">
            <v>132</v>
          </cell>
          <cell r="N25">
            <v>46</v>
          </cell>
          <cell r="O25">
            <v>109</v>
          </cell>
          <cell r="P25">
            <v>275</v>
          </cell>
          <cell r="R25">
            <v>149</v>
          </cell>
          <cell r="S25">
            <v>188</v>
          </cell>
          <cell r="T25">
            <v>24</v>
          </cell>
          <cell r="U25">
            <v>49</v>
          </cell>
          <cell r="V25">
            <v>81</v>
          </cell>
          <cell r="W25">
            <v>20</v>
          </cell>
          <cell r="X25">
            <v>51</v>
          </cell>
          <cell r="Y25">
            <v>118</v>
          </cell>
          <cell r="Z25">
            <v>28</v>
          </cell>
          <cell r="AA25">
            <v>25</v>
          </cell>
          <cell r="AB25">
            <v>105</v>
          </cell>
          <cell r="AC25">
            <v>40</v>
          </cell>
          <cell r="AD25">
            <v>39</v>
          </cell>
          <cell r="AE25">
            <v>80</v>
          </cell>
          <cell r="AF25">
            <v>31</v>
          </cell>
          <cell r="AG25">
            <v>51</v>
          </cell>
          <cell r="AH25">
            <v>26</v>
          </cell>
          <cell r="AI25">
            <v>28</v>
          </cell>
          <cell r="AJ25">
            <v>17</v>
          </cell>
          <cell r="AK25">
            <v>44</v>
          </cell>
          <cell r="AL25">
            <v>32</v>
          </cell>
          <cell r="AM25">
            <v>15</v>
          </cell>
          <cell r="AN25">
            <v>26</v>
          </cell>
          <cell r="AO25">
            <v>23</v>
          </cell>
          <cell r="AP25">
            <v>13</v>
          </cell>
          <cell r="AQ25">
            <v>44</v>
          </cell>
          <cell r="AR25">
            <v>9</v>
          </cell>
          <cell r="AS25">
            <v>15</v>
          </cell>
          <cell r="AT25">
            <v>18</v>
          </cell>
          <cell r="AU25">
            <v>15</v>
          </cell>
          <cell r="AV25">
            <v>7</v>
          </cell>
          <cell r="AW25">
            <v>10</v>
          </cell>
          <cell r="AX25">
            <v>5</v>
          </cell>
          <cell r="AY25">
            <v>20</v>
          </cell>
          <cell r="AZ25">
            <v>16</v>
          </cell>
          <cell r="BA25">
            <v>15</v>
          </cell>
          <cell r="BB25">
            <v>16</v>
          </cell>
          <cell r="BC25">
            <v>9</v>
          </cell>
        </row>
        <row r="35">
          <cell r="G35">
            <v>58</v>
          </cell>
          <cell r="H35">
            <v>41</v>
          </cell>
          <cell r="I35">
            <v>74</v>
          </cell>
          <cell r="J35">
            <v>48</v>
          </cell>
          <cell r="K35">
            <v>14</v>
          </cell>
          <cell r="L35">
            <v>29</v>
          </cell>
          <cell r="M35">
            <v>40</v>
          </cell>
          <cell r="N35">
            <v>82</v>
          </cell>
          <cell r="O35">
            <v>50</v>
          </cell>
          <cell r="P35">
            <v>138</v>
          </cell>
          <cell r="Q35">
            <v>131</v>
          </cell>
          <cell r="R35">
            <v>52</v>
          </cell>
          <cell r="S35">
            <v>78</v>
          </cell>
          <cell r="T35">
            <v>21</v>
          </cell>
          <cell r="U35">
            <v>13</v>
          </cell>
          <cell r="V35">
            <v>43</v>
          </cell>
          <cell r="W35">
            <v>11</v>
          </cell>
          <cell r="X35">
            <v>10</v>
          </cell>
          <cell r="Y35">
            <v>39</v>
          </cell>
          <cell r="Z35">
            <v>13</v>
          </cell>
          <cell r="AA35">
            <v>15</v>
          </cell>
          <cell r="AB35">
            <v>39</v>
          </cell>
          <cell r="AC35">
            <v>45</v>
          </cell>
          <cell r="AD35">
            <v>16</v>
          </cell>
          <cell r="AE35">
            <v>24</v>
          </cell>
          <cell r="AF35">
            <v>35</v>
          </cell>
          <cell r="AG35">
            <v>34</v>
          </cell>
          <cell r="AH35">
            <v>27</v>
          </cell>
          <cell r="AI35">
            <v>9</v>
          </cell>
          <cell r="AJ35">
            <v>2</v>
          </cell>
          <cell r="AK35">
            <v>41</v>
          </cell>
          <cell r="AL35">
            <v>17</v>
          </cell>
          <cell r="AM35">
            <v>6</v>
          </cell>
          <cell r="AN35">
            <v>12</v>
          </cell>
          <cell r="AO35">
            <v>7</v>
          </cell>
          <cell r="AP35">
            <v>72</v>
          </cell>
          <cell r="AQ35">
            <v>21</v>
          </cell>
          <cell r="AR35">
            <v>2</v>
          </cell>
          <cell r="AS35">
            <v>4</v>
          </cell>
          <cell r="AT35">
            <v>22</v>
          </cell>
          <cell r="AU35">
            <v>11</v>
          </cell>
          <cell r="AV35">
            <v>2</v>
          </cell>
          <cell r="AW35">
            <v>8</v>
          </cell>
          <cell r="AX35">
            <v>0</v>
          </cell>
          <cell r="AY35">
            <v>3</v>
          </cell>
          <cell r="AZ35">
            <v>6</v>
          </cell>
          <cell r="BA35">
            <v>0</v>
          </cell>
          <cell r="BB35">
            <v>6</v>
          </cell>
          <cell r="BC35">
            <v>3</v>
          </cell>
        </row>
        <row r="36">
          <cell r="G36">
            <v>66</v>
          </cell>
          <cell r="H36">
            <v>38</v>
          </cell>
          <cell r="I36">
            <v>46</v>
          </cell>
          <cell r="J36">
            <v>31</v>
          </cell>
          <cell r="K36">
            <v>18</v>
          </cell>
          <cell r="L36">
            <v>26</v>
          </cell>
          <cell r="M36">
            <v>40</v>
          </cell>
          <cell r="N36">
            <v>87</v>
          </cell>
          <cell r="O36">
            <v>55</v>
          </cell>
          <cell r="P36">
            <v>71</v>
          </cell>
          <cell r="Q36">
            <v>106</v>
          </cell>
          <cell r="R36">
            <v>38</v>
          </cell>
          <cell r="S36">
            <v>66</v>
          </cell>
          <cell r="T36">
            <v>5</v>
          </cell>
          <cell r="U36">
            <v>16</v>
          </cell>
          <cell r="V36">
            <v>9</v>
          </cell>
          <cell r="W36">
            <v>6</v>
          </cell>
          <cell r="X36">
            <v>15</v>
          </cell>
          <cell r="Y36">
            <v>28</v>
          </cell>
          <cell r="Z36">
            <v>4</v>
          </cell>
          <cell r="AA36">
            <v>13</v>
          </cell>
          <cell r="AB36">
            <v>26</v>
          </cell>
          <cell r="AC36">
            <v>23</v>
          </cell>
          <cell r="AD36">
            <v>18</v>
          </cell>
          <cell r="AE36">
            <v>18</v>
          </cell>
          <cell r="AF36">
            <v>14</v>
          </cell>
          <cell r="AG36">
            <v>22</v>
          </cell>
          <cell r="AH36">
            <v>22</v>
          </cell>
          <cell r="AI36">
            <v>18</v>
          </cell>
          <cell r="AJ36">
            <v>5</v>
          </cell>
          <cell r="AK36">
            <v>12</v>
          </cell>
          <cell r="AL36">
            <v>33</v>
          </cell>
          <cell r="AM36">
            <v>7</v>
          </cell>
          <cell r="AN36">
            <v>11</v>
          </cell>
          <cell r="AO36">
            <v>2</v>
          </cell>
          <cell r="AP36">
            <v>45</v>
          </cell>
          <cell r="AQ36">
            <v>14</v>
          </cell>
          <cell r="AR36">
            <v>0</v>
          </cell>
          <cell r="AS36">
            <v>6</v>
          </cell>
          <cell r="AT36">
            <v>6</v>
          </cell>
          <cell r="AU36">
            <v>3</v>
          </cell>
          <cell r="AV36">
            <v>1</v>
          </cell>
          <cell r="AW36">
            <v>6</v>
          </cell>
          <cell r="AX36">
            <v>5</v>
          </cell>
          <cell r="AY36">
            <v>1</v>
          </cell>
          <cell r="AZ36">
            <v>5</v>
          </cell>
          <cell r="BA36">
            <v>10</v>
          </cell>
          <cell r="BB36">
            <v>4</v>
          </cell>
          <cell r="BC36">
            <v>4</v>
          </cell>
        </row>
        <row r="38">
          <cell r="G38">
            <v>81</v>
          </cell>
          <cell r="H38">
            <v>36</v>
          </cell>
          <cell r="I38">
            <v>46</v>
          </cell>
          <cell r="J38">
            <v>30</v>
          </cell>
          <cell r="K38">
            <v>13</v>
          </cell>
          <cell r="L38">
            <v>43</v>
          </cell>
          <cell r="M38">
            <v>24</v>
          </cell>
          <cell r="N38">
            <v>102</v>
          </cell>
          <cell r="O38">
            <v>44</v>
          </cell>
          <cell r="P38">
            <v>94</v>
          </cell>
          <cell r="Q38">
            <v>94</v>
          </cell>
          <cell r="R38">
            <v>38</v>
          </cell>
          <cell r="S38">
            <v>57</v>
          </cell>
          <cell r="T38">
            <v>11</v>
          </cell>
          <cell r="U38">
            <v>20</v>
          </cell>
          <cell r="V38">
            <v>20</v>
          </cell>
          <cell r="W38">
            <v>12</v>
          </cell>
          <cell r="X38">
            <v>7</v>
          </cell>
          <cell r="Y38">
            <v>29</v>
          </cell>
          <cell r="Z38">
            <v>8</v>
          </cell>
          <cell r="AA38">
            <v>10</v>
          </cell>
          <cell r="AB38">
            <v>30</v>
          </cell>
          <cell r="AC38">
            <v>41</v>
          </cell>
          <cell r="AD38">
            <v>17</v>
          </cell>
          <cell r="AE38">
            <v>15</v>
          </cell>
          <cell r="AF38">
            <v>16</v>
          </cell>
          <cell r="AG38">
            <v>19</v>
          </cell>
          <cell r="AH38">
            <v>23</v>
          </cell>
          <cell r="AI38">
            <v>10</v>
          </cell>
          <cell r="AJ38">
            <v>3</v>
          </cell>
          <cell r="AK38">
            <v>11</v>
          </cell>
          <cell r="AL38">
            <v>28</v>
          </cell>
          <cell r="AM38">
            <v>2</v>
          </cell>
          <cell r="AN38">
            <v>28</v>
          </cell>
          <cell r="AO38">
            <v>6</v>
          </cell>
          <cell r="AP38">
            <v>57</v>
          </cell>
          <cell r="AQ38">
            <v>12</v>
          </cell>
          <cell r="AR38">
            <v>0</v>
          </cell>
          <cell r="AS38">
            <v>3</v>
          </cell>
          <cell r="AT38">
            <v>18</v>
          </cell>
          <cell r="AU38">
            <v>8</v>
          </cell>
          <cell r="AV38">
            <v>7</v>
          </cell>
          <cell r="AW38">
            <v>4</v>
          </cell>
          <cell r="AX38">
            <v>8</v>
          </cell>
          <cell r="AY38">
            <v>7</v>
          </cell>
          <cell r="AZ38">
            <v>2</v>
          </cell>
          <cell r="BA38">
            <v>4</v>
          </cell>
          <cell r="BB38">
            <v>2</v>
          </cell>
          <cell r="BC38">
            <v>0</v>
          </cell>
        </row>
        <row r="39">
          <cell r="G39">
            <v>86</v>
          </cell>
          <cell r="H39">
            <v>31</v>
          </cell>
          <cell r="I39">
            <v>45</v>
          </cell>
          <cell r="J39">
            <v>39</v>
          </cell>
          <cell r="K39">
            <v>12</v>
          </cell>
          <cell r="L39">
            <v>17</v>
          </cell>
          <cell r="M39">
            <v>70</v>
          </cell>
          <cell r="N39">
            <v>68</v>
          </cell>
          <cell r="O39">
            <v>16</v>
          </cell>
          <cell r="P39">
            <v>64</v>
          </cell>
          <cell r="Q39">
            <v>71</v>
          </cell>
          <cell r="R39">
            <v>27</v>
          </cell>
          <cell r="S39">
            <v>60</v>
          </cell>
          <cell r="T39">
            <v>8</v>
          </cell>
          <cell r="U39">
            <v>16</v>
          </cell>
          <cell r="V39">
            <v>13</v>
          </cell>
          <cell r="W39">
            <v>3</v>
          </cell>
          <cell r="X39">
            <v>19</v>
          </cell>
          <cell r="Y39">
            <v>17</v>
          </cell>
          <cell r="Z39">
            <v>3</v>
          </cell>
          <cell r="AA39">
            <v>3</v>
          </cell>
          <cell r="AB39">
            <v>20</v>
          </cell>
          <cell r="AC39">
            <v>18</v>
          </cell>
          <cell r="AD39">
            <v>23</v>
          </cell>
          <cell r="AE39">
            <v>20</v>
          </cell>
          <cell r="AF39">
            <v>14</v>
          </cell>
          <cell r="AG39">
            <v>12</v>
          </cell>
          <cell r="AH39">
            <v>18</v>
          </cell>
          <cell r="AI39">
            <v>6</v>
          </cell>
          <cell r="AJ39">
            <v>0</v>
          </cell>
          <cell r="AK39">
            <v>9</v>
          </cell>
          <cell r="AL39">
            <v>10</v>
          </cell>
          <cell r="AM39">
            <v>7</v>
          </cell>
          <cell r="AN39">
            <v>19</v>
          </cell>
          <cell r="AO39">
            <v>3</v>
          </cell>
          <cell r="AP39">
            <v>16</v>
          </cell>
          <cell r="AQ39">
            <v>3</v>
          </cell>
          <cell r="AR39">
            <v>0</v>
          </cell>
          <cell r="AS39">
            <v>2</v>
          </cell>
          <cell r="AT39">
            <v>4</v>
          </cell>
          <cell r="AU39">
            <v>1</v>
          </cell>
          <cell r="AV39">
            <v>4</v>
          </cell>
          <cell r="AW39">
            <v>7</v>
          </cell>
          <cell r="AX39">
            <v>18</v>
          </cell>
          <cell r="AY39">
            <v>1</v>
          </cell>
          <cell r="AZ39">
            <v>2</v>
          </cell>
          <cell r="BA39">
            <v>3</v>
          </cell>
          <cell r="BB39">
            <v>0</v>
          </cell>
          <cell r="BC39">
            <v>0</v>
          </cell>
        </row>
        <row r="50">
          <cell r="G50">
            <v>1</v>
          </cell>
          <cell r="H50">
            <v>0</v>
          </cell>
          <cell r="I50">
            <v>2</v>
          </cell>
          <cell r="J50">
            <v>1</v>
          </cell>
          <cell r="K50">
            <v>0</v>
          </cell>
          <cell r="L50">
            <v>0</v>
          </cell>
          <cell r="M50">
            <v>0</v>
          </cell>
          <cell r="N50">
            <v>4</v>
          </cell>
          <cell r="O50">
            <v>0</v>
          </cell>
          <cell r="P50">
            <v>2</v>
          </cell>
          <cell r="R50">
            <v>2</v>
          </cell>
          <cell r="S50">
            <v>1</v>
          </cell>
          <cell r="T50">
            <v>1</v>
          </cell>
          <cell r="U50">
            <v>0</v>
          </cell>
          <cell r="V50">
            <v>0</v>
          </cell>
          <cell r="W50">
            <v>0</v>
          </cell>
          <cell r="X50">
            <v>1</v>
          </cell>
          <cell r="Y50">
            <v>0</v>
          </cell>
          <cell r="Z50">
            <v>0</v>
          </cell>
          <cell r="AA50">
            <v>0</v>
          </cell>
          <cell r="AB50">
            <v>0</v>
          </cell>
          <cell r="AC50">
            <v>2</v>
          </cell>
          <cell r="AD50">
            <v>0</v>
          </cell>
          <cell r="AE50">
            <v>0</v>
          </cell>
          <cell r="AF50">
            <v>2</v>
          </cell>
          <cell r="AG50">
            <v>0</v>
          </cell>
          <cell r="AH50">
            <v>0</v>
          </cell>
          <cell r="AI50">
            <v>0</v>
          </cell>
          <cell r="AJ50">
            <v>0</v>
          </cell>
          <cell r="AK50">
            <v>1</v>
          </cell>
          <cell r="AL50">
            <v>0</v>
          </cell>
          <cell r="AM50">
            <v>0</v>
          </cell>
          <cell r="AN50">
            <v>0</v>
          </cell>
          <cell r="AO50">
            <v>0</v>
          </cell>
          <cell r="AP50">
            <v>1</v>
          </cell>
          <cell r="AQ50">
            <v>0</v>
          </cell>
          <cell r="AR50">
            <v>0</v>
          </cell>
          <cell r="AS50">
            <v>0</v>
          </cell>
          <cell r="AT50">
            <v>1</v>
          </cell>
          <cell r="AU50">
            <v>0</v>
          </cell>
          <cell r="AV50">
            <v>0</v>
          </cell>
          <cell r="AW50">
            <v>0</v>
          </cell>
          <cell r="AX50">
            <v>0</v>
          </cell>
          <cell r="AY50">
            <v>0</v>
          </cell>
          <cell r="AZ50">
            <v>0</v>
          </cell>
          <cell r="BA50">
            <v>0</v>
          </cell>
          <cell r="BB50">
            <v>0</v>
          </cell>
          <cell r="BC50">
            <v>0</v>
          </cell>
        </row>
        <row r="51">
          <cell r="G51">
            <v>4</v>
          </cell>
          <cell r="H51">
            <v>1</v>
          </cell>
          <cell r="I51">
            <v>3</v>
          </cell>
          <cell r="J51">
            <v>0</v>
          </cell>
          <cell r="K51">
            <v>0</v>
          </cell>
          <cell r="L51">
            <v>0</v>
          </cell>
          <cell r="M51">
            <v>0</v>
          </cell>
          <cell r="N51">
            <v>3</v>
          </cell>
          <cell r="O51">
            <v>2</v>
          </cell>
          <cell r="P51">
            <v>2</v>
          </cell>
          <cell r="R51">
            <v>0</v>
          </cell>
          <cell r="S51">
            <v>3</v>
          </cell>
          <cell r="T51">
            <v>0</v>
          </cell>
          <cell r="U51">
            <v>1</v>
          </cell>
          <cell r="V51">
            <v>0</v>
          </cell>
          <cell r="W51">
            <v>0</v>
          </cell>
          <cell r="X51">
            <v>0</v>
          </cell>
          <cell r="Y51">
            <v>0</v>
          </cell>
          <cell r="Z51">
            <v>0</v>
          </cell>
          <cell r="AA51">
            <v>0</v>
          </cell>
          <cell r="AB51">
            <v>2</v>
          </cell>
          <cell r="AC51">
            <v>0</v>
          </cell>
          <cell r="AD51">
            <v>1</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1</v>
          </cell>
          <cell r="AX51">
            <v>0</v>
          </cell>
          <cell r="AY51">
            <v>0</v>
          </cell>
          <cell r="AZ51">
            <v>0</v>
          </cell>
          <cell r="BA51">
            <v>0</v>
          </cell>
          <cell r="BB51">
            <v>0</v>
          </cell>
          <cell r="BC51">
            <v>0</v>
          </cell>
        </row>
        <row r="53">
          <cell r="G53">
            <v>0</v>
          </cell>
          <cell r="H53">
            <v>1</v>
          </cell>
          <cell r="I53">
            <v>1</v>
          </cell>
          <cell r="J53">
            <v>4</v>
          </cell>
          <cell r="K53">
            <v>1</v>
          </cell>
          <cell r="L53">
            <v>1</v>
          </cell>
          <cell r="M53">
            <v>0</v>
          </cell>
          <cell r="N53">
            <v>1</v>
          </cell>
          <cell r="O53">
            <v>2</v>
          </cell>
          <cell r="P53">
            <v>3</v>
          </cell>
          <cell r="R53">
            <v>2</v>
          </cell>
          <cell r="S53">
            <v>0</v>
          </cell>
          <cell r="T53">
            <v>0</v>
          </cell>
          <cell r="U53">
            <v>0</v>
          </cell>
          <cell r="V53">
            <v>1</v>
          </cell>
          <cell r="W53">
            <v>0</v>
          </cell>
          <cell r="X53">
            <v>0</v>
          </cell>
          <cell r="Y53">
            <v>1</v>
          </cell>
          <cell r="Z53">
            <v>0</v>
          </cell>
          <cell r="AA53">
            <v>0</v>
          </cell>
          <cell r="AB53">
            <v>0</v>
          </cell>
          <cell r="AC53">
            <v>1</v>
          </cell>
          <cell r="AD53">
            <v>2</v>
          </cell>
          <cell r="AE53">
            <v>2</v>
          </cell>
          <cell r="AF53">
            <v>0</v>
          </cell>
          <cell r="AG53">
            <v>0</v>
          </cell>
          <cell r="AH53">
            <v>1</v>
          </cell>
          <cell r="AI53">
            <v>0</v>
          </cell>
          <cell r="AJ53">
            <v>0</v>
          </cell>
          <cell r="AK53">
            <v>0</v>
          </cell>
          <cell r="AL53">
            <v>0</v>
          </cell>
          <cell r="AM53">
            <v>0</v>
          </cell>
          <cell r="AN53">
            <v>0</v>
          </cell>
          <cell r="AO53">
            <v>0</v>
          </cell>
          <cell r="AP53">
            <v>0</v>
          </cell>
          <cell r="AQ53">
            <v>0</v>
          </cell>
          <cell r="AR53">
            <v>0</v>
          </cell>
          <cell r="AS53">
            <v>1</v>
          </cell>
          <cell r="AT53">
            <v>0</v>
          </cell>
          <cell r="AU53">
            <v>0</v>
          </cell>
          <cell r="AV53">
            <v>0</v>
          </cell>
          <cell r="AW53">
            <v>0</v>
          </cell>
          <cell r="AX53">
            <v>0</v>
          </cell>
          <cell r="AY53">
            <v>0</v>
          </cell>
          <cell r="AZ53">
            <v>0</v>
          </cell>
          <cell r="BA53">
            <v>0</v>
          </cell>
          <cell r="BB53">
            <v>0</v>
          </cell>
          <cell r="BC53">
            <v>0</v>
          </cell>
        </row>
        <row r="54">
          <cell r="G54">
            <v>2</v>
          </cell>
          <cell r="H54">
            <v>3</v>
          </cell>
          <cell r="I54">
            <v>0</v>
          </cell>
          <cell r="J54">
            <v>5</v>
          </cell>
          <cell r="K54">
            <v>0</v>
          </cell>
          <cell r="L54">
            <v>1</v>
          </cell>
          <cell r="M54">
            <v>1</v>
          </cell>
          <cell r="N54">
            <v>3</v>
          </cell>
          <cell r="O54">
            <v>2</v>
          </cell>
          <cell r="P54">
            <v>3</v>
          </cell>
          <cell r="R54">
            <v>1</v>
          </cell>
          <cell r="S54">
            <v>0</v>
          </cell>
          <cell r="T54">
            <v>0</v>
          </cell>
          <cell r="U54">
            <v>1</v>
          </cell>
          <cell r="V54">
            <v>0</v>
          </cell>
          <cell r="W54">
            <v>0</v>
          </cell>
          <cell r="X54">
            <v>0</v>
          </cell>
          <cell r="Y54">
            <v>2</v>
          </cell>
          <cell r="Z54">
            <v>0</v>
          </cell>
          <cell r="AA54">
            <v>0</v>
          </cell>
          <cell r="AB54">
            <v>2</v>
          </cell>
          <cell r="AC54">
            <v>1</v>
          </cell>
          <cell r="AD54">
            <v>0</v>
          </cell>
          <cell r="AE54">
            <v>2</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row>
        <row r="70">
          <cell r="G70">
            <v>11</v>
          </cell>
          <cell r="H70">
            <v>6</v>
          </cell>
          <cell r="I70">
            <v>2</v>
          </cell>
          <cell r="J70">
            <v>3</v>
          </cell>
          <cell r="K70">
            <v>0</v>
          </cell>
          <cell r="L70">
            <v>5</v>
          </cell>
          <cell r="M70">
            <v>3</v>
          </cell>
          <cell r="N70">
            <v>10</v>
          </cell>
          <cell r="O70">
            <v>9</v>
          </cell>
          <cell r="P70">
            <v>11</v>
          </cell>
          <cell r="Q70">
            <v>5</v>
          </cell>
          <cell r="R70">
            <v>2</v>
          </cell>
          <cell r="S70">
            <v>8</v>
          </cell>
          <cell r="T70">
            <v>0</v>
          </cell>
          <cell r="U70">
            <v>0</v>
          </cell>
          <cell r="V70">
            <v>3</v>
          </cell>
          <cell r="W70">
            <v>1</v>
          </cell>
          <cell r="X70">
            <v>0</v>
          </cell>
          <cell r="Y70">
            <v>1</v>
          </cell>
          <cell r="Z70">
            <v>0</v>
          </cell>
          <cell r="AA70">
            <v>0</v>
          </cell>
          <cell r="AB70">
            <v>3</v>
          </cell>
          <cell r="AC70">
            <v>2</v>
          </cell>
          <cell r="AD70">
            <v>0</v>
          </cell>
          <cell r="AE70">
            <v>2</v>
          </cell>
          <cell r="AF70">
            <v>0</v>
          </cell>
          <cell r="AG70">
            <v>2</v>
          </cell>
          <cell r="AH70">
            <v>0</v>
          </cell>
          <cell r="AI70">
            <v>0</v>
          </cell>
          <cell r="AJ70">
            <v>0</v>
          </cell>
          <cell r="AK70">
            <v>0</v>
          </cell>
          <cell r="AL70">
            <v>0</v>
          </cell>
          <cell r="AM70">
            <v>0</v>
          </cell>
          <cell r="AN70">
            <v>1</v>
          </cell>
          <cell r="AO70">
            <v>0</v>
          </cell>
          <cell r="AP70">
            <v>1</v>
          </cell>
          <cell r="AQ70">
            <v>0</v>
          </cell>
          <cell r="AR70">
            <v>0</v>
          </cell>
          <cell r="AS70">
            <v>0</v>
          </cell>
          <cell r="AT70">
            <v>0</v>
          </cell>
          <cell r="AU70">
            <v>0</v>
          </cell>
          <cell r="AV70">
            <v>0</v>
          </cell>
          <cell r="AW70">
            <v>1</v>
          </cell>
          <cell r="AX70">
            <v>0</v>
          </cell>
          <cell r="AY70">
            <v>1</v>
          </cell>
          <cell r="AZ70">
            <v>0</v>
          </cell>
          <cell r="BA70">
            <v>0</v>
          </cell>
          <cell r="BB70">
            <v>1</v>
          </cell>
          <cell r="BC70">
            <v>0</v>
          </cell>
        </row>
        <row r="71">
          <cell r="G71">
            <v>9</v>
          </cell>
          <cell r="H71">
            <v>3</v>
          </cell>
          <cell r="I71">
            <v>2</v>
          </cell>
          <cell r="J71">
            <v>2</v>
          </cell>
          <cell r="K71">
            <v>2</v>
          </cell>
          <cell r="L71">
            <v>1</v>
          </cell>
          <cell r="M71">
            <v>8</v>
          </cell>
          <cell r="N71">
            <v>7</v>
          </cell>
          <cell r="O71">
            <v>4</v>
          </cell>
          <cell r="P71">
            <v>7</v>
          </cell>
          <cell r="Q71">
            <v>6</v>
          </cell>
          <cell r="R71">
            <v>1</v>
          </cell>
          <cell r="S71">
            <v>10</v>
          </cell>
          <cell r="T71">
            <v>0</v>
          </cell>
          <cell r="U71">
            <v>0</v>
          </cell>
          <cell r="V71">
            <v>0</v>
          </cell>
          <cell r="W71">
            <v>0</v>
          </cell>
          <cell r="X71">
            <v>0</v>
          </cell>
          <cell r="Y71">
            <v>1</v>
          </cell>
          <cell r="Z71">
            <v>0</v>
          </cell>
          <cell r="AA71">
            <v>0</v>
          </cell>
          <cell r="AB71">
            <v>4</v>
          </cell>
          <cell r="AC71">
            <v>3</v>
          </cell>
          <cell r="AD71">
            <v>1</v>
          </cell>
          <cell r="AE71">
            <v>1</v>
          </cell>
          <cell r="AF71">
            <v>0</v>
          </cell>
          <cell r="AG71">
            <v>2</v>
          </cell>
          <cell r="AH71">
            <v>1</v>
          </cell>
          <cell r="AI71">
            <v>0</v>
          </cell>
          <cell r="AJ71">
            <v>0</v>
          </cell>
          <cell r="AK71">
            <v>0</v>
          </cell>
          <cell r="AL71">
            <v>0</v>
          </cell>
          <cell r="AM71">
            <v>0</v>
          </cell>
          <cell r="AN71">
            <v>0</v>
          </cell>
          <cell r="AO71">
            <v>1</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row>
        <row r="73">
          <cell r="G73">
            <v>26</v>
          </cell>
          <cell r="H73">
            <v>10</v>
          </cell>
          <cell r="I73">
            <v>11</v>
          </cell>
          <cell r="J73">
            <v>20</v>
          </cell>
          <cell r="K73">
            <v>2</v>
          </cell>
          <cell r="L73">
            <v>6</v>
          </cell>
          <cell r="M73">
            <v>7</v>
          </cell>
          <cell r="N73">
            <v>25</v>
          </cell>
          <cell r="O73">
            <v>38</v>
          </cell>
          <cell r="P73">
            <v>39</v>
          </cell>
          <cell r="Q73">
            <v>18</v>
          </cell>
          <cell r="R73">
            <v>2</v>
          </cell>
          <cell r="S73">
            <v>7</v>
          </cell>
          <cell r="T73">
            <v>0</v>
          </cell>
          <cell r="U73">
            <v>10</v>
          </cell>
          <cell r="V73">
            <v>4</v>
          </cell>
          <cell r="W73">
            <v>1</v>
          </cell>
          <cell r="X73">
            <v>0</v>
          </cell>
          <cell r="Y73">
            <v>1</v>
          </cell>
          <cell r="Z73">
            <v>3</v>
          </cell>
          <cell r="AA73">
            <v>0</v>
          </cell>
          <cell r="AB73">
            <v>0</v>
          </cell>
          <cell r="AC73">
            <v>0</v>
          </cell>
          <cell r="AD73">
            <v>5</v>
          </cell>
          <cell r="AE73">
            <v>2</v>
          </cell>
          <cell r="AF73">
            <v>0</v>
          </cell>
          <cell r="AG73">
            <v>0</v>
          </cell>
          <cell r="AH73">
            <v>1</v>
          </cell>
          <cell r="AI73">
            <v>0</v>
          </cell>
          <cell r="AJ73">
            <v>0</v>
          </cell>
          <cell r="AK73">
            <v>0</v>
          </cell>
          <cell r="AL73">
            <v>0</v>
          </cell>
          <cell r="AM73">
            <v>0</v>
          </cell>
          <cell r="AN73">
            <v>1</v>
          </cell>
          <cell r="AO73">
            <v>2</v>
          </cell>
          <cell r="AP73">
            <v>1</v>
          </cell>
          <cell r="AQ73">
            <v>0</v>
          </cell>
          <cell r="AR73">
            <v>0</v>
          </cell>
          <cell r="AS73">
            <v>3</v>
          </cell>
          <cell r="AT73">
            <v>1</v>
          </cell>
          <cell r="AU73">
            <v>0</v>
          </cell>
          <cell r="AV73">
            <v>0</v>
          </cell>
          <cell r="AW73">
            <v>2</v>
          </cell>
          <cell r="AX73">
            <v>0</v>
          </cell>
          <cell r="AY73">
            <v>0</v>
          </cell>
          <cell r="AZ73">
            <v>1</v>
          </cell>
          <cell r="BA73">
            <v>0</v>
          </cell>
          <cell r="BB73">
            <v>2</v>
          </cell>
          <cell r="BC73">
            <v>0</v>
          </cell>
        </row>
        <row r="74">
          <cell r="G74">
            <v>18</v>
          </cell>
          <cell r="H74">
            <v>10</v>
          </cell>
          <cell r="I74">
            <v>1</v>
          </cell>
          <cell r="J74">
            <v>11</v>
          </cell>
          <cell r="K74">
            <v>0</v>
          </cell>
          <cell r="L74">
            <v>6</v>
          </cell>
          <cell r="M74">
            <v>6</v>
          </cell>
          <cell r="N74">
            <v>11</v>
          </cell>
          <cell r="O74">
            <v>6</v>
          </cell>
          <cell r="P74">
            <v>11</v>
          </cell>
          <cell r="Q74">
            <v>8</v>
          </cell>
          <cell r="R74">
            <v>5</v>
          </cell>
          <cell r="S74">
            <v>5</v>
          </cell>
          <cell r="T74">
            <v>0</v>
          </cell>
          <cell r="U74">
            <v>2</v>
          </cell>
          <cell r="V74">
            <v>0</v>
          </cell>
          <cell r="W74">
            <v>0</v>
          </cell>
          <cell r="X74">
            <v>2</v>
          </cell>
          <cell r="Y74">
            <v>4</v>
          </cell>
          <cell r="Z74">
            <v>2</v>
          </cell>
          <cell r="AA74">
            <v>1</v>
          </cell>
          <cell r="AB74">
            <v>3</v>
          </cell>
          <cell r="AC74">
            <v>0</v>
          </cell>
          <cell r="AD74">
            <v>1</v>
          </cell>
          <cell r="AE74">
            <v>0</v>
          </cell>
          <cell r="AF74">
            <v>1</v>
          </cell>
          <cell r="AG74">
            <v>1</v>
          </cell>
          <cell r="AH74">
            <v>0</v>
          </cell>
          <cell r="AI74">
            <v>0</v>
          </cell>
          <cell r="AJ74">
            <v>0</v>
          </cell>
          <cell r="AK74">
            <v>0</v>
          </cell>
          <cell r="AL74">
            <v>1</v>
          </cell>
          <cell r="AM74">
            <v>0</v>
          </cell>
          <cell r="AN74">
            <v>1</v>
          </cell>
          <cell r="AO74">
            <v>0</v>
          </cell>
          <cell r="AP74">
            <v>2</v>
          </cell>
          <cell r="AQ74">
            <v>0</v>
          </cell>
          <cell r="AR74">
            <v>1</v>
          </cell>
          <cell r="AS74">
            <v>0</v>
          </cell>
          <cell r="AT74">
            <v>0</v>
          </cell>
          <cell r="AU74">
            <v>0</v>
          </cell>
          <cell r="AV74">
            <v>1</v>
          </cell>
          <cell r="AW74">
            <v>0</v>
          </cell>
          <cell r="AX74">
            <v>0</v>
          </cell>
          <cell r="AY74">
            <v>0</v>
          </cell>
          <cell r="AZ74">
            <v>0</v>
          </cell>
          <cell r="BA74">
            <v>0</v>
          </cell>
          <cell r="BB74">
            <v>0</v>
          </cell>
          <cell r="BC74">
            <v>0</v>
          </cell>
        </row>
        <row r="78">
          <cell r="Q78">
            <v>284</v>
          </cell>
        </row>
        <row r="81">
          <cell r="Q81">
            <v>522</v>
          </cell>
        </row>
        <row r="84">
          <cell r="Q84">
            <v>-238</v>
          </cell>
        </row>
        <row r="85">
          <cell r="Q85">
            <v>-110</v>
          </cell>
        </row>
        <row r="86">
          <cell r="Q86">
            <v>-128</v>
          </cell>
        </row>
        <row r="87">
          <cell r="Q87">
            <v>-71</v>
          </cell>
        </row>
        <row r="88">
          <cell r="Q88">
            <v>-58</v>
          </cell>
        </row>
        <row r="89">
          <cell r="Q89">
            <v>-13</v>
          </cell>
        </row>
        <row r="90">
          <cell r="G90">
            <v>-52</v>
          </cell>
          <cell r="H90">
            <v>-26</v>
          </cell>
          <cell r="I90">
            <v>-84</v>
          </cell>
          <cell r="J90">
            <v>-16</v>
          </cell>
          <cell r="K90">
            <v>-54</v>
          </cell>
          <cell r="L90">
            <v>-24</v>
          </cell>
          <cell r="M90">
            <v>-76</v>
          </cell>
          <cell r="N90">
            <v>-180</v>
          </cell>
          <cell r="O90">
            <v>-27</v>
          </cell>
          <cell r="P90">
            <v>-38</v>
          </cell>
          <cell r="Q90">
            <v>55</v>
          </cell>
          <cell r="R90">
            <v>-1</v>
          </cell>
          <cell r="S90">
            <v>-27</v>
          </cell>
          <cell r="T90">
            <v>-3</v>
          </cell>
          <cell r="U90">
            <v>1</v>
          </cell>
          <cell r="V90">
            <v>247</v>
          </cell>
          <cell r="W90">
            <v>-21</v>
          </cell>
          <cell r="X90">
            <v>-36</v>
          </cell>
          <cell r="Y90">
            <v>52</v>
          </cell>
          <cell r="Z90">
            <v>-32</v>
          </cell>
          <cell r="AA90">
            <v>-3</v>
          </cell>
          <cell r="AB90">
            <v>68</v>
          </cell>
          <cell r="AC90">
            <v>3</v>
          </cell>
          <cell r="AD90">
            <v>-31</v>
          </cell>
          <cell r="AE90">
            <v>7</v>
          </cell>
          <cell r="AF90">
            <v>3</v>
          </cell>
          <cell r="AG90">
            <v>14</v>
          </cell>
          <cell r="AH90">
            <v>4</v>
          </cell>
          <cell r="AI90">
            <v>-4</v>
          </cell>
          <cell r="AJ90">
            <v>5</v>
          </cell>
          <cell r="AK90">
            <v>21</v>
          </cell>
          <cell r="AL90">
            <v>4</v>
          </cell>
          <cell r="AM90">
            <v>-2</v>
          </cell>
          <cell r="AN90">
            <v>-50</v>
          </cell>
          <cell r="AO90">
            <v>-8</v>
          </cell>
          <cell r="AP90">
            <v>18</v>
          </cell>
          <cell r="AQ90">
            <v>-8</v>
          </cell>
          <cell r="AR90">
            <v>6</v>
          </cell>
          <cell r="AS90">
            <v>-1</v>
          </cell>
          <cell r="AT90">
            <v>22</v>
          </cell>
          <cell r="AU90">
            <v>-6</v>
          </cell>
          <cell r="AV90">
            <v>-11</v>
          </cell>
          <cell r="AW90">
            <v>1</v>
          </cell>
          <cell r="AX90">
            <v>-16</v>
          </cell>
          <cell r="AY90">
            <v>-6</v>
          </cell>
          <cell r="AZ90">
            <v>-3</v>
          </cell>
          <cell r="BA90">
            <v>1</v>
          </cell>
          <cell r="BB90">
            <v>-6</v>
          </cell>
          <cell r="BC90">
            <v>5</v>
          </cell>
        </row>
      </sheetData>
      <sheetData sheetId="2"/>
      <sheetData sheetId="3">
        <row r="25">
          <cell r="F25">
            <v>105280</v>
          </cell>
          <cell r="G25">
            <v>210025</v>
          </cell>
          <cell r="H25">
            <v>97273</v>
          </cell>
          <cell r="I25">
            <v>112752</v>
          </cell>
        </row>
        <row r="26">
          <cell r="F26">
            <v>72363</v>
          </cell>
          <cell r="G26">
            <v>135912</v>
          </cell>
          <cell r="H26">
            <v>63340</v>
          </cell>
          <cell r="I26">
            <v>72572</v>
          </cell>
        </row>
        <row r="27">
          <cell r="F27">
            <v>66707</v>
          </cell>
          <cell r="G27">
            <v>111091</v>
          </cell>
          <cell r="H27">
            <v>54084</v>
          </cell>
          <cell r="I27">
            <v>57007</v>
          </cell>
        </row>
        <row r="28">
          <cell r="F28">
            <v>51439</v>
          </cell>
          <cell r="G28">
            <v>92171</v>
          </cell>
          <cell r="H28">
            <v>43570</v>
          </cell>
          <cell r="I28">
            <v>48601</v>
          </cell>
        </row>
        <row r="29">
          <cell r="F29">
            <v>74190</v>
          </cell>
          <cell r="G29">
            <v>151710</v>
          </cell>
          <cell r="H29">
            <v>69478</v>
          </cell>
          <cell r="I29">
            <v>82232</v>
          </cell>
        </row>
        <row r="30">
          <cell r="F30">
            <v>97253</v>
          </cell>
          <cell r="G30">
            <v>204365</v>
          </cell>
          <cell r="H30">
            <v>94461</v>
          </cell>
          <cell r="I30">
            <v>109904</v>
          </cell>
        </row>
        <row r="31">
          <cell r="F31">
            <v>90057</v>
          </cell>
          <cell r="G31">
            <v>201412</v>
          </cell>
          <cell r="H31">
            <v>94813</v>
          </cell>
          <cell r="I31">
            <v>106599</v>
          </cell>
        </row>
        <row r="32">
          <cell r="F32">
            <v>97063</v>
          </cell>
          <cell r="G32">
            <v>151545</v>
          </cell>
          <cell r="H32">
            <v>70504</v>
          </cell>
          <cell r="I32">
            <v>81041</v>
          </cell>
        </row>
        <row r="33">
          <cell r="F33">
            <v>102303</v>
          </cell>
          <cell r="G33">
            <v>227294</v>
          </cell>
          <cell r="H33">
            <v>108944</v>
          </cell>
          <cell r="I33">
            <v>118350</v>
          </cell>
        </row>
        <row r="34">
          <cell r="F34">
            <v>233460</v>
          </cell>
          <cell r="G34">
            <v>516416</v>
          </cell>
          <cell r="H34">
            <v>249757</v>
          </cell>
          <cell r="I34">
            <v>266659</v>
          </cell>
        </row>
        <row r="35">
          <cell r="F35">
            <v>230943</v>
          </cell>
          <cell r="G35">
            <v>454653</v>
          </cell>
          <cell r="H35">
            <v>219526</v>
          </cell>
          <cell r="I35">
            <v>235127</v>
          </cell>
        </row>
        <row r="36">
          <cell r="F36">
            <v>139768</v>
          </cell>
          <cell r="G36">
            <v>306743</v>
          </cell>
          <cell r="H36">
            <v>147728</v>
          </cell>
          <cell r="I36">
            <v>159015</v>
          </cell>
        </row>
        <row r="37">
          <cell r="F37">
            <v>223506</v>
          </cell>
          <cell r="G37">
            <v>481036</v>
          </cell>
          <cell r="H37">
            <v>222622</v>
          </cell>
          <cell r="I37">
            <v>258414</v>
          </cell>
        </row>
        <row r="38">
          <cell r="F38">
            <v>18150</v>
          </cell>
          <cell r="G38">
            <v>38661</v>
          </cell>
          <cell r="H38">
            <v>18457</v>
          </cell>
          <cell r="I38">
            <v>20204</v>
          </cell>
        </row>
        <row r="39">
          <cell r="F39">
            <v>43112</v>
          </cell>
          <cell r="G39">
            <v>91837</v>
          </cell>
          <cell r="H39">
            <v>40812</v>
          </cell>
          <cell r="I39">
            <v>51025</v>
          </cell>
        </row>
        <row r="40">
          <cell r="F40">
            <v>85511</v>
          </cell>
          <cell r="G40">
            <v>194987</v>
          </cell>
          <cell r="H40">
            <v>93189</v>
          </cell>
          <cell r="I40">
            <v>101798</v>
          </cell>
        </row>
        <row r="41">
          <cell r="F41">
            <v>11533</v>
          </cell>
          <cell r="G41">
            <v>26164</v>
          </cell>
          <cell r="H41">
            <v>12602</v>
          </cell>
          <cell r="I41">
            <v>13562</v>
          </cell>
        </row>
        <row r="42">
          <cell r="F42">
            <v>30531</v>
          </cell>
          <cell r="G42">
            <v>71310</v>
          </cell>
          <cell r="H42">
            <v>34210</v>
          </cell>
          <cell r="I42">
            <v>37100</v>
          </cell>
        </row>
        <row r="43">
          <cell r="F43">
            <v>111177</v>
          </cell>
          <cell r="G43">
            <v>253256</v>
          </cell>
          <cell r="H43">
            <v>123264</v>
          </cell>
          <cell r="I43">
            <v>129992</v>
          </cell>
        </row>
        <row r="44">
          <cell r="F44">
            <v>19067</v>
          </cell>
          <cell r="G44">
            <v>42571</v>
          </cell>
          <cell r="H44">
            <v>20501</v>
          </cell>
          <cell r="I44">
            <v>22070</v>
          </cell>
        </row>
        <row r="45">
          <cell r="F45">
            <v>15113</v>
          </cell>
          <cell r="G45">
            <v>35746</v>
          </cell>
          <cell r="H45">
            <v>17110</v>
          </cell>
          <cell r="I45">
            <v>18636</v>
          </cell>
        </row>
        <row r="46">
          <cell r="F46">
            <v>97604</v>
          </cell>
          <cell r="G46">
            <v>219624</v>
          </cell>
          <cell r="H46">
            <v>100166</v>
          </cell>
          <cell r="I46">
            <v>119458</v>
          </cell>
        </row>
        <row r="47">
          <cell r="F47">
            <v>31283</v>
          </cell>
          <cell r="G47">
            <v>70948</v>
          </cell>
          <cell r="H47">
            <v>34048</v>
          </cell>
          <cell r="I47">
            <v>36900</v>
          </cell>
        </row>
        <row r="48">
          <cell r="F48">
            <v>37766</v>
          </cell>
          <cell r="G48">
            <v>83696</v>
          </cell>
          <cell r="H48">
            <v>40458</v>
          </cell>
          <cell r="I48">
            <v>43238</v>
          </cell>
        </row>
        <row r="49">
          <cell r="F49">
            <v>65273</v>
          </cell>
          <cell r="G49">
            <v>148151</v>
          </cell>
          <cell r="H49">
            <v>68912</v>
          </cell>
          <cell r="I49">
            <v>79239</v>
          </cell>
        </row>
        <row r="50">
          <cell r="F50">
            <v>18752</v>
          </cell>
          <cell r="G50">
            <v>45924</v>
          </cell>
          <cell r="H50">
            <v>22419</v>
          </cell>
          <cell r="I50">
            <v>23505</v>
          </cell>
        </row>
        <row r="51">
          <cell r="F51">
            <v>43434</v>
          </cell>
          <cell r="G51">
            <v>103839</v>
          </cell>
          <cell r="H51">
            <v>49604</v>
          </cell>
          <cell r="I51">
            <v>54235</v>
          </cell>
        </row>
        <row r="52">
          <cell r="F52">
            <v>16626</v>
          </cell>
          <cell r="G52">
            <v>40071</v>
          </cell>
          <cell r="H52">
            <v>19880</v>
          </cell>
          <cell r="I52">
            <v>20191</v>
          </cell>
        </row>
        <row r="53">
          <cell r="F53">
            <v>15955</v>
          </cell>
          <cell r="G53">
            <v>37227</v>
          </cell>
          <cell r="H53">
            <v>17806</v>
          </cell>
          <cell r="I53">
            <v>19421</v>
          </cell>
        </row>
        <row r="54">
          <cell r="F54">
            <v>8011</v>
          </cell>
          <cell r="G54">
            <v>19746</v>
          </cell>
          <cell r="H54">
            <v>9465</v>
          </cell>
          <cell r="I54">
            <v>10281</v>
          </cell>
        </row>
        <row r="55">
          <cell r="F55">
            <v>23597</v>
          </cell>
          <cell r="G55">
            <v>57384</v>
          </cell>
          <cell r="H55">
            <v>27651</v>
          </cell>
          <cell r="I55">
            <v>29733</v>
          </cell>
        </row>
        <row r="56">
          <cell r="F56">
            <v>17366</v>
          </cell>
          <cell r="G56">
            <v>40744</v>
          </cell>
          <cell r="H56">
            <v>19452</v>
          </cell>
          <cell r="I56">
            <v>21292</v>
          </cell>
        </row>
        <row r="57">
          <cell r="F57">
            <v>11238</v>
          </cell>
          <cell r="G57">
            <v>26431</v>
          </cell>
          <cell r="H57">
            <v>12715</v>
          </cell>
          <cell r="I57">
            <v>13716</v>
          </cell>
        </row>
        <row r="58">
          <cell r="F58">
            <v>17800</v>
          </cell>
          <cell r="G58">
            <v>39594</v>
          </cell>
          <cell r="H58">
            <v>18716</v>
          </cell>
          <cell r="I58">
            <v>20878</v>
          </cell>
        </row>
        <row r="59">
          <cell r="F59">
            <v>12697</v>
          </cell>
          <cell r="G59">
            <v>31119</v>
          </cell>
          <cell r="H59">
            <v>14912</v>
          </cell>
          <cell r="I59">
            <v>16207</v>
          </cell>
        </row>
        <row r="60">
          <cell r="F60">
            <v>17735</v>
          </cell>
          <cell r="G60">
            <v>39528</v>
          </cell>
          <cell r="H60">
            <v>19664</v>
          </cell>
          <cell r="I60">
            <v>19864</v>
          </cell>
        </row>
        <row r="61">
          <cell r="F61">
            <v>28477</v>
          </cell>
          <cell r="G61">
            <v>70133</v>
          </cell>
          <cell r="H61">
            <v>34092</v>
          </cell>
          <cell r="I61">
            <v>36041</v>
          </cell>
        </row>
        <row r="63">
          <cell r="F63">
            <v>10924</v>
          </cell>
          <cell r="G63">
            <v>27316</v>
          </cell>
          <cell r="H63">
            <v>12730</v>
          </cell>
          <cell r="I63">
            <v>14586</v>
          </cell>
        </row>
        <row r="65">
          <cell r="F65">
            <v>6619</v>
          </cell>
          <cell r="G65">
            <v>17255</v>
          </cell>
          <cell r="H65">
            <v>8314</v>
          </cell>
          <cell r="I65">
            <v>8941</v>
          </cell>
        </row>
        <row r="67">
          <cell r="F67">
            <v>12028</v>
          </cell>
          <cell r="G67">
            <v>29727</v>
          </cell>
          <cell r="H67">
            <v>14482</v>
          </cell>
          <cell r="I67">
            <v>15245</v>
          </cell>
        </row>
        <row r="68">
          <cell r="F68">
            <v>14516</v>
          </cell>
          <cell r="G68">
            <v>33760</v>
          </cell>
          <cell r="H68">
            <v>16393</v>
          </cell>
          <cell r="I68">
            <v>17367</v>
          </cell>
        </row>
        <row r="70">
          <cell r="F70">
            <v>4210</v>
          </cell>
          <cell r="G70">
            <v>9978</v>
          </cell>
          <cell r="H70">
            <v>4888</v>
          </cell>
          <cell r="I70">
            <v>5090</v>
          </cell>
        </row>
        <row r="71">
          <cell r="F71">
            <v>8139</v>
          </cell>
          <cell r="G71">
            <v>18650</v>
          </cell>
          <cell r="H71">
            <v>9179</v>
          </cell>
          <cell r="I71">
            <v>9471</v>
          </cell>
        </row>
        <row r="72">
          <cell r="F72">
            <v>3814</v>
          </cell>
          <cell r="G72">
            <v>9438</v>
          </cell>
          <cell r="H72">
            <v>4416</v>
          </cell>
          <cell r="I72">
            <v>5022</v>
          </cell>
        </row>
        <row r="74">
          <cell r="F74">
            <v>13405</v>
          </cell>
          <cell r="G74">
            <v>32728</v>
          </cell>
          <cell r="H74">
            <v>15907</v>
          </cell>
          <cell r="I74">
            <v>16821</v>
          </cell>
        </row>
        <row r="76">
          <cell r="F76">
            <v>5409</v>
          </cell>
          <cell r="G76">
            <v>12612</v>
          </cell>
          <cell r="H76">
            <v>6099</v>
          </cell>
          <cell r="I76">
            <v>6513</v>
          </cell>
        </row>
        <row r="78">
          <cell r="F78">
            <v>5735</v>
          </cell>
          <cell r="G78">
            <v>13886</v>
          </cell>
          <cell r="H78">
            <v>6665</v>
          </cell>
          <cell r="I78">
            <v>7221</v>
          </cell>
        </row>
        <row r="80">
          <cell r="F80">
            <v>5681</v>
          </cell>
          <cell r="G80">
            <v>13925</v>
          </cell>
          <cell r="H80">
            <v>6598</v>
          </cell>
          <cell r="I80">
            <v>7327</v>
          </cell>
        </row>
        <row r="81">
          <cell r="F81">
            <v>4823</v>
          </cell>
          <cell r="G81">
            <v>11788</v>
          </cell>
          <cell r="H81">
            <v>5605</v>
          </cell>
          <cell r="I81">
            <v>6183</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541F-B42F-4B08-9CE2-B60DC1E8B67E}">
  <dimension ref="A1:G15"/>
  <sheetViews>
    <sheetView zoomScaleNormal="100" workbookViewId="0">
      <selection activeCell="C5" sqref="C5"/>
    </sheetView>
  </sheetViews>
  <sheetFormatPr defaultRowHeight="13" x14ac:dyDescent="0.2"/>
  <cols>
    <col min="2" max="4" width="11.90625" customWidth="1"/>
  </cols>
  <sheetData>
    <row r="1" spans="1:7" ht="17.25" customHeight="1" x14ac:dyDescent="0.2">
      <c r="A1" s="3" t="s">
        <v>182</v>
      </c>
      <c r="B1" s="3"/>
      <c r="C1" s="3"/>
      <c r="D1" s="3"/>
      <c r="E1" s="3"/>
      <c r="F1" s="3"/>
      <c r="G1" s="3"/>
    </row>
    <row r="2" spans="1:7" ht="17.25" customHeight="1" x14ac:dyDescent="0.2"/>
    <row r="3" spans="1:7" ht="17.25" customHeight="1" x14ac:dyDescent="0.2">
      <c r="A3" s="200" t="s">
        <v>115</v>
      </c>
      <c r="B3" s="200" t="s">
        <v>129</v>
      </c>
      <c r="C3" s="200" t="s">
        <v>176</v>
      </c>
      <c r="D3" s="200" t="s">
        <v>181</v>
      </c>
    </row>
    <row r="4" spans="1:7" ht="17.25" customHeight="1" x14ac:dyDescent="0.2">
      <c r="A4" s="205" t="s">
        <v>116</v>
      </c>
      <c r="B4" s="201" t="s">
        <v>117</v>
      </c>
      <c r="C4" s="202" t="s">
        <v>117</v>
      </c>
      <c r="D4" s="200" t="s">
        <v>117</v>
      </c>
    </row>
    <row r="5" spans="1:7" ht="17.25" customHeight="1" x14ac:dyDescent="0.2">
      <c r="A5" s="206"/>
      <c r="B5" s="201" t="s">
        <v>118</v>
      </c>
      <c r="C5" s="201" t="s">
        <v>118</v>
      </c>
      <c r="D5" s="200" t="s">
        <v>118</v>
      </c>
    </row>
    <row r="6" spans="1:7" ht="17.25" customHeight="1" x14ac:dyDescent="0.2">
      <c r="A6" s="206"/>
      <c r="B6" s="201" t="s">
        <v>119</v>
      </c>
      <c r="C6" s="200" t="s">
        <v>119</v>
      </c>
      <c r="D6" s="200" t="s">
        <v>119</v>
      </c>
    </row>
    <row r="7" spans="1:7" ht="17.25" customHeight="1" x14ac:dyDescent="0.2">
      <c r="A7" s="206"/>
      <c r="B7" s="201" t="s">
        <v>120</v>
      </c>
      <c r="C7" s="200" t="s">
        <v>120</v>
      </c>
      <c r="D7" s="200" t="s">
        <v>120</v>
      </c>
    </row>
    <row r="8" spans="1:7" ht="17.25" customHeight="1" x14ac:dyDescent="0.2">
      <c r="A8" s="206"/>
      <c r="B8" s="201" t="s">
        <v>121</v>
      </c>
      <c r="C8" s="200" t="s">
        <v>121</v>
      </c>
      <c r="D8" s="200" t="s">
        <v>121</v>
      </c>
    </row>
    <row r="9" spans="1:7" ht="17.25" customHeight="1" x14ac:dyDescent="0.2">
      <c r="A9" s="206"/>
      <c r="B9" s="201" t="s">
        <v>122</v>
      </c>
      <c r="C9" s="200" t="s">
        <v>122</v>
      </c>
      <c r="D9" s="200" t="s">
        <v>122</v>
      </c>
    </row>
    <row r="10" spans="1:7" ht="17.25" customHeight="1" x14ac:dyDescent="0.2">
      <c r="A10" s="206"/>
      <c r="B10" s="201" t="s">
        <v>123</v>
      </c>
      <c r="C10" s="200" t="s">
        <v>123</v>
      </c>
      <c r="D10" s="200" t="s">
        <v>123</v>
      </c>
    </row>
    <row r="11" spans="1:7" ht="17.25" customHeight="1" x14ac:dyDescent="0.2">
      <c r="A11" s="206"/>
      <c r="B11" s="201" t="s">
        <v>124</v>
      </c>
      <c r="C11" s="200" t="s">
        <v>124</v>
      </c>
      <c r="D11" s="200" t="s">
        <v>124</v>
      </c>
    </row>
    <row r="12" spans="1:7" ht="17.25" customHeight="1" x14ac:dyDescent="0.2">
      <c r="A12" s="206"/>
      <c r="B12" s="201" t="s">
        <v>125</v>
      </c>
      <c r="C12" s="200" t="s">
        <v>125</v>
      </c>
      <c r="D12" s="200" t="s">
        <v>125</v>
      </c>
    </row>
    <row r="13" spans="1:7" ht="17.25" customHeight="1" x14ac:dyDescent="0.2">
      <c r="A13" s="206"/>
      <c r="B13" s="201" t="s">
        <v>126</v>
      </c>
      <c r="C13" s="200" t="s">
        <v>126</v>
      </c>
      <c r="D13" s="200" t="s">
        <v>126</v>
      </c>
    </row>
    <row r="14" spans="1:7" ht="17.25" customHeight="1" x14ac:dyDescent="0.2">
      <c r="A14" s="206"/>
      <c r="B14" s="201" t="s">
        <v>127</v>
      </c>
      <c r="C14" s="200" t="s">
        <v>127</v>
      </c>
      <c r="D14" s="200" t="s">
        <v>127</v>
      </c>
    </row>
    <row r="15" spans="1:7" ht="17.25" customHeight="1" x14ac:dyDescent="0.2">
      <c r="A15" s="207"/>
      <c r="B15" s="201" t="s">
        <v>128</v>
      </c>
      <c r="C15" s="200" t="s">
        <v>128</v>
      </c>
      <c r="D15" s="200" t="s">
        <v>128</v>
      </c>
    </row>
  </sheetData>
  <mergeCells count="1">
    <mergeCell ref="A4:A15"/>
  </mergeCells>
  <phoneticPr fontId="2"/>
  <hyperlinks>
    <hyperlink ref="B4" location="R7.1月!A1" display="1月" xr:uid="{3B3171F5-F759-4667-847B-4F007322EF9E}"/>
    <hyperlink ref="B5" location="R7.2月!A1" display="2月" xr:uid="{2891B3E0-3916-4B11-AD0F-A200D95812C4}"/>
    <hyperlink ref="B6" location="R7.3月!A1" display="3月" xr:uid="{475F18D8-FAD3-4ED7-ABD8-29FD8E13593A}"/>
    <hyperlink ref="B7" location="R7.4月!A1" display="4月" xr:uid="{C5EC99E8-68B7-4F68-8C08-EA387A5EA8C9}"/>
    <hyperlink ref="B8" location="R7.5月!A1" display="5月" xr:uid="{806F2034-295C-40CC-8287-09A3E3987194}"/>
    <hyperlink ref="B9" location="R7.6月!A1" display="6月" xr:uid="{77CD6CAB-6E60-49C1-899F-6A91CA8607F1}"/>
    <hyperlink ref="B10" location="R7.7月!A1" display="7月" xr:uid="{1380AEF7-A41E-40AD-8B41-CCD1CE891162}"/>
    <hyperlink ref="B11" location="R7.8月!A1" display="8月" xr:uid="{B5F1521F-995D-4AC9-BEEC-5C5E492E3C80}"/>
    <hyperlink ref="B12" location="R7.9月!A1" display="9月" xr:uid="{7E40124A-18B8-4A9C-9B4E-8F78BA6FE818}"/>
    <hyperlink ref="B13" location="R7.10月!A1" display="10月" xr:uid="{63345E84-7382-4ADF-9B58-17F6C9FB37B2}"/>
    <hyperlink ref="B14" location="R7.11月!A1" display="11月" xr:uid="{BB26DE22-AB0D-4AE1-A26C-DF9386BE6930}"/>
    <hyperlink ref="B15" location="R7.12月!A1" display="12月" xr:uid="{F15576C0-6D47-488D-9FF5-38A2839383EE}"/>
    <hyperlink ref="C4" location="R8.1月!A1" display="1月" xr:uid="{0B61F9C4-EC2A-4F8B-BEA5-424323CDFCD7}"/>
    <hyperlink ref="C5" location="R8.2月!A1" display="2月" xr:uid="{D42F4965-75AD-471A-AE11-E7D2BE174408}"/>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BE7D0-9EC4-4A2D-BCA0-E32B63B0AD1D}">
  <sheetPr codeName="Sheet1">
    <pageSetUpPr fitToPage="1"/>
  </sheetPr>
  <dimension ref="A1:AY106"/>
  <sheetViews>
    <sheetView view="pageBreakPreview" zoomScale="130" zoomScaleNormal="100" zoomScaleSheetLayoutView="130" workbookViewId="0">
      <pane xSplit="5" ySplit="7" topLeftCell="F8" activePane="bottomRight" state="frozen"/>
      <selection pane="topRight" activeCell="F1" sqref="F1"/>
      <selection pane="bottomLeft" activeCell="A8" sqref="A8"/>
      <selection pane="bottomRight" activeCell="J5" sqref="J5"/>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158</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131</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8" t="s">
        <v>6</v>
      </c>
      <c r="N3" s="209"/>
      <c r="O3" s="209"/>
      <c r="P3" s="209"/>
      <c r="Q3" s="209"/>
      <c r="R3" s="209"/>
      <c r="S3" s="209"/>
      <c r="T3" s="209"/>
      <c r="U3" s="209"/>
      <c r="V3" s="209"/>
      <c r="W3" s="209"/>
      <c r="X3" s="209"/>
      <c r="Y3" s="209"/>
      <c r="Z3" s="209"/>
      <c r="AA3" s="209"/>
      <c r="AB3" s="209"/>
      <c r="AC3" s="210"/>
      <c r="AD3" s="208" t="s">
        <v>7</v>
      </c>
      <c r="AE3" s="209"/>
      <c r="AF3" s="209"/>
      <c r="AG3" s="209"/>
      <c r="AH3" s="209"/>
      <c r="AI3" s="209"/>
      <c r="AJ3" s="209"/>
      <c r="AK3" s="209"/>
      <c r="AL3" s="209"/>
      <c r="AM3" s="209"/>
      <c r="AN3" s="209"/>
      <c r="AO3" s="209"/>
      <c r="AP3" s="209"/>
      <c r="AQ3" s="209"/>
      <c r="AR3" s="209"/>
      <c r="AS3" s="209"/>
      <c r="AT3" s="209"/>
      <c r="AU3" s="209"/>
      <c r="AV3" s="209"/>
      <c r="AW3" s="209"/>
      <c r="AX3" s="210"/>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1" t="s">
        <v>11</v>
      </c>
      <c r="AH4" s="212"/>
      <c r="AI4" s="212"/>
      <c r="AJ4" s="212"/>
      <c r="AK4" s="212"/>
      <c r="AL4" s="212"/>
      <c r="AM4" s="212"/>
      <c r="AN4" s="212"/>
      <c r="AO4" s="213"/>
      <c r="AP4" s="211" t="s">
        <v>12</v>
      </c>
      <c r="AQ4" s="209"/>
      <c r="AR4" s="209"/>
      <c r="AS4" s="209"/>
      <c r="AT4" s="209"/>
      <c r="AU4" s="209"/>
      <c r="AV4" s="209"/>
      <c r="AW4" s="209"/>
      <c r="AX4" s="210"/>
      <c r="AY4" s="39" t="s">
        <v>13</v>
      </c>
    </row>
    <row r="5" spans="1:51" x14ac:dyDescent="0.2">
      <c r="C5" s="23"/>
      <c r="D5" s="24"/>
      <c r="E5" s="25"/>
      <c r="F5" s="23"/>
      <c r="G5" s="32"/>
      <c r="H5" s="33"/>
      <c r="I5" s="34"/>
      <c r="J5" s="40"/>
      <c r="K5" s="40"/>
      <c r="L5" s="41"/>
      <c r="M5" s="42"/>
      <c r="N5" s="40"/>
      <c r="O5" s="40"/>
      <c r="P5" s="42"/>
      <c r="Q5" s="43"/>
      <c r="R5" s="44"/>
      <c r="S5" s="214" t="s">
        <v>14</v>
      </c>
      <c r="T5" s="215"/>
      <c r="U5" s="216" t="s">
        <v>15</v>
      </c>
      <c r="V5" s="217"/>
      <c r="W5" s="42"/>
      <c r="X5" s="43"/>
      <c r="Y5" s="43"/>
      <c r="Z5" s="214" t="s">
        <v>14</v>
      </c>
      <c r="AA5" s="215"/>
      <c r="AB5" s="218" t="s">
        <v>15</v>
      </c>
      <c r="AC5" s="217"/>
      <c r="AD5" s="42"/>
      <c r="AE5" s="40"/>
      <c r="AF5" s="40"/>
      <c r="AG5" s="42"/>
      <c r="AH5" s="40"/>
      <c r="AI5" s="40"/>
      <c r="AJ5" s="45"/>
      <c r="AK5" s="46" t="s">
        <v>16</v>
      </c>
      <c r="AL5" s="47"/>
      <c r="AM5" s="48"/>
      <c r="AN5" s="219" t="s">
        <v>17</v>
      </c>
      <c r="AO5" s="220"/>
      <c r="AP5" s="42"/>
      <c r="AQ5" s="40"/>
      <c r="AR5" s="41"/>
      <c r="AS5" s="45"/>
      <c r="AT5" s="46" t="s">
        <v>18</v>
      </c>
      <c r="AU5" s="49"/>
      <c r="AV5" s="50"/>
      <c r="AW5" s="219" t="s">
        <v>19</v>
      </c>
      <c r="AX5" s="220"/>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2474452</v>
      </c>
      <c r="G8" s="81">
        <v>5307856</v>
      </c>
      <c r="H8" s="81">
        <v>2519046</v>
      </c>
      <c r="I8" s="82">
        <v>2788810</v>
      </c>
      <c r="J8" s="83">
        <v>-2320</v>
      </c>
      <c r="K8" s="84">
        <v>-1160</v>
      </c>
      <c r="L8" s="85">
        <v>-1160</v>
      </c>
      <c r="M8" s="83">
        <v>-2381</v>
      </c>
      <c r="N8" s="84">
        <v>-1220</v>
      </c>
      <c r="O8" s="85">
        <v>-1161</v>
      </c>
      <c r="P8" s="83">
        <v>2664</v>
      </c>
      <c r="Q8" s="84">
        <v>1362</v>
      </c>
      <c r="R8" s="85">
        <v>1302</v>
      </c>
      <c r="S8" s="86">
        <v>1329</v>
      </c>
      <c r="T8" s="87">
        <v>1281</v>
      </c>
      <c r="U8" s="87">
        <v>33</v>
      </c>
      <c r="V8" s="88">
        <v>21</v>
      </c>
      <c r="W8" s="83">
        <v>5045</v>
      </c>
      <c r="X8" s="84">
        <v>2582</v>
      </c>
      <c r="Y8" s="85">
        <v>2463</v>
      </c>
      <c r="Z8" s="86">
        <v>2549</v>
      </c>
      <c r="AA8" s="87">
        <v>2433</v>
      </c>
      <c r="AB8" s="87">
        <v>33</v>
      </c>
      <c r="AC8" s="88">
        <v>30</v>
      </c>
      <c r="AD8" s="89">
        <v>61</v>
      </c>
      <c r="AE8" s="90">
        <v>60</v>
      </c>
      <c r="AF8" s="91">
        <v>1</v>
      </c>
      <c r="AG8" s="89">
        <v>14729</v>
      </c>
      <c r="AH8" s="90">
        <v>7633</v>
      </c>
      <c r="AI8" s="92">
        <v>7096</v>
      </c>
      <c r="AJ8" s="93">
        <v>5982</v>
      </c>
      <c r="AK8" s="94">
        <v>5803</v>
      </c>
      <c r="AL8" s="94">
        <v>1529</v>
      </c>
      <c r="AM8" s="95">
        <v>1221</v>
      </c>
      <c r="AN8" s="96">
        <v>122</v>
      </c>
      <c r="AO8" s="91">
        <v>72</v>
      </c>
      <c r="AP8" s="97">
        <v>14668</v>
      </c>
      <c r="AQ8" s="90">
        <v>7573</v>
      </c>
      <c r="AR8" s="92">
        <v>7095</v>
      </c>
      <c r="AS8" s="93">
        <v>6250</v>
      </c>
      <c r="AT8" s="94">
        <v>6087</v>
      </c>
      <c r="AU8" s="94">
        <v>1157</v>
      </c>
      <c r="AV8" s="95">
        <v>922</v>
      </c>
      <c r="AW8" s="96">
        <v>166</v>
      </c>
      <c r="AX8" s="91">
        <v>86</v>
      </c>
      <c r="AY8" s="98">
        <v>92</v>
      </c>
    </row>
    <row r="9" spans="1:51" x14ac:dyDescent="0.2">
      <c r="C9" s="99" t="s">
        <v>37</v>
      </c>
      <c r="D9" s="24"/>
      <c r="E9" s="100"/>
      <c r="F9" s="101">
        <v>92</v>
      </c>
      <c r="G9" s="102">
        <v>-2320</v>
      </c>
      <c r="H9" s="102">
        <v>-1160</v>
      </c>
      <c r="I9" s="103">
        <v>-1160</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2379186</v>
      </c>
      <c r="G10" s="81">
        <v>5076261</v>
      </c>
      <c r="H10" s="81">
        <v>2407442</v>
      </c>
      <c r="I10" s="82">
        <v>2668819</v>
      </c>
      <c r="J10" s="121">
        <v>-2180</v>
      </c>
      <c r="K10" s="84">
        <v>-1079</v>
      </c>
      <c r="L10" s="85">
        <v>-1101</v>
      </c>
      <c r="M10" s="121">
        <v>-2213</v>
      </c>
      <c r="N10" s="84">
        <v>-1140</v>
      </c>
      <c r="O10" s="85">
        <v>-1073</v>
      </c>
      <c r="P10" s="121">
        <v>2564</v>
      </c>
      <c r="Q10" s="84">
        <v>1312</v>
      </c>
      <c r="R10" s="85">
        <v>1252</v>
      </c>
      <c r="S10" s="86">
        <v>1280</v>
      </c>
      <c r="T10" s="87">
        <v>1231</v>
      </c>
      <c r="U10" s="87">
        <v>32</v>
      </c>
      <c r="V10" s="88">
        <v>21</v>
      </c>
      <c r="W10" s="121">
        <v>4777</v>
      </c>
      <c r="X10" s="84">
        <v>2452</v>
      </c>
      <c r="Y10" s="85">
        <v>2325</v>
      </c>
      <c r="Z10" s="86">
        <v>2419</v>
      </c>
      <c r="AA10" s="87">
        <v>2296</v>
      </c>
      <c r="AB10" s="87">
        <v>33</v>
      </c>
      <c r="AC10" s="88">
        <v>29</v>
      </c>
      <c r="AD10" s="96">
        <v>33</v>
      </c>
      <c r="AE10" s="90">
        <v>61</v>
      </c>
      <c r="AF10" s="91">
        <v>-28</v>
      </c>
      <c r="AG10" s="96">
        <v>14195</v>
      </c>
      <c r="AH10" s="90">
        <v>7375</v>
      </c>
      <c r="AI10" s="92">
        <v>6820</v>
      </c>
      <c r="AJ10" s="93">
        <v>5803</v>
      </c>
      <c r="AK10" s="94">
        <v>5595</v>
      </c>
      <c r="AL10" s="94">
        <v>1466</v>
      </c>
      <c r="AM10" s="95">
        <v>1153</v>
      </c>
      <c r="AN10" s="96">
        <v>106</v>
      </c>
      <c r="AO10" s="91">
        <v>72</v>
      </c>
      <c r="AP10" s="122">
        <v>14162</v>
      </c>
      <c r="AQ10" s="90">
        <v>7314</v>
      </c>
      <c r="AR10" s="92">
        <v>6848</v>
      </c>
      <c r="AS10" s="93">
        <v>6051</v>
      </c>
      <c r="AT10" s="94">
        <v>5871</v>
      </c>
      <c r="AU10" s="94">
        <v>1104</v>
      </c>
      <c r="AV10" s="95">
        <v>891</v>
      </c>
      <c r="AW10" s="96">
        <v>159</v>
      </c>
      <c r="AX10" s="91">
        <v>86</v>
      </c>
      <c r="AY10" s="98">
        <v>69</v>
      </c>
    </row>
    <row r="11" spans="1:51" x14ac:dyDescent="0.2">
      <c r="C11" s="99" t="s">
        <v>37</v>
      </c>
      <c r="D11" s="24"/>
      <c r="E11" s="100"/>
      <c r="F11" s="101">
        <v>69</v>
      </c>
      <c r="G11" s="103">
        <v>-2180</v>
      </c>
      <c r="H11" s="103">
        <v>-1079</v>
      </c>
      <c r="I11" s="103">
        <v>-1101</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95266</v>
      </c>
      <c r="G12" s="82">
        <v>231595</v>
      </c>
      <c r="H12" s="82">
        <v>111604</v>
      </c>
      <c r="I12" s="82">
        <v>119991</v>
      </c>
      <c r="J12" s="121">
        <v>-140</v>
      </c>
      <c r="K12" s="84">
        <v>-81</v>
      </c>
      <c r="L12" s="85">
        <v>-59</v>
      </c>
      <c r="M12" s="121">
        <v>-168</v>
      </c>
      <c r="N12" s="84">
        <v>-80</v>
      </c>
      <c r="O12" s="85">
        <v>-88</v>
      </c>
      <c r="P12" s="121">
        <v>100</v>
      </c>
      <c r="Q12" s="84">
        <v>50</v>
      </c>
      <c r="R12" s="85">
        <v>50</v>
      </c>
      <c r="S12" s="86">
        <v>49</v>
      </c>
      <c r="T12" s="87">
        <v>50</v>
      </c>
      <c r="U12" s="87">
        <v>1</v>
      </c>
      <c r="V12" s="88">
        <v>0</v>
      </c>
      <c r="W12" s="121">
        <v>268</v>
      </c>
      <c r="X12" s="84">
        <v>130</v>
      </c>
      <c r="Y12" s="85">
        <v>138</v>
      </c>
      <c r="Z12" s="86">
        <v>130</v>
      </c>
      <c r="AA12" s="87">
        <v>137</v>
      </c>
      <c r="AB12" s="87">
        <v>0</v>
      </c>
      <c r="AC12" s="88">
        <v>1</v>
      </c>
      <c r="AD12" s="96">
        <v>28</v>
      </c>
      <c r="AE12" s="90">
        <v>-1</v>
      </c>
      <c r="AF12" s="91">
        <v>29</v>
      </c>
      <c r="AG12" s="96">
        <v>534</v>
      </c>
      <c r="AH12" s="90">
        <v>258</v>
      </c>
      <c r="AI12" s="92">
        <v>276</v>
      </c>
      <c r="AJ12" s="93">
        <v>179</v>
      </c>
      <c r="AK12" s="94">
        <v>208</v>
      </c>
      <c r="AL12" s="94">
        <v>63</v>
      </c>
      <c r="AM12" s="95">
        <v>68</v>
      </c>
      <c r="AN12" s="96">
        <v>16</v>
      </c>
      <c r="AO12" s="91">
        <v>0</v>
      </c>
      <c r="AP12" s="122">
        <v>506</v>
      </c>
      <c r="AQ12" s="90">
        <v>259</v>
      </c>
      <c r="AR12" s="92">
        <v>247</v>
      </c>
      <c r="AS12" s="93">
        <v>199</v>
      </c>
      <c r="AT12" s="94">
        <v>216</v>
      </c>
      <c r="AU12" s="94">
        <v>53</v>
      </c>
      <c r="AV12" s="95">
        <v>31</v>
      </c>
      <c r="AW12" s="96">
        <v>7</v>
      </c>
      <c r="AX12" s="91">
        <v>0</v>
      </c>
      <c r="AY12" s="98">
        <v>23</v>
      </c>
    </row>
    <row r="13" spans="1:51" x14ac:dyDescent="0.2">
      <c r="C13" s="99" t="s">
        <v>37</v>
      </c>
      <c r="D13" s="24"/>
      <c r="E13" s="100"/>
      <c r="F13" s="101">
        <v>23</v>
      </c>
      <c r="G13" s="103">
        <v>-140</v>
      </c>
      <c r="H13" s="103">
        <v>-81</v>
      </c>
      <c r="I13" s="103">
        <v>-59</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755639</v>
      </c>
      <c r="G14" s="124">
        <v>1486225</v>
      </c>
      <c r="H14" s="125">
        <v>696670</v>
      </c>
      <c r="I14" s="125">
        <v>789555</v>
      </c>
      <c r="J14" s="83">
        <v>-639</v>
      </c>
      <c r="K14" s="126">
        <v>-282</v>
      </c>
      <c r="L14" s="127">
        <v>-357</v>
      </c>
      <c r="M14" s="83">
        <v>-753</v>
      </c>
      <c r="N14" s="126">
        <v>-376</v>
      </c>
      <c r="O14" s="127">
        <v>-377</v>
      </c>
      <c r="P14" s="83">
        <v>667</v>
      </c>
      <c r="Q14" s="126">
        <v>359</v>
      </c>
      <c r="R14" s="127">
        <v>308</v>
      </c>
      <c r="S14" s="83">
        <v>346</v>
      </c>
      <c r="T14" s="126">
        <v>301</v>
      </c>
      <c r="U14" s="126">
        <v>13</v>
      </c>
      <c r="V14" s="127">
        <v>7</v>
      </c>
      <c r="W14" s="83">
        <v>1420</v>
      </c>
      <c r="X14" s="126">
        <v>735</v>
      </c>
      <c r="Y14" s="127">
        <v>685</v>
      </c>
      <c r="Z14" s="83">
        <v>714</v>
      </c>
      <c r="AA14" s="126">
        <v>674</v>
      </c>
      <c r="AB14" s="126">
        <v>21</v>
      </c>
      <c r="AC14" s="127">
        <v>11</v>
      </c>
      <c r="AD14" s="89">
        <v>114</v>
      </c>
      <c r="AE14" s="128">
        <v>94</v>
      </c>
      <c r="AF14" s="129">
        <v>20</v>
      </c>
      <c r="AG14" s="89">
        <v>5168</v>
      </c>
      <c r="AH14" s="128">
        <v>2637</v>
      </c>
      <c r="AI14" s="130">
        <v>2531</v>
      </c>
      <c r="AJ14" s="89">
        <v>2048</v>
      </c>
      <c r="AK14" s="128">
        <v>2021</v>
      </c>
      <c r="AL14" s="128">
        <v>539</v>
      </c>
      <c r="AM14" s="129">
        <v>475</v>
      </c>
      <c r="AN14" s="89">
        <v>50</v>
      </c>
      <c r="AO14" s="129">
        <v>35</v>
      </c>
      <c r="AP14" s="89">
        <v>5054</v>
      </c>
      <c r="AQ14" s="131">
        <v>2543</v>
      </c>
      <c r="AR14" s="129">
        <v>2511</v>
      </c>
      <c r="AS14" s="89">
        <v>2032</v>
      </c>
      <c r="AT14" s="128">
        <v>2084</v>
      </c>
      <c r="AU14" s="128">
        <v>430</v>
      </c>
      <c r="AV14" s="129">
        <v>374</v>
      </c>
      <c r="AW14" s="89">
        <v>81</v>
      </c>
      <c r="AX14" s="129">
        <v>53</v>
      </c>
      <c r="AY14" s="132">
        <v>-111</v>
      </c>
    </row>
    <row r="15" spans="1:51" x14ac:dyDescent="0.2">
      <c r="A15">
        <v>2</v>
      </c>
      <c r="C15" s="77" t="s">
        <v>41</v>
      </c>
      <c r="D15" s="24"/>
      <c r="E15" s="119">
        <v>169.12</v>
      </c>
      <c r="F15" s="123">
        <v>497003</v>
      </c>
      <c r="G15" s="124">
        <v>1027823</v>
      </c>
      <c r="H15" s="125">
        <v>483140</v>
      </c>
      <c r="I15" s="125">
        <v>544683</v>
      </c>
      <c r="J15" s="121">
        <v>-31</v>
      </c>
      <c r="K15" s="84">
        <v>53</v>
      </c>
      <c r="L15" s="85">
        <v>-84</v>
      </c>
      <c r="M15" s="121">
        <v>-243</v>
      </c>
      <c r="N15" s="84">
        <v>-97</v>
      </c>
      <c r="O15" s="85">
        <v>-146</v>
      </c>
      <c r="P15" s="121">
        <v>613</v>
      </c>
      <c r="Q15" s="84">
        <v>326</v>
      </c>
      <c r="R15" s="85">
        <v>287</v>
      </c>
      <c r="S15" s="86">
        <v>319</v>
      </c>
      <c r="T15" s="87">
        <v>283</v>
      </c>
      <c r="U15" s="87">
        <v>7</v>
      </c>
      <c r="V15" s="88">
        <v>4</v>
      </c>
      <c r="W15" s="121">
        <v>856</v>
      </c>
      <c r="X15" s="84">
        <v>423</v>
      </c>
      <c r="Y15" s="85">
        <v>433</v>
      </c>
      <c r="Z15" s="86">
        <v>420</v>
      </c>
      <c r="AA15" s="87">
        <v>423</v>
      </c>
      <c r="AB15" s="87">
        <v>3</v>
      </c>
      <c r="AC15" s="88">
        <v>10</v>
      </c>
      <c r="AD15" s="96">
        <v>212</v>
      </c>
      <c r="AE15" s="90">
        <v>150</v>
      </c>
      <c r="AF15" s="91">
        <v>62</v>
      </c>
      <c r="AG15" s="96">
        <v>3206</v>
      </c>
      <c r="AH15" s="90">
        <v>1636</v>
      </c>
      <c r="AI15" s="92">
        <v>1570</v>
      </c>
      <c r="AJ15" s="93">
        <v>1408</v>
      </c>
      <c r="AK15" s="94">
        <v>1360</v>
      </c>
      <c r="AL15" s="94">
        <v>213</v>
      </c>
      <c r="AM15" s="95">
        <v>197</v>
      </c>
      <c r="AN15" s="96">
        <v>15</v>
      </c>
      <c r="AO15" s="91">
        <v>13</v>
      </c>
      <c r="AP15" s="122">
        <v>2994</v>
      </c>
      <c r="AQ15" s="90">
        <v>1486</v>
      </c>
      <c r="AR15" s="92">
        <v>1508</v>
      </c>
      <c r="AS15" s="93">
        <v>1276</v>
      </c>
      <c r="AT15" s="94">
        <v>1325</v>
      </c>
      <c r="AU15" s="94">
        <v>199</v>
      </c>
      <c r="AV15" s="95">
        <v>177</v>
      </c>
      <c r="AW15" s="96">
        <v>11</v>
      </c>
      <c r="AX15" s="91">
        <v>6</v>
      </c>
      <c r="AY15" s="98">
        <v>87</v>
      </c>
    </row>
    <row r="16" spans="1:51" x14ac:dyDescent="0.2">
      <c r="A16">
        <v>3</v>
      </c>
      <c r="C16" s="77" t="s">
        <v>42</v>
      </c>
      <c r="D16" s="24"/>
      <c r="E16" s="133">
        <v>480.89</v>
      </c>
      <c r="F16" s="123">
        <v>302344</v>
      </c>
      <c r="G16" s="124">
        <v>694327</v>
      </c>
      <c r="H16" s="125">
        <v>324899</v>
      </c>
      <c r="I16" s="125">
        <v>369428</v>
      </c>
      <c r="J16" s="121">
        <v>-325</v>
      </c>
      <c r="K16" s="84">
        <v>-198</v>
      </c>
      <c r="L16" s="85">
        <v>-127</v>
      </c>
      <c r="M16" s="121">
        <v>-274</v>
      </c>
      <c r="N16" s="84">
        <v>-157</v>
      </c>
      <c r="O16" s="85">
        <v>-117</v>
      </c>
      <c r="P16" s="121">
        <v>336</v>
      </c>
      <c r="Q16" s="84">
        <v>166</v>
      </c>
      <c r="R16" s="85">
        <v>170</v>
      </c>
      <c r="S16" s="86">
        <v>165</v>
      </c>
      <c r="T16" s="87">
        <v>168</v>
      </c>
      <c r="U16" s="87">
        <v>1</v>
      </c>
      <c r="V16" s="88">
        <v>2</v>
      </c>
      <c r="W16" s="121">
        <v>610</v>
      </c>
      <c r="X16" s="84">
        <v>323</v>
      </c>
      <c r="Y16" s="85">
        <v>287</v>
      </c>
      <c r="Z16" s="86">
        <v>322</v>
      </c>
      <c r="AA16" s="87">
        <v>283</v>
      </c>
      <c r="AB16" s="87">
        <v>1</v>
      </c>
      <c r="AC16" s="88">
        <v>4</v>
      </c>
      <c r="AD16" s="96">
        <v>-51</v>
      </c>
      <c r="AE16" s="90">
        <v>-41</v>
      </c>
      <c r="AF16" s="91">
        <v>-10</v>
      </c>
      <c r="AG16" s="96">
        <v>1819</v>
      </c>
      <c r="AH16" s="90">
        <v>936</v>
      </c>
      <c r="AI16" s="92">
        <v>883</v>
      </c>
      <c r="AJ16" s="93">
        <v>801</v>
      </c>
      <c r="AK16" s="94">
        <v>798</v>
      </c>
      <c r="AL16" s="94">
        <v>120</v>
      </c>
      <c r="AM16" s="95">
        <v>74</v>
      </c>
      <c r="AN16" s="96">
        <v>15</v>
      </c>
      <c r="AO16" s="91">
        <v>11</v>
      </c>
      <c r="AP16" s="122">
        <v>1870</v>
      </c>
      <c r="AQ16" s="90">
        <v>977</v>
      </c>
      <c r="AR16" s="92">
        <v>893</v>
      </c>
      <c r="AS16" s="93">
        <v>868</v>
      </c>
      <c r="AT16" s="94">
        <v>816</v>
      </c>
      <c r="AU16" s="94">
        <v>98</v>
      </c>
      <c r="AV16" s="95">
        <v>72</v>
      </c>
      <c r="AW16" s="96">
        <v>11</v>
      </c>
      <c r="AX16" s="91">
        <v>5</v>
      </c>
      <c r="AY16" s="98">
        <v>38</v>
      </c>
    </row>
    <row r="17" spans="1:51" s="2" customFormat="1" x14ac:dyDescent="0.2">
      <c r="A17">
        <v>4</v>
      </c>
      <c r="B17"/>
      <c r="C17" s="77" t="s">
        <v>43</v>
      </c>
      <c r="D17" s="24"/>
      <c r="E17" s="119">
        <v>266.32</v>
      </c>
      <c r="F17" s="123">
        <v>314832</v>
      </c>
      <c r="G17" s="124">
        <v>707209</v>
      </c>
      <c r="H17" s="125">
        <v>342349</v>
      </c>
      <c r="I17" s="125">
        <v>364860</v>
      </c>
      <c r="J17" s="121">
        <v>-224</v>
      </c>
      <c r="K17" s="84">
        <v>-189</v>
      </c>
      <c r="L17" s="85">
        <v>-35</v>
      </c>
      <c r="M17" s="121">
        <v>-178</v>
      </c>
      <c r="N17" s="84">
        <v>-106</v>
      </c>
      <c r="O17" s="85">
        <v>-72</v>
      </c>
      <c r="P17" s="121">
        <v>434</v>
      </c>
      <c r="Q17" s="84">
        <v>216</v>
      </c>
      <c r="R17" s="85">
        <v>218</v>
      </c>
      <c r="S17" s="86">
        <v>214</v>
      </c>
      <c r="T17" s="87">
        <v>216</v>
      </c>
      <c r="U17" s="87">
        <v>2</v>
      </c>
      <c r="V17" s="88">
        <v>2</v>
      </c>
      <c r="W17" s="121">
        <v>612</v>
      </c>
      <c r="X17" s="84">
        <v>322</v>
      </c>
      <c r="Y17" s="85">
        <v>290</v>
      </c>
      <c r="Z17" s="86">
        <v>319</v>
      </c>
      <c r="AA17" s="87">
        <v>288</v>
      </c>
      <c r="AB17" s="87">
        <v>3</v>
      </c>
      <c r="AC17" s="88">
        <v>2</v>
      </c>
      <c r="AD17" s="96">
        <v>-46</v>
      </c>
      <c r="AE17" s="90">
        <v>-83</v>
      </c>
      <c r="AF17" s="91">
        <v>37</v>
      </c>
      <c r="AG17" s="96">
        <v>1605</v>
      </c>
      <c r="AH17" s="90">
        <v>804</v>
      </c>
      <c r="AI17" s="92">
        <v>801</v>
      </c>
      <c r="AJ17" s="93">
        <v>709</v>
      </c>
      <c r="AK17" s="94">
        <v>700</v>
      </c>
      <c r="AL17" s="94">
        <v>88</v>
      </c>
      <c r="AM17" s="95">
        <v>98</v>
      </c>
      <c r="AN17" s="96">
        <v>7</v>
      </c>
      <c r="AO17" s="91">
        <v>3</v>
      </c>
      <c r="AP17" s="122">
        <v>1651</v>
      </c>
      <c r="AQ17" s="90">
        <v>887</v>
      </c>
      <c r="AR17" s="92">
        <v>764</v>
      </c>
      <c r="AS17" s="93">
        <v>774</v>
      </c>
      <c r="AT17" s="94">
        <v>712</v>
      </c>
      <c r="AU17" s="94">
        <v>97</v>
      </c>
      <c r="AV17" s="95">
        <v>50</v>
      </c>
      <c r="AW17" s="96">
        <v>16</v>
      </c>
      <c r="AX17" s="91">
        <v>2</v>
      </c>
      <c r="AY17" s="98">
        <v>24</v>
      </c>
    </row>
    <row r="18" spans="1:51" s="2" customFormat="1" x14ac:dyDescent="0.2">
      <c r="A18" s="2">
        <v>5</v>
      </c>
      <c r="C18" s="77" t="s">
        <v>44</v>
      </c>
      <c r="D18" s="78"/>
      <c r="E18" s="133">
        <v>895.61</v>
      </c>
      <c r="F18" s="80">
        <v>105971</v>
      </c>
      <c r="G18" s="134">
        <v>249946</v>
      </c>
      <c r="H18" s="134">
        <v>121609</v>
      </c>
      <c r="I18" s="134">
        <v>128337</v>
      </c>
      <c r="J18" s="121">
        <v>-189</v>
      </c>
      <c r="K18" s="84">
        <v>-60</v>
      </c>
      <c r="L18" s="85">
        <v>-129</v>
      </c>
      <c r="M18" s="121">
        <v>-186</v>
      </c>
      <c r="N18" s="84">
        <v>-86</v>
      </c>
      <c r="O18" s="85">
        <v>-100</v>
      </c>
      <c r="P18" s="121">
        <v>86</v>
      </c>
      <c r="Q18" s="84">
        <v>44</v>
      </c>
      <c r="R18" s="85">
        <v>42</v>
      </c>
      <c r="S18" s="86">
        <v>40</v>
      </c>
      <c r="T18" s="87">
        <v>39</v>
      </c>
      <c r="U18" s="87">
        <v>4</v>
      </c>
      <c r="V18" s="88">
        <v>3</v>
      </c>
      <c r="W18" s="121">
        <v>272</v>
      </c>
      <c r="X18" s="84">
        <v>130</v>
      </c>
      <c r="Y18" s="85">
        <v>142</v>
      </c>
      <c r="Z18" s="86">
        <v>128</v>
      </c>
      <c r="AA18" s="87">
        <v>142</v>
      </c>
      <c r="AB18" s="87">
        <v>2</v>
      </c>
      <c r="AC18" s="88">
        <v>0</v>
      </c>
      <c r="AD18" s="96">
        <v>-3</v>
      </c>
      <c r="AE18" s="90">
        <v>26</v>
      </c>
      <c r="AF18" s="91">
        <v>-29</v>
      </c>
      <c r="AG18" s="96">
        <v>652</v>
      </c>
      <c r="AH18" s="90">
        <v>375</v>
      </c>
      <c r="AI18" s="92">
        <v>277</v>
      </c>
      <c r="AJ18" s="93">
        <v>195</v>
      </c>
      <c r="AK18" s="94">
        <v>164</v>
      </c>
      <c r="AL18" s="94">
        <v>176</v>
      </c>
      <c r="AM18" s="95">
        <v>110</v>
      </c>
      <c r="AN18" s="96">
        <v>4</v>
      </c>
      <c r="AO18" s="91">
        <v>3</v>
      </c>
      <c r="AP18" s="122">
        <v>655</v>
      </c>
      <c r="AQ18" s="90">
        <v>349</v>
      </c>
      <c r="AR18" s="92">
        <v>306</v>
      </c>
      <c r="AS18" s="93">
        <v>227</v>
      </c>
      <c r="AT18" s="94">
        <v>239</v>
      </c>
      <c r="AU18" s="94">
        <v>118</v>
      </c>
      <c r="AV18" s="95">
        <v>64</v>
      </c>
      <c r="AW18" s="96">
        <v>4</v>
      </c>
      <c r="AX18" s="91">
        <v>3</v>
      </c>
      <c r="AY18" s="98">
        <v>59</v>
      </c>
    </row>
    <row r="19" spans="1:51" s="2" customFormat="1" x14ac:dyDescent="0.2">
      <c r="A19" s="2">
        <v>6</v>
      </c>
      <c r="C19" s="135" t="s">
        <v>45</v>
      </c>
      <c r="D19" s="78"/>
      <c r="E19" s="133">
        <v>865.25</v>
      </c>
      <c r="F19" s="120">
        <v>249095</v>
      </c>
      <c r="G19" s="82">
        <v>554756</v>
      </c>
      <c r="H19" s="82">
        <v>268328</v>
      </c>
      <c r="I19" s="82">
        <v>286428</v>
      </c>
      <c r="J19" s="121">
        <v>-313</v>
      </c>
      <c r="K19" s="84">
        <v>-224</v>
      </c>
      <c r="L19" s="85">
        <v>-89</v>
      </c>
      <c r="M19" s="121">
        <v>-216</v>
      </c>
      <c r="N19" s="84">
        <v>-140</v>
      </c>
      <c r="O19" s="85">
        <v>-76</v>
      </c>
      <c r="P19" s="121">
        <v>297</v>
      </c>
      <c r="Q19" s="84">
        <v>134</v>
      </c>
      <c r="R19" s="85">
        <v>163</v>
      </c>
      <c r="S19" s="86">
        <v>129</v>
      </c>
      <c r="T19" s="87">
        <v>161</v>
      </c>
      <c r="U19" s="87">
        <v>5</v>
      </c>
      <c r="V19" s="88">
        <v>2</v>
      </c>
      <c r="W19" s="121">
        <v>513</v>
      </c>
      <c r="X19" s="84">
        <v>274</v>
      </c>
      <c r="Y19" s="85">
        <v>239</v>
      </c>
      <c r="Z19" s="86">
        <v>272</v>
      </c>
      <c r="AA19" s="87">
        <v>236</v>
      </c>
      <c r="AB19" s="87">
        <v>2</v>
      </c>
      <c r="AC19" s="88">
        <v>3</v>
      </c>
      <c r="AD19" s="96">
        <v>-97</v>
      </c>
      <c r="AE19" s="90">
        <v>-84</v>
      </c>
      <c r="AF19" s="91">
        <v>-13</v>
      </c>
      <c r="AG19" s="96">
        <v>1115</v>
      </c>
      <c r="AH19" s="90">
        <v>635</v>
      </c>
      <c r="AI19" s="92">
        <v>480</v>
      </c>
      <c r="AJ19" s="93">
        <v>441</v>
      </c>
      <c r="AK19" s="94">
        <v>375</v>
      </c>
      <c r="AL19" s="94">
        <v>182</v>
      </c>
      <c r="AM19" s="95">
        <v>100</v>
      </c>
      <c r="AN19" s="96">
        <v>12</v>
      </c>
      <c r="AO19" s="91">
        <v>5</v>
      </c>
      <c r="AP19" s="122">
        <v>1212</v>
      </c>
      <c r="AQ19" s="90">
        <v>719</v>
      </c>
      <c r="AR19" s="92">
        <v>493</v>
      </c>
      <c r="AS19" s="93">
        <v>571</v>
      </c>
      <c r="AT19" s="94">
        <v>425</v>
      </c>
      <c r="AU19" s="94">
        <v>111</v>
      </c>
      <c r="AV19" s="95">
        <v>56</v>
      </c>
      <c r="AW19" s="96">
        <v>37</v>
      </c>
      <c r="AX19" s="91">
        <v>12</v>
      </c>
      <c r="AY19" s="98">
        <v>6</v>
      </c>
    </row>
    <row r="20" spans="1:51" x14ac:dyDescent="0.2">
      <c r="A20" s="2">
        <v>7</v>
      </c>
      <c r="B20" s="2"/>
      <c r="C20" s="135" t="s">
        <v>46</v>
      </c>
      <c r="D20" s="78"/>
      <c r="E20" s="133">
        <v>1566.97</v>
      </c>
      <c r="F20" s="120">
        <v>96141</v>
      </c>
      <c r="G20" s="82">
        <v>229544</v>
      </c>
      <c r="H20" s="82">
        <v>110826</v>
      </c>
      <c r="I20" s="82">
        <v>118718</v>
      </c>
      <c r="J20" s="121">
        <v>-249</v>
      </c>
      <c r="K20" s="84">
        <v>-141</v>
      </c>
      <c r="L20" s="85">
        <v>-108</v>
      </c>
      <c r="M20" s="121">
        <v>-179</v>
      </c>
      <c r="N20" s="84">
        <v>-97</v>
      </c>
      <c r="O20" s="85">
        <v>-82</v>
      </c>
      <c r="P20" s="121">
        <v>97</v>
      </c>
      <c r="Q20" s="84">
        <v>56</v>
      </c>
      <c r="R20" s="85">
        <v>41</v>
      </c>
      <c r="S20" s="86">
        <v>56</v>
      </c>
      <c r="T20" s="87">
        <v>41</v>
      </c>
      <c r="U20" s="87">
        <v>0</v>
      </c>
      <c r="V20" s="88">
        <v>0</v>
      </c>
      <c r="W20" s="121">
        <v>276</v>
      </c>
      <c r="X20" s="84">
        <v>153</v>
      </c>
      <c r="Y20" s="85">
        <v>123</v>
      </c>
      <c r="Z20" s="86">
        <v>152</v>
      </c>
      <c r="AA20" s="87">
        <v>123</v>
      </c>
      <c r="AB20" s="87">
        <v>1</v>
      </c>
      <c r="AC20" s="88">
        <v>0</v>
      </c>
      <c r="AD20" s="96">
        <v>-70</v>
      </c>
      <c r="AE20" s="90">
        <v>-44</v>
      </c>
      <c r="AF20" s="91">
        <v>-26</v>
      </c>
      <c r="AG20" s="96">
        <v>426</v>
      </c>
      <c r="AH20" s="90">
        <v>224</v>
      </c>
      <c r="AI20" s="92">
        <v>202</v>
      </c>
      <c r="AJ20" s="93">
        <v>157</v>
      </c>
      <c r="AK20" s="94">
        <v>159</v>
      </c>
      <c r="AL20" s="94">
        <v>64</v>
      </c>
      <c r="AM20" s="95">
        <v>42</v>
      </c>
      <c r="AN20" s="96">
        <v>3</v>
      </c>
      <c r="AO20" s="91">
        <v>1</v>
      </c>
      <c r="AP20" s="122">
        <v>496</v>
      </c>
      <c r="AQ20" s="90">
        <v>268</v>
      </c>
      <c r="AR20" s="92">
        <v>228</v>
      </c>
      <c r="AS20" s="93">
        <v>221</v>
      </c>
      <c r="AT20" s="94">
        <v>199</v>
      </c>
      <c r="AU20" s="94">
        <v>44</v>
      </c>
      <c r="AV20" s="95">
        <v>26</v>
      </c>
      <c r="AW20" s="96">
        <v>3</v>
      </c>
      <c r="AX20" s="91">
        <v>3</v>
      </c>
      <c r="AY20" s="98">
        <v>-42</v>
      </c>
    </row>
    <row r="21" spans="1:51" x14ac:dyDescent="0.2">
      <c r="A21">
        <v>8</v>
      </c>
      <c r="C21" s="77" t="s">
        <v>47</v>
      </c>
      <c r="D21" s="78"/>
      <c r="E21" s="133">
        <v>2133.3000000000002</v>
      </c>
      <c r="F21" s="123">
        <v>60438</v>
      </c>
      <c r="G21" s="124">
        <v>143841</v>
      </c>
      <c r="H21" s="125">
        <v>68905</v>
      </c>
      <c r="I21" s="125">
        <v>74936</v>
      </c>
      <c r="J21" s="121">
        <v>-172</v>
      </c>
      <c r="K21" s="84">
        <v>-82</v>
      </c>
      <c r="L21" s="85">
        <v>-90</v>
      </c>
      <c r="M21" s="121">
        <v>-147</v>
      </c>
      <c r="N21" s="84">
        <v>-76</v>
      </c>
      <c r="O21" s="85">
        <v>-71</v>
      </c>
      <c r="P21" s="121">
        <v>49</v>
      </c>
      <c r="Q21" s="84">
        <v>22</v>
      </c>
      <c r="R21" s="85">
        <v>27</v>
      </c>
      <c r="S21" s="86">
        <v>22</v>
      </c>
      <c r="T21" s="87">
        <v>27</v>
      </c>
      <c r="U21" s="87">
        <v>0</v>
      </c>
      <c r="V21" s="88">
        <v>0</v>
      </c>
      <c r="W21" s="121">
        <v>196</v>
      </c>
      <c r="X21" s="84">
        <v>98</v>
      </c>
      <c r="Y21" s="85">
        <v>98</v>
      </c>
      <c r="Z21" s="86">
        <v>98</v>
      </c>
      <c r="AA21" s="87">
        <v>98</v>
      </c>
      <c r="AB21" s="87">
        <v>0</v>
      </c>
      <c r="AC21" s="88">
        <v>0</v>
      </c>
      <c r="AD21" s="96">
        <v>-25</v>
      </c>
      <c r="AE21" s="90">
        <v>-6</v>
      </c>
      <c r="AF21" s="91">
        <v>-19</v>
      </c>
      <c r="AG21" s="96">
        <v>230</v>
      </c>
      <c r="AH21" s="90">
        <v>121</v>
      </c>
      <c r="AI21" s="92">
        <v>109</v>
      </c>
      <c r="AJ21" s="93">
        <v>66</v>
      </c>
      <c r="AK21" s="94">
        <v>79</v>
      </c>
      <c r="AL21" s="94">
        <v>41</v>
      </c>
      <c r="AM21" s="95">
        <v>30</v>
      </c>
      <c r="AN21" s="96">
        <v>14</v>
      </c>
      <c r="AO21" s="91">
        <v>0</v>
      </c>
      <c r="AP21" s="122">
        <v>255</v>
      </c>
      <c r="AQ21" s="90">
        <v>127</v>
      </c>
      <c r="AR21" s="92">
        <v>128</v>
      </c>
      <c r="AS21" s="93">
        <v>114</v>
      </c>
      <c r="AT21" s="94">
        <v>98</v>
      </c>
      <c r="AU21" s="94">
        <v>12</v>
      </c>
      <c r="AV21" s="95">
        <v>29</v>
      </c>
      <c r="AW21" s="96">
        <v>1</v>
      </c>
      <c r="AX21" s="91">
        <v>1</v>
      </c>
      <c r="AY21" s="98">
        <v>-4</v>
      </c>
    </row>
    <row r="22" spans="1:51" x14ac:dyDescent="0.2">
      <c r="A22">
        <v>9</v>
      </c>
      <c r="C22" s="77" t="s">
        <v>48</v>
      </c>
      <c r="D22" s="78"/>
      <c r="E22" s="133">
        <v>870.8</v>
      </c>
      <c r="F22" s="123">
        <v>39569</v>
      </c>
      <c r="G22" s="124">
        <v>94857</v>
      </c>
      <c r="H22" s="125">
        <v>45554</v>
      </c>
      <c r="I22" s="125">
        <v>49303</v>
      </c>
      <c r="J22" s="121">
        <v>-84</v>
      </c>
      <c r="K22" s="84">
        <v>0</v>
      </c>
      <c r="L22" s="85">
        <v>-84</v>
      </c>
      <c r="M22" s="121">
        <v>-79</v>
      </c>
      <c r="N22" s="84">
        <v>-24</v>
      </c>
      <c r="O22" s="85">
        <v>-55</v>
      </c>
      <c r="P22" s="121">
        <v>47</v>
      </c>
      <c r="Q22" s="84">
        <v>23</v>
      </c>
      <c r="R22" s="85">
        <v>24</v>
      </c>
      <c r="S22" s="86">
        <v>22</v>
      </c>
      <c r="T22" s="87">
        <v>23</v>
      </c>
      <c r="U22" s="87">
        <v>1</v>
      </c>
      <c r="V22" s="88">
        <v>1</v>
      </c>
      <c r="W22" s="121">
        <v>126</v>
      </c>
      <c r="X22" s="84">
        <v>47</v>
      </c>
      <c r="Y22" s="85">
        <v>79</v>
      </c>
      <c r="Z22" s="86">
        <v>47</v>
      </c>
      <c r="AA22" s="87">
        <v>79</v>
      </c>
      <c r="AB22" s="87">
        <v>0</v>
      </c>
      <c r="AC22" s="88">
        <v>0</v>
      </c>
      <c r="AD22" s="96">
        <v>-5</v>
      </c>
      <c r="AE22" s="90">
        <v>24</v>
      </c>
      <c r="AF22" s="91">
        <v>-29</v>
      </c>
      <c r="AG22" s="96">
        <v>210</v>
      </c>
      <c r="AH22" s="90">
        <v>127</v>
      </c>
      <c r="AI22" s="92">
        <v>83</v>
      </c>
      <c r="AJ22" s="93">
        <v>65</v>
      </c>
      <c r="AK22" s="94">
        <v>55</v>
      </c>
      <c r="AL22" s="94">
        <v>60</v>
      </c>
      <c r="AM22" s="95">
        <v>28</v>
      </c>
      <c r="AN22" s="96">
        <v>2</v>
      </c>
      <c r="AO22" s="91">
        <v>0</v>
      </c>
      <c r="AP22" s="122">
        <v>215</v>
      </c>
      <c r="AQ22" s="90">
        <v>103</v>
      </c>
      <c r="AR22" s="92">
        <v>112</v>
      </c>
      <c r="AS22" s="93">
        <v>74</v>
      </c>
      <c r="AT22" s="94">
        <v>82</v>
      </c>
      <c r="AU22" s="94">
        <v>27</v>
      </c>
      <c r="AV22" s="95">
        <v>30</v>
      </c>
      <c r="AW22" s="96">
        <v>2</v>
      </c>
      <c r="AX22" s="91">
        <v>0</v>
      </c>
      <c r="AY22" s="98">
        <v>9</v>
      </c>
    </row>
    <row r="23" spans="1:51" x14ac:dyDescent="0.2">
      <c r="A23">
        <v>10</v>
      </c>
      <c r="C23" s="77" t="s">
        <v>49</v>
      </c>
      <c r="D23" s="78"/>
      <c r="E23" s="133">
        <v>595.63</v>
      </c>
      <c r="F23" s="120">
        <v>53420</v>
      </c>
      <c r="G23" s="81">
        <v>119328</v>
      </c>
      <c r="H23" s="81">
        <v>56766</v>
      </c>
      <c r="I23" s="82">
        <v>62562</v>
      </c>
      <c r="J23" s="121">
        <v>-94</v>
      </c>
      <c r="K23" s="84">
        <v>-37</v>
      </c>
      <c r="L23" s="85">
        <v>-57</v>
      </c>
      <c r="M23" s="121">
        <v>-126</v>
      </c>
      <c r="N23" s="84">
        <v>-61</v>
      </c>
      <c r="O23" s="85">
        <v>-65</v>
      </c>
      <c r="P23" s="121">
        <v>38</v>
      </c>
      <c r="Q23" s="84">
        <v>16</v>
      </c>
      <c r="R23" s="85">
        <v>22</v>
      </c>
      <c r="S23" s="86">
        <v>16</v>
      </c>
      <c r="T23" s="87">
        <v>22</v>
      </c>
      <c r="U23" s="87">
        <v>0</v>
      </c>
      <c r="V23" s="88">
        <v>0</v>
      </c>
      <c r="W23" s="121">
        <v>164</v>
      </c>
      <c r="X23" s="84">
        <v>77</v>
      </c>
      <c r="Y23" s="85">
        <v>87</v>
      </c>
      <c r="Z23" s="86">
        <v>77</v>
      </c>
      <c r="AA23" s="87">
        <v>87</v>
      </c>
      <c r="AB23" s="87">
        <v>0</v>
      </c>
      <c r="AC23" s="88">
        <v>0</v>
      </c>
      <c r="AD23" s="96">
        <v>32</v>
      </c>
      <c r="AE23" s="90">
        <v>24</v>
      </c>
      <c r="AF23" s="91">
        <v>8</v>
      </c>
      <c r="AG23" s="96">
        <v>298</v>
      </c>
      <c r="AH23" s="90">
        <v>138</v>
      </c>
      <c r="AI23" s="92">
        <v>160</v>
      </c>
      <c r="AJ23" s="93">
        <v>92</v>
      </c>
      <c r="AK23" s="94">
        <v>92</v>
      </c>
      <c r="AL23" s="94">
        <v>46</v>
      </c>
      <c r="AM23" s="95">
        <v>67</v>
      </c>
      <c r="AN23" s="96">
        <v>0</v>
      </c>
      <c r="AO23" s="91">
        <v>1</v>
      </c>
      <c r="AP23" s="122">
        <v>266</v>
      </c>
      <c r="AQ23" s="90">
        <v>114</v>
      </c>
      <c r="AR23" s="92">
        <v>152</v>
      </c>
      <c r="AS23" s="93">
        <v>93</v>
      </c>
      <c r="AT23" s="94">
        <v>107</v>
      </c>
      <c r="AU23" s="94">
        <v>21</v>
      </c>
      <c r="AV23" s="95">
        <v>44</v>
      </c>
      <c r="AW23" s="96">
        <v>0</v>
      </c>
      <c r="AX23" s="91">
        <v>1</v>
      </c>
      <c r="AY23" s="98">
        <v>26</v>
      </c>
    </row>
    <row r="24" spans="1:51" x14ac:dyDescent="0.2">
      <c r="A24">
        <v>1</v>
      </c>
      <c r="B24" s="136">
        <v>100</v>
      </c>
      <c r="C24" s="137" t="s">
        <v>50</v>
      </c>
      <c r="D24" s="24" t="s">
        <v>51</v>
      </c>
      <c r="E24" s="119">
        <v>556.92999999999995</v>
      </c>
      <c r="F24" s="80">
        <v>755639</v>
      </c>
      <c r="G24" s="82">
        <v>1486225</v>
      </c>
      <c r="H24" s="82">
        <v>696670</v>
      </c>
      <c r="I24" s="82">
        <v>789555</v>
      </c>
      <c r="J24" s="138">
        <v>-639</v>
      </c>
      <c r="K24" s="139">
        <v>-282</v>
      </c>
      <c r="L24" s="140">
        <v>-357</v>
      </c>
      <c r="M24" s="141">
        <v>-753</v>
      </c>
      <c r="N24" s="139">
        <v>-376</v>
      </c>
      <c r="O24" s="140">
        <v>-377</v>
      </c>
      <c r="P24" s="138">
        <v>667</v>
      </c>
      <c r="Q24" s="139">
        <v>359</v>
      </c>
      <c r="R24" s="140">
        <v>308</v>
      </c>
      <c r="S24" s="138">
        <v>346</v>
      </c>
      <c r="T24" s="139">
        <v>301</v>
      </c>
      <c r="U24" s="139">
        <v>13</v>
      </c>
      <c r="V24" s="140">
        <v>7</v>
      </c>
      <c r="W24" s="138">
        <v>1420</v>
      </c>
      <c r="X24" s="139">
        <v>735</v>
      </c>
      <c r="Y24" s="140">
        <v>685</v>
      </c>
      <c r="Z24" s="138">
        <v>714</v>
      </c>
      <c r="AA24" s="139">
        <v>674</v>
      </c>
      <c r="AB24" s="139">
        <v>21</v>
      </c>
      <c r="AC24" s="140">
        <v>11</v>
      </c>
      <c r="AD24" s="142">
        <v>114</v>
      </c>
      <c r="AE24" s="143">
        <v>94</v>
      </c>
      <c r="AF24" s="144">
        <v>20</v>
      </c>
      <c r="AG24" s="142">
        <v>5168</v>
      </c>
      <c r="AH24" s="143">
        <v>2637</v>
      </c>
      <c r="AI24" s="145">
        <v>2531</v>
      </c>
      <c r="AJ24" s="142">
        <v>2048</v>
      </c>
      <c r="AK24" s="143">
        <v>2021</v>
      </c>
      <c r="AL24" s="143">
        <v>539</v>
      </c>
      <c r="AM24" s="144">
        <v>475</v>
      </c>
      <c r="AN24" s="142">
        <v>50</v>
      </c>
      <c r="AO24" s="144">
        <v>35</v>
      </c>
      <c r="AP24" s="146">
        <v>5054</v>
      </c>
      <c r="AQ24" s="143">
        <v>2543</v>
      </c>
      <c r="AR24" s="145">
        <v>2511</v>
      </c>
      <c r="AS24" s="142">
        <v>2032</v>
      </c>
      <c r="AT24" s="143">
        <v>2084</v>
      </c>
      <c r="AU24" s="143">
        <v>430</v>
      </c>
      <c r="AV24" s="144">
        <v>374</v>
      </c>
      <c r="AW24" s="142">
        <v>81</v>
      </c>
      <c r="AX24" s="144">
        <v>53</v>
      </c>
      <c r="AY24" s="147">
        <v>-111</v>
      </c>
    </row>
    <row r="25" spans="1:51" x14ac:dyDescent="0.2">
      <c r="B25" s="136">
        <v>101</v>
      </c>
      <c r="C25" s="99" t="s">
        <v>52</v>
      </c>
      <c r="D25" s="24"/>
      <c r="E25" s="148">
        <v>34.03</v>
      </c>
      <c r="F25" s="149">
        <v>105068</v>
      </c>
      <c r="G25" s="103">
        <v>209978</v>
      </c>
      <c r="H25" s="103">
        <v>97207</v>
      </c>
      <c r="I25" s="103">
        <v>112771</v>
      </c>
      <c r="J25" s="104">
        <v>-14</v>
      </c>
      <c r="K25" s="105">
        <v>-28</v>
      </c>
      <c r="L25" s="106">
        <v>14</v>
      </c>
      <c r="M25" s="104">
        <v>-66</v>
      </c>
      <c r="N25" s="105">
        <v>-28</v>
      </c>
      <c r="O25" s="106">
        <v>-38</v>
      </c>
      <c r="P25" s="104">
        <v>94</v>
      </c>
      <c r="Q25" s="105">
        <v>50</v>
      </c>
      <c r="R25" s="106">
        <v>44</v>
      </c>
      <c r="S25" s="107">
        <v>48</v>
      </c>
      <c r="T25" s="108">
        <v>43</v>
      </c>
      <c r="U25" s="108">
        <v>2</v>
      </c>
      <c r="V25" s="109">
        <v>1</v>
      </c>
      <c r="W25" s="104">
        <v>160</v>
      </c>
      <c r="X25" s="105">
        <v>78</v>
      </c>
      <c r="Y25" s="106">
        <v>82</v>
      </c>
      <c r="Z25" s="107">
        <v>77</v>
      </c>
      <c r="AA25" s="108">
        <v>82</v>
      </c>
      <c r="AB25" s="108">
        <v>1</v>
      </c>
      <c r="AC25" s="109">
        <v>0</v>
      </c>
      <c r="AD25" s="110">
        <v>52</v>
      </c>
      <c r="AE25" s="111">
        <v>0</v>
      </c>
      <c r="AF25" s="112">
        <v>52</v>
      </c>
      <c r="AG25" s="110">
        <v>838</v>
      </c>
      <c r="AH25" s="111">
        <v>397</v>
      </c>
      <c r="AI25" s="113">
        <v>441</v>
      </c>
      <c r="AJ25" s="114">
        <v>303</v>
      </c>
      <c r="AK25" s="115">
        <v>326</v>
      </c>
      <c r="AL25" s="115">
        <v>85</v>
      </c>
      <c r="AM25" s="116">
        <v>107</v>
      </c>
      <c r="AN25" s="110">
        <v>9</v>
      </c>
      <c r="AO25" s="112">
        <v>8</v>
      </c>
      <c r="AP25" s="117">
        <v>786</v>
      </c>
      <c r="AQ25" s="111">
        <v>397</v>
      </c>
      <c r="AR25" s="113">
        <v>389</v>
      </c>
      <c r="AS25" s="114">
        <v>297</v>
      </c>
      <c r="AT25" s="115">
        <v>310</v>
      </c>
      <c r="AU25" s="115">
        <v>90</v>
      </c>
      <c r="AV25" s="116">
        <v>70</v>
      </c>
      <c r="AW25" s="110">
        <v>10</v>
      </c>
      <c r="AX25" s="112">
        <v>9</v>
      </c>
      <c r="AY25" s="118">
        <v>4</v>
      </c>
    </row>
    <row r="26" spans="1:51" x14ac:dyDescent="0.2">
      <c r="B26" s="136">
        <v>102</v>
      </c>
      <c r="C26" s="99" t="s">
        <v>53</v>
      </c>
      <c r="D26" s="24"/>
      <c r="E26" s="148">
        <v>32.65</v>
      </c>
      <c r="F26" s="149">
        <v>72250</v>
      </c>
      <c r="G26" s="103">
        <v>135849</v>
      </c>
      <c r="H26" s="103">
        <v>63259</v>
      </c>
      <c r="I26" s="103">
        <v>72590</v>
      </c>
      <c r="J26" s="104">
        <v>-70</v>
      </c>
      <c r="K26" s="105">
        <v>-36</v>
      </c>
      <c r="L26" s="106">
        <v>-34</v>
      </c>
      <c r="M26" s="104">
        <v>-57</v>
      </c>
      <c r="N26" s="105">
        <v>-30</v>
      </c>
      <c r="O26" s="150">
        <v>-27</v>
      </c>
      <c r="P26" s="104">
        <v>58</v>
      </c>
      <c r="Q26" s="105">
        <v>33</v>
      </c>
      <c r="R26" s="106">
        <v>25</v>
      </c>
      <c r="S26" s="107">
        <v>33</v>
      </c>
      <c r="T26" s="108">
        <v>24</v>
      </c>
      <c r="U26" s="108">
        <v>0</v>
      </c>
      <c r="V26" s="109">
        <v>1</v>
      </c>
      <c r="W26" s="104">
        <v>115</v>
      </c>
      <c r="X26" s="105">
        <v>63</v>
      </c>
      <c r="Y26" s="106">
        <v>52</v>
      </c>
      <c r="Z26" s="107">
        <v>63</v>
      </c>
      <c r="AA26" s="108">
        <v>52</v>
      </c>
      <c r="AB26" s="108">
        <v>0</v>
      </c>
      <c r="AC26" s="109">
        <v>0</v>
      </c>
      <c r="AD26" s="110">
        <v>-13</v>
      </c>
      <c r="AE26" s="111">
        <v>-6</v>
      </c>
      <c r="AF26" s="112">
        <v>-7</v>
      </c>
      <c r="AG26" s="110">
        <v>495</v>
      </c>
      <c r="AH26" s="111">
        <v>263</v>
      </c>
      <c r="AI26" s="113">
        <v>232</v>
      </c>
      <c r="AJ26" s="114">
        <v>204</v>
      </c>
      <c r="AK26" s="115">
        <v>187</v>
      </c>
      <c r="AL26" s="115">
        <v>51</v>
      </c>
      <c r="AM26" s="116">
        <v>42</v>
      </c>
      <c r="AN26" s="110">
        <v>8</v>
      </c>
      <c r="AO26" s="112">
        <v>3</v>
      </c>
      <c r="AP26" s="117">
        <v>508</v>
      </c>
      <c r="AQ26" s="111">
        <v>269</v>
      </c>
      <c r="AR26" s="113">
        <v>239</v>
      </c>
      <c r="AS26" s="114">
        <v>213</v>
      </c>
      <c r="AT26" s="115">
        <v>189</v>
      </c>
      <c r="AU26" s="115">
        <v>45</v>
      </c>
      <c r="AV26" s="116">
        <v>48</v>
      </c>
      <c r="AW26" s="110">
        <v>11</v>
      </c>
      <c r="AX26" s="112">
        <v>2</v>
      </c>
      <c r="AY26" s="118">
        <v>-32</v>
      </c>
    </row>
    <row r="27" spans="1:51" x14ac:dyDescent="0.2">
      <c r="B27" s="136">
        <v>105</v>
      </c>
      <c r="C27" s="99" t="s">
        <v>54</v>
      </c>
      <c r="D27" s="24"/>
      <c r="E27" s="148">
        <v>14.64</v>
      </c>
      <c r="F27" s="149">
        <v>66572</v>
      </c>
      <c r="G27" s="103">
        <v>111016</v>
      </c>
      <c r="H27" s="103">
        <v>54044</v>
      </c>
      <c r="I27" s="103">
        <v>56972</v>
      </c>
      <c r="J27" s="104">
        <v>-96</v>
      </c>
      <c r="K27" s="105">
        <v>-18</v>
      </c>
      <c r="L27" s="106">
        <v>-78</v>
      </c>
      <c r="M27" s="104">
        <v>-76</v>
      </c>
      <c r="N27" s="105">
        <v>-38</v>
      </c>
      <c r="O27" s="150">
        <v>-38</v>
      </c>
      <c r="P27" s="104">
        <v>51</v>
      </c>
      <c r="Q27" s="105">
        <v>26</v>
      </c>
      <c r="R27" s="106">
        <v>25</v>
      </c>
      <c r="S27" s="107">
        <v>24</v>
      </c>
      <c r="T27" s="108">
        <v>24</v>
      </c>
      <c r="U27" s="108">
        <v>2</v>
      </c>
      <c r="V27" s="109">
        <v>1</v>
      </c>
      <c r="W27" s="104">
        <v>127</v>
      </c>
      <c r="X27" s="105">
        <v>64</v>
      </c>
      <c r="Y27" s="106">
        <v>63</v>
      </c>
      <c r="Z27" s="107">
        <v>63</v>
      </c>
      <c r="AA27" s="108">
        <v>62</v>
      </c>
      <c r="AB27" s="108">
        <v>1</v>
      </c>
      <c r="AC27" s="109">
        <v>1</v>
      </c>
      <c r="AD27" s="110">
        <v>-20</v>
      </c>
      <c r="AE27" s="111">
        <v>20</v>
      </c>
      <c r="AF27" s="112">
        <v>-40</v>
      </c>
      <c r="AG27" s="110">
        <v>544</v>
      </c>
      <c r="AH27" s="111">
        <v>303</v>
      </c>
      <c r="AI27" s="113">
        <v>241</v>
      </c>
      <c r="AJ27" s="114">
        <v>239</v>
      </c>
      <c r="AK27" s="115">
        <v>199</v>
      </c>
      <c r="AL27" s="115">
        <v>58</v>
      </c>
      <c r="AM27" s="116">
        <v>40</v>
      </c>
      <c r="AN27" s="110">
        <v>6</v>
      </c>
      <c r="AO27" s="112">
        <v>2</v>
      </c>
      <c r="AP27" s="117">
        <v>564</v>
      </c>
      <c r="AQ27" s="111">
        <v>283</v>
      </c>
      <c r="AR27" s="113">
        <v>281</v>
      </c>
      <c r="AS27" s="114">
        <v>226</v>
      </c>
      <c r="AT27" s="115">
        <v>225</v>
      </c>
      <c r="AU27" s="115">
        <v>46</v>
      </c>
      <c r="AV27" s="116">
        <v>48</v>
      </c>
      <c r="AW27" s="110">
        <v>11</v>
      </c>
      <c r="AX27" s="112">
        <v>8</v>
      </c>
      <c r="AY27" s="118">
        <v>-41</v>
      </c>
    </row>
    <row r="28" spans="1:51" x14ac:dyDescent="0.2">
      <c r="B28" s="136">
        <v>106</v>
      </c>
      <c r="C28" s="99" t="s">
        <v>55</v>
      </c>
      <c r="D28" s="24"/>
      <c r="E28" s="148">
        <v>11.34</v>
      </c>
      <c r="F28" s="149">
        <v>51259</v>
      </c>
      <c r="G28" s="103">
        <v>92115</v>
      </c>
      <c r="H28" s="103">
        <v>43595</v>
      </c>
      <c r="I28" s="103">
        <v>48520</v>
      </c>
      <c r="J28" s="104">
        <v>-25</v>
      </c>
      <c r="K28" s="105">
        <v>7</v>
      </c>
      <c r="L28" s="106">
        <v>-32</v>
      </c>
      <c r="M28" s="104">
        <v>-71</v>
      </c>
      <c r="N28" s="105">
        <v>-39</v>
      </c>
      <c r="O28" s="150">
        <v>-32</v>
      </c>
      <c r="P28" s="104">
        <v>48</v>
      </c>
      <c r="Q28" s="105">
        <v>20</v>
      </c>
      <c r="R28" s="106">
        <v>28</v>
      </c>
      <c r="S28" s="107">
        <v>19</v>
      </c>
      <c r="T28" s="108">
        <v>28</v>
      </c>
      <c r="U28" s="108">
        <v>1</v>
      </c>
      <c r="V28" s="109">
        <v>0</v>
      </c>
      <c r="W28" s="104">
        <v>119</v>
      </c>
      <c r="X28" s="105">
        <v>59</v>
      </c>
      <c r="Y28" s="106">
        <v>60</v>
      </c>
      <c r="Z28" s="107">
        <v>54</v>
      </c>
      <c r="AA28" s="108">
        <v>54</v>
      </c>
      <c r="AB28" s="108">
        <v>5</v>
      </c>
      <c r="AC28" s="109">
        <v>6</v>
      </c>
      <c r="AD28" s="110">
        <v>46</v>
      </c>
      <c r="AE28" s="111">
        <v>46</v>
      </c>
      <c r="AF28" s="112">
        <v>0</v>
      </c>
      <c r="AG28" s="110">
        <v>385</v>
      </c>
      <c r="AH28" s="111">
        <v>218</v>
      </c>
      <c r="AI28" s="113">
        <v>167</v>
      </c>
      <c r="AJ28" s="114">
        <v>156</v>
      </c>
      <c r="AK28" s="115">
        <v>116</v>
      </c>
      <c r="AL28" s="115">
        <v>57</v>
      </c>
      <c r="AM28" s="116">
        <v>49</v>
      </c>
      <c r="AN28" s="110">
        <v>5</v>
      </c>
      <c r="AO28" s="112">
        <v>2</v>
      </c>
      <c r="AP28" s="117">
        <v>339</v>
      </c>
      <c r="AQ28" s="111">
        <v>172</v>
      </c>
      <c r="AR28" s="113">
        <v>167</v>
      </c>
      <c r="AS28" s="114">
        <v>140</v>
      </c>
      <c r="AT28" s="115">
        <v>138</v>
      </c>
      <c r="AU28" s="115">
        <v>29</v>
      </c>
      <c r="AV28" s="116">
        <v>25</v>
      </c>
      <c r="AW28" s="110">
        <v>3</v>
      </c>
      <c r="AX28" s="112">
        <v>4</v>
      </c>
      <c r="AY28" s="118">
        <v>-5</v>
      </c>
    </row>
    <row r="29" spans="1:51" x14ac:dyDescent="0.2">
      <c r="B29" s="136">
        <v>107</v>
      </c>
      <c r="C29" s="99" t="s">
        <v>56</v>
      </c>
      <c r="D29" s="24"/>
      <c r="E29" s="148">
        <v>28.93</v>
      </c>
      <c r="F29" s="149">
        <v>74235</v>
      </c>
      <c r="G29" s="103">
        <v>152044</v>
      </c>
      <c r="H29" s="103">
        <v>69614</v>
      </c>
      <c r="I29" s="103">
        <v>82430</v>
      </c>
      <c r="J29" s="104">
        <v>-94</v>
      </c>
      <c r="K29" s="105">
        <v>-47</v>
      </c>
      <c r="L29" s="106">
        <v>-47</v>
      </c>
      <c r="M29" s="104">
        <v>-73</v>
      </c>
      <c r="N29" s="105">
        <v>-37</v>
      </c>
      <c r="O29" s="150">
        <v>-36</v>
      </c>
      <c r="P29" s="104">
        <v>65</v>
      </c>
      <c r="Q29" s="105">
        <v>36</v>
      </c>
      <c r="R29" s="106">
        <v>29</v>
      </c>
      <c r="S29" s="107">
        <v>35</v>
      </c>
      <c r="T29" s="108">
        <v>29</v>
      </c>
      <c r="U29" s="108">
        <v>1</v>
      </c>
      <c r="V29" s="109">
        <v>0</v>
      </c>
      <c r="W29" s="104">
        <v>138</v>
      </c>
      <c r="X29" s="105">
        <v>73</v>
      </c>
      <c r="Y29" s="106">
        <v>65</v>
      </c>
      <c r="Z29" s="107">
        <v>71</v>
      </c>
      <c r="AA29" s="108">
        <v>63</v>
      </c>
      <c r="AB29" s="108">
        <v>2</v>
      </c>
      <c r="AC29" s="109">
        <v>2</v>
      </c>
      <c r="AD29" s="110">
        <v>-21</v>
      </c>
      <c r="AE29" s="111">
        <v>-10</v>
      </c>
      <c r="AF29" s="112">
        <v>-11</v>
      </c>
      <c r="AG29" s="110">
        <v>421</v>
      </c>
      <c r="AH29" s="111">
        <v>199</v>
      </c>
      <c r="AI29" s="113">
        <v>222</v>
      </c>
      <c r="AJ29" s="114">
        <v>171</v>
      </c>
      <c r="AK29" s="115">
        <v>186</v>
      </c>
      <c r="AL29" s="115">
        <v>24</v>
      </c>
      <c r="AM29" s="116">
        <v>32</v>
      </c>
      <c r="AN29" s="110">
        <v>4</v>
      </c>
      <c r="AO29" s="112">
        <v>4</v>
      </c>
      <c r="AP29" s="117">
        <v>442</v>
      </c>
      <c r="AQ29" s="111">
        <v>209</v>
      </c>
      <c r="AR29" s="113">
        <v>233</v>
      </c>
      <c r="AS29" s="114">
        <v>187</v>
      </c>
      <c r="AT29" s="115">
        <v>215</v>
      </c>
      <c r="AU29" s="115">
        <v>20</v>
      </c>
      <c r="AV29" s="116">
        <v>16</v>
      </c>
      <c r="AW29" s="110">
        <v>2</v>
      </c>
      <c r="AX29" s="112">
        <v>2</v>
      </c>
      <c r="AY29" s="118">
        <v>-12</v>
      </c>
    </row>
    <row r="30" spans="1:51" x14ac:dyDescent="0.2">
      <c r="B30" s="136">
        <v>108</v>
      </c>
      <c r="C30" s="99" t="s">
        <v>57</v>
      </c>
      <c r="D30" s="24"/>
      <c r="E30" s="148">
        <v>28.07</v>
      </c>
      <c r="F30" s="149">
        <v>97272</v>
      </c>
      <c r="G30" s="103">
        <v>204695</v>
      </c>
      <c r="H30" s="103">
        <v>94621</v>
      </c>
      <c r="I30" s="103">
        <v>110074</v>
      </c>
      <c r="J30" s="104">
        <v>-121</v>
      </c>
      <c r="K30" s="105">
        <v>-47</v>
      </c>
      <c r="L30" s="106">
        <v>-74</v>
      </c>
      <c r="M30" s="104">
        <v>-140</v>
      </c>
      <c r="N30" s="105">
        <v>-70</v>
      </c>
      <c r="O30" s="150">
        <v>-70</v>
      </c>
      <c r="P30" s="104">
        <v>93</v>
      </c>
      <c r="Q30" s="105">
        <v>51</v>
      </c>
      <c r="R30" s="106">
        <v>42</v>
      </c>
      <c r="S30" s="107">
        <v>51</v>
      </c>
      <c r="T30" s="108">
        <v>42</v>
      </c>
      <c r="U30" s="108">
        <v>0</v>
      </c>
      <c r="V30" s="109">
        <v>0</v>
      </c>
      <c r="W30" s="104">
        <v>233</v>
      </c>
      <c r="X30" s="105">
        <v>121</v>
      </c>
      <c r="Y30" s="106">
        <v>112</v>
      </c>
      <c r="Z30" s="107">
        <v>117</v>
      </c>
      <c r="AA30" s="108">
        <v>112</v>
      </c>
      <c r="AB30" s="108">
        <v>4</v>
      </c>
      <c r="AC30" s="109">
        <v>0</v>
      </c>
      <c r="AD30" s="110">
        <v>19</v>
      </c>
      <c r="AE30" s="111">
        <v>23</v>
      </c>
      <c r="AF30" s="112">
        <v>-4</v>
      </c>
      <c r="AG30" s="110">
        <v>533</v>
      </c>
      <c r="AH30" s="111">
        <v>267</v>
      </c>
      <c r="AI30" s="113">
        <v>266</v>
      </c>
      <c r="AJ30" s="114">
        <v>229</v>
      </c>
      <c r="AK30" s="115">
        <v>233</v>
      </c>
      <c r="AL30" s="115">
        <v>34</v>
      </c>
      <c r="AM30" s="116">
        <v>30</v>
      </c>
      <c r="AN30" s="110">
        <v>4</v>
      </c>
      <c r="AO30" s="112">
        <v>3</v>
      </c>
      <c r="AP30" s="117">
        <v>514</v>
      </c>
      <c r="AQ30" s="111">
        <v>244</v>
      </c>
      <c r="AR30" s="113">
        <v>270</v>
      </c>
      <c r="AS30" s="114">
        <v>209</v>
      </c>
      <c r="AT30" s="115">
        <v>255</v>
      </c>
      <c r="AU30" s="115">
        <v>32</v>
      </c>
      <c r="AV30" s="116">
        <v>14</v>
      </c>
      <c r="AW30" s="110">
        <v>3</v>
      </c>
      <c r="AX30" s="112">
        <v>1</v>
      </c>
      <c r="AY30" s="118">
        <v>-44</v>
      </c>
    </row>
    <row r="31" spans="1:51" x14ac:dyDescent="0.2">
      <c r="B31" s="136">
        <v>109</v>
      </c>
      <c r="C31" s="99" t="s">
        <v>58</v>
      </c>
      <c r="D31" s="24" t="s">
        <v>51</v>
      </c>
      <c r="E31" s="148">
        <v>240.29</v>
      </c>
      <c r="F31" s="149">
        <v>90080</v>
      </c>
      <c r="G31" s="103">
        <v>201827</v>
      </c>
      <c r="H31" s="103">
        <v>94983</v>
      </c>
      <c r="I31" s="103">
        <v>106844</v>
      </c>
      <c r="J31" s="104">
        <v>-168</v>
      </c>
      <c r="K31" s="105">
        <v>-105</v>
      </c>
      <c r="L31" s="106">
        <v>-63</v>
      </c>
      <c r="M31" s="104">
        <v>-130</v>
      </c>
      <c r="N31" s="105">
        <v>-69</v>
      </c>
      <c r="O31" s="150">
        <v>-61</v>
      </c>
      <c r="P31" s="104">
        <v>82</v>
      </c>
      <c r="Q31" s="105">
        <v>45</v>
      </c>
      <c r="R31" s="106">
        <v>37</v>
      </c>
      <c r="S31" s="107">
        <v>44</v>
      </c>
      <c r="T31" s="108">
        <v>37</v>
      </c>
      <c r="U31" s="108">
        <v>1</v>
      </c>
      <c r="V31" s="109">
        <v>0</v>
      </c>
      <c r="W31" s="104">
        <v>212</v>
      </c>
      <c r="X31" s="105">
        <v>114</v>
      </c>
      <c r="Y31" s="106">
        <v>98</v>
      </c>
      <c r="Z31" s="107">
        <v>112</v>
      </c>
      <c r="AA31" s="108">
        <v>98</v>
      </c>
      <c r="AB31" s="108">
        <v>2</v>
      </c>
      <c r="AC31" s="109">
        <v>0</v>
      </c>
      <c r="AD31" s="110">
        <v>-38</v>
      </c>
      <c r="AE31" s="111">
        <v>-36</v>
      </c>
      <c r="AF31" s="112">
        <v>-2</v>
      </c>
      <c r="AG31" s="110">
        <v>499</v>
      </c>
      <c r="AH31" s="111">
        <v>241</v>
      </c>
      <c r="AI31" s="113">
        <v>258</v>
      </c>
      <c r="AJ31" s="114">
        <v>193</v>
      </c>
      <c r="AK31" s="115">
        <v>202</v>
      </c>
      <c r="AL31" s="115">
        <v>44</v>
      </c>
      <c r="AM31" s="116">
        <v>50</v>
      </c>
      <c r="AN31" s="110">
        <v>4</v>
      </c>
      <c r="AO31" s="112">
        <v>6</v>
      </c>
      <c r="AP31" s="117">
        <v>537</v>
      </c>
      <c r="AQ31" s="111">
        <v>277</v>
      </c>
      <c r="AR31" s="113">
        <v>260</v>
      </c>
      <c r="AS31" s="114">
        <v>244</v>
      </c>
      <c r="AT31" s="115">
        <v>232</v>
      </c>
      <c r="AU31" s="115">
        <v>29</v>
      </c>
      <c r="AV31" s="116">
        <v>27</v>
      </c>
      <c r="AW31" s="110">
        <v>4</v>
      </c>
      <c r="AX31" s="112">
        <v>1</v>
      </c>
      <c r="AY31" s="118">
        <v>-24</v>
      </c>
    </row>
    <row r="32" spans="1:51" x14ac:dyDescent="0.2">
      <c r="B32" s="136">
        <v>110</v>
      </c>
      <c r="C32" s="99" t="s">
        <v>59</v>
      </c>
      <c r="D32" s="24"/>
      <c r="E32" s="148">
        <v>28.98</v>
      </c>
      <c r="F32" s="149">
        <v>96576</v>
      </c>
      <c r="G32" s="103">
        <v>150911</v>
      </c>
      <c r="H32" s="103">
        <v>70175</v>
      </c>
      <c r="I32" s="103">
        <v>80736</v>
      </c>
      <c r="J32" s="104">
        <v>65</v>
      </c>
      <c r="K32" s="105">
        <v>66</v>
      </c>
      <c r="L32" s="106">
        <v>-1</v>
      </c>
      <c r="M32" s="104">
        <v>-34</v>
      </c>
      <c r="N32" s="105">
        <v>-2</v>
      </c>
      <c r="O32" s="150">
        <v>-32</v>
      </c>
      <c r="P32" s="104">
        <v>94</v>
      </c>
      <c r="Q32" s="105">
        <v>56</v>
      </c>
      <c r="R32" s="106">
        <v>38</v>
      </c>
      <c r="S32" s="107">
        <v>51</v>
      </c>
      <c r="T32" s="108">
        <v>35</v>
      </c>
      <c r="U32" s="108">
        <v>5</v>
      </c>
      <c r="V32" s="109">
        <v>3</v>
      </c>
      <c r="W32" s="104">
        <v>128</v>
      </c>
      <c r="X32" s="105">
        <v>58</v>
      </c>
      <c r="Y32" s="106">
        <v>70</v>
      </c>
      <c r="Z32" s="107">
        <v>54</v>
      </c>
      <c r="AA32" s="108">
        <v>68</v>
      </c>
      <c r="AB32" s="108">
        <v>4</v>
      </c>
      <c r="AC32" s="109">
        <v>2</v>
      </c>
      <c r="AD32" s="110">
        <v>99</v>
      </c>
      <c r="AE32" s="111">
        <v>68</v>
      </c>
      <c r="AF32" s="112">
        <v>31</v>
      </c>
      <c r="AG32" s="110">
        <v>898</v>
      </c>
      <c r="AH32" s="111">
        <v>469</v>
      </c>
      <c r="AI32" s="113">
        <v>429</v>
      </c>
      <c r="AJ32" s="114">
        <v>321</v>
      </c>
      <c r="AK32" s="115">
        <v>335</v>
      </c>
      <c r="AL32" s="115">
        <v>140</v>
      </c>
      <c r="AM32" s="116">
        <v>89</v>
      </c>
      <c r="AN32" s="110">
        <v>8</v>
      </c>
      <c r="AO32" s="112">
        <v>5</v>
      </c>
      <c r="AP32" s="117">
        <v>799</v>
      </c>
      <c r="AQ32" s="111">
        <v>401</v>
      </c>
      <c r="AR32" s="113">
        <v>398</v>
      </c>
      <c r="AS32" s="114">
        <v>268</v>
      </c>
      <c r="AT32" s="115">
        <v>295</v>
      </c>
      <c r="AU32" s="115">
        <v>103</v>
      </c>
      <c r="AV32" s="116">
        <v>81</v>
      </c>
      <c r="AW32" s="110">
        <v>30</v>
      </c>
      <c r="AX32" s="112">
        <v>22</v>
      </c>
      <c r="AY32" s="118">
        <v>7</v>
      </c>
    </row>
    <row r="33" spans="1:51" s="2" customFormat="1" x14ac:dyDescent="0.2">
      <c r="A33"/>
      <c r="B33" s="136">
        <v>111</v>
      </c>
      <c r="C33" s="99" t="s">
        <v>60</v>
      </c>
      <c r="D33" s="24"/>
      <c r="E33" s="148">
        <v>138.01</v>
      </c>
      <c r="F33" s="149">
        <v>102327</v>
      </c>
      <c r="G33" s="103">
        <v>227790</v>
      </c>
      <c r="H33" s="103">
        <v>109172</v>
      </c>
      <c r="I33" s="103">
        <v>118618</v>
      </c>
      <c r="J33" s="104">
        <v>-116</v>
      </c>
      <c r="K33" s="105">
        <v>-74</v>
      </c>
      <c r="L33" s="106">
        <v>-42</v>
      </c>
      <c r="M33" s="104">
        <v>-106</v>
      </c>
      <c r="N33" s="105">
        <v>-63</v>
      </c>
      <c r="O33" s="150">
        <v>-43</v>
      </c>
      <c r="P33" s="104">
        <v>82</v>
      </c>
      <c r="Q33" s="105">
        <v>42</v>
      </c>
      <c r="R33" s="106">
        <v>40</v>
      </c>
      <c r="S33" s="107">
        <v>41</v>
      </c>
      <c r="T33" s="108">
        <v>39</v>
      </c>
      <c r="U33" s="108">
        <v>1</v>
      </c>
      <c r="V33" s="109">
        <v>1</v>
      </c>
      <c r="W33" s="104">
        <v>188</v>
      </c>
      <c r="X33" s="105">
        <v>105</v>
      </c>
      <c r="Y33" s="106">
        <v>83</v>
      </c>
      <c r="Z33" s="107">
        <v>103</v>
      </c>
      <c r="AA33" s="108">
        <v>83</v>
      </c>
      <c r="AB33" s="108">
        <v>2</v>
      </c>
      <c r="AC33" s="109">
        <v>0</v>
      </c>
      <c r="AD33" s="110">
        <v>-10</v>
      </c>
      <c r="AE33" s="111">
        <v>-11</v>
      </c>
      <c r="AF33" s="112">
        <v>1</v>
      </c>
      <c r="AG33" s="110">
        <v>555</v>
      </c>
      <c r="AH33" s="111">
        <v>280</v>
      </c>
      <c r="AI33" s="113">
        <v>275</v>
      </c>
      <c r="AJ33" s="114">
        <v>232</v>
      </c>
      <c r="AK33" s="115">
        <v>237</v>
      </c>
      <c r="AL33" s="115">
        <v>46</v>
      </c>
      <c r="AM33" s="116">
        <v>36</v>
      </c>
      <c r="AN33" s="110">
        <v>2</v>
      </c>
      <c r="AO33" s="112">
        <v>2</v>
      </c>
      <c r="AP33" s="117">
        <v>565</v>
      </c>
      <c r="AQ33" s="111">
        <v>291</v>
      </c>
      <c r="AR33" s="113">
        <v>274</v>
      </c>
      <c r="AS33" s="114">
        <v>248</v>
      </c>
      <c r="AT33" s="115">
        <v>225</v>
      </c>
      <c r="AU33" s="115">
        <v>36</v>
      </c>
      <c r="AV33" s="116">
        <v>45</v>
      </c>
      <c r="AW33" s="110">
        <v>7</v>
      </c>
      <c r="AX33" s="112">
        <v>4</v>
      </c>
      <c r="AY33" s="118">
        <v>36</v>
      </c>
    </row>
    <row r="34" spans="1:51" x14ac:dyDescent="0.2">
      <c r="A34" s="2">
        <v>6</v>
      </c>
      <c r="B34" s="2">
        <v>201</v>
      </c>
      <c r="C34" s="151" t="s">
        <v>61</v>
      </c>
      <c r="D34" s="24"/>
      <c r="E34" s="148">
        <v>534.55999999999995</v>
      </c>
      <c r="F34" s="149">
        <v>232967</v>
      </c>
      <c r="G34" s="103">
        <v>516622</v>
      </c>
      <c r="H34" s="103">
        <v>249778</v>
      </c>
      <c r="I34" s="103">
        <v>266844</v>
      </c>
      <c r="J34" s="104">
        <v>-260</v>
      </c>
      <c r="K34" s="105">
        <v>-178</v>
      </c>
      <c r="L34" s="106">
        <v>-82</v>
      </c>
      <c r="M34" s="104">
        <v>-185</v>
      </c>
      <c r="N34" s="105">
        <v>-127</v>
      </c>
      <c r="O34" s="150">
        <v>-58</v>
      </c>
      <c r="P34" s="104">
        <v>287</v>
      </c>
      <c r="Q34" s="105">
        <v>129</v>
      </c>
      <c r="R34" s="106">
        <v>158</v>
      </c>
      <c r="S34" s="107">
        <v>124</v>
      </c>
      <c r="T34" s="108">
        <v>156</v>
      </c>
      <c r="U34" s="108">
        <v>5</v>
      </c>
      <c r="V34" s="109">
        <v>2</v>
      </c>
      <c r="W34" s="104">
        <v>472</v>
      </c>
      <c r="X34" s="105">
        <v>256</v>
      </c>
      <c r="Y34" s="106">
        <v>216</v>
      </c>
      <c r="Z34" s="107">
        <v>254</v>
      </c>
      <c r="AA34" s="108">
        <v>213</v>
      </c>
      <c r="AB34" s="108">
        <v>2</v>
      </c>
      <c r="AC34" s="109">
        <v>3</v>
      </c>
      <c r="AD34" s="110">
        <v>-75</v>
      </c>
      <c r="AE34" s="111">
        <v>-51</v>
      </c>
      <c r="AF34" s="112">
        <v>-24</v>
      </c>
      <c r="AG34" s="110">
        <v>1030</v>
      </c>
      <c r="AH34" s="111">
        <v>607</v>
      </c>
      <c r="AI34" s="113">
        <v>423</v>
      </c>
      <c r="AJ34" s="114">
        <v>427</v>
      </c>
      <c r="AK34" s="115">
        <v>346</v>
      </c>
      <c r="AL34" s="115">
        <v>169</v>
      </c>
      <c r="AM34" s="116">
        <v>72</v>
      </c>
      <c r="AN34" s="110">
        <v>11</v>
      </c>
      <c r="AO34" s="112">
        <v>5</v>
      </c>
      <c r="AP34" s="117">
        <v>1105</v>
      </c>
      <c r="AQ34" s="111">
        <v>658</v>
      </c>
      <c r="AR34" s="113">
        <v>447</v>
      </c>
      <c r="AS34" s="114">
        <v>530</v>
      </c>
      <c r="AT34" s="115">
        <v>390</v>
      </c>
      <c r="AU34" s="115">
        <v>93</v>
      </c>
      <c r="AV34" s="116">
        <v>45</v>
      </c>
      <c r="AW34" s="110">
        <v>35</v>
      </c>
      <c r="AX34" s="112">
        <v>12</v>
      </c>
      <c r="AY34" s="118">
        <v>7</v>
      </c>
    </row>
    <row r="35" spans="1:51" x14ac:dyDescent="0.2">
      <c r="A35">
        <v>2</v>
      </c>
      <c r="B35">
        <v>202</v>
      </c>
      <c r="C35" s="151" t="s">
        <v>62</v>
      </c>
      <c r="D35" s="24"/>
      <c r="E35" s="148">
        <v>50.7</v>
      </c>
      <c r="F35" s="149">
        <v>230589</v>
      </c>
      <c r="G35" s="103">
        <v>454586</v>
      </c>
      <c r="H35" s="103">
        <v>219478</v>
      </c>
      <c r="I35" s="103">
        <v>235108</v>
      </c>
      <c r="J35" s="104">
        <v>173</v>
      </c>
      <c r="K35" s="105">
        <v>91</v>
      </c>
      <c r="L35" s="106">
        <v>82</v>
      </c>
      <c r="M35" s="104">
        <v>-138</v>
      </c>
      <c r="N35" s="105">
        <v>-62</v>
      </c>
      <c r="O35" s="150">
        <v>-76</v>
      </c>
      <c r="P35" s="104">
        <v>282</v>
      </c>
      <c r="Q35" s="105">
        <v>142</v>
      </c>
      <c r="R35" s="106">
        <v>140</v>
      </c>
      <c r="S35" s="107">
        <v>139</v>
      </c>
      <c r="T35" s="108">
        <v>136</v>
      </c>
      <c r="U35" s="108">
        <v>3</v>
      </c>
      <c r="V35" s="109">
        <v>4</v>
      </c>
      <c r="W35" s="104">
        <v>420</v>
      </c>
      <c r="X35" s="105">
        <v>204</v>
      </c>
      <c r="Y35" s="106">
        <v>216</v>
      </c>
      <c r="Z35" s="107">
        <v>201</v>
      </c>
      <c r="AA35" s="108">
        <v>210</v>
      </c>
      <c r="AB35" s="108">
        <v>3</v>
      </c>
      <c r="AC35" s="109">
        <v>6</v>
      </c>
      <c r="AD35" s="110">
        <v>311</v>
      </c>
      <c r="AE35" s="111">
        <v>153</v>
      </c>
      <c r="AF35" s="112">
        <v>158</v>
      </c>
      <c r="AG35" s="110">
        <v>1563</v>
      </c>
      <c r="AH35" s="111">
        <v>826</v>
      </c>
      <c r="AI35" s="113">
        <v>737</v>
      </c>
      <c r="AJ35" s="114">
        <v>680</v>
      </c>
      <c r="AK35" s="115">
        <v>619</v>
      </c>
      <c r="AL35" s="115">
        <v>142</v>
      </c>
      <c r="AM35" s="116">
        <v>113</v>
      </c>
      <c r="AN35" s="110">
        <v>4</v>
      </c>
      <c r="AO35" s="112">
        <v>5</v>
      </c>
      <c r="AP35" s="117">
        <v>1252</v>
      </c>
      <c r="AQ35" s="111">
        <v>673</v>
      </c>
      <c r="AR35" s="113">
        <v>579</v>
      </c>
      <c r="AS35" s="114">
        <v>564</v>
      </c>
      <c r="AT35" s="115">
        <v>518</v>
      </c>
      <c r="AU35" s="115">
        <v>105</v>
      </c>
      <c r="AV35" s="116">
        <v>59</v>
      </c>
      <c r="AW35" s="110">
        <v>4</v>
      </c>
      <c r="AX35" s="112">
        <v>2</v>
      </c>
      <c r="AY35" s="118">
        <v>138</v>
      </c>
    </row>
    <row r="36" spans="1:51" x14ac:dyDescent="0.2">
      <c r="A36">
        <v>4</v>
      </c>
      <c r="B36">
        <v>203</v>
      </c>
      <c r="C36" s="151" t="s">
        <v>63</v>
      </c>
      <c r="D36" s="24"/>
      <c r="E36" s="148">
        <v>49.41</v>
      </c>
      <c r="F36" s="149">
        <v>139506</v>
      </c>
      <c r="G36" s="103">
        <v>306392</v>
      </c>
      <c r="H36" s="103">
        <v>147532</v>
      </c>
      <c r="I36" s="103">
        <v>158860</v>
      </c>
      <c r="J36" s="104">
        <v>-58</v>
      </c>
      <c r="K36" s="105">
        <v>-52</v>
      </c>
      <c r="L36" s="106">
        <v>-6</v>
      </c>
      <c r="M36" s="104">
        <v>-14</v>
      </c>
      <c r="N36" s="105">
        <v>-17</v>
      </c>
      <c r="O36" s="150">
        <v>3</v>
      </c>
      <c r="P36" s="104">
        <v>237</v>
      </c>
      <c r="Q36" s="105">
        <v>114</v>
      </c>
      <c r="R36" s="106">
        <v>123</v>
      </c>
      <c r="S36" s="107">
        <v>113</v>
      </c>
      <c r="T36" s="108">
        <v>121</v>
      </c>
      <c r="U36" s="108">
        <v>1</v>
      </c>
      <c r="V36" s="109">
        <v>2</v>
      </c>
      <c r="W36" s="104">
        <v>251</v>
      </c>
      <c r="X36" s="105">
        <v>131</v>
      </c>
      <c r="Y36" s="106">
        <v>120</v>
      </c>
      <c r="Z36" s="107">
        <v>128</v>
      </c>
      <c r="AA36" s="108">
        <v>118</v>
      </c>
      <c r="AB36" s="108">
        <v>3</v>
      </c>
      <c r="AC36" s="109">
        <v>2</v>
      </c>
      <c r="AD36" s="110">
        <v>-44</v>
      </c>
      <c r="AE36" s="111">
        <v>-35</v>
      </c>
      <c r="AF36" s="112">
        <v>-9</v>
      </c>
      <c r="AG36" s="110">
        <v>711</v>
      </c>
      <c r="AH36" s="111">
        <v>359</v>
      </c>
      <c r="AI36" s="113">
        <v>352</v>
      </c>
      <c r="AJ36" s="114">
        <v>325</v>
      </c>
      <c r="AK36" s="115">
        <v>323</v>
      </c>
      <c r="AL36" s="115">
        <v>30</v>
      </c>
      <c r="AM36" s="116">
        <v>28</v>
      </c>
      <c r="AN36" s="110">
        <v>4</v>
      </c>
      <c r="AO36" s="112">
        <v>1</v>
      </c>
      <c r="AP36" s="117">
        <v>755</v>
      </c>
      <c r="AQ36" s="111">
        <v>394</v>
      </c>
      <c r="AR36" s="113">
        <v>361</v>
      </c>
      <c r="AS36" s="114">
        <v>351</v>
      </c>
      <c r="AT36" s="115">
        <v>343</v>
      </c>
      <c r="AU36" s="115">
        <v>39</v>
      </c>
      <c r="AV36" s="116">
        <v>17</v>
      </c>
      <c r="AW36" s="110">
        <v>4</v>
      </c>
      <c r="AX36" s="112">
        <v>1</v>
      </c>
      <c r="AY36" s="118">
        <v>37</v>
      </c>
    </row>
    <row r="37" spans="1:51" x14ac:dyDescent="0.2">
      <c r="A37">
        <v>2</v>
      </c>
      <c r="B37">
        <v>204</v>
      </c>
      <c r="C37" s="151" t="s">
        <v>64</v>
      </c>
      <c r="D37" s="24" t="s">
        <v>51</v>
      </c>
      <c r="E37" s="148">
        <v>99.95</v>
      </c>
      <c r="F37" s="149">
        <v>223262</v>
      </c>
      <c r="G37" s="103">
        <v>481194</v>
      </c>
      <c r="H37" s="103">
        <v>222737</v>
      </c>
      <c r="I37" s="103">
        <v>258457</v>
      </c>
      <c r="J37" s="104">
        <v>-139</v>
      </c>
      <c r="K37" s="105">
        <v>3</v>
      </c>
      <c r="L37" s="106">
        <v>-142</v>
      </c>
      <c r="M37" s="104">
        <v>-52</v>
      </c>
      <c r="N37" s="105">
        <v>-3</v>
      </c>
      <c r="O37" s="150">
        <v>-49</v>
      </c>
      <c r="P37" s="104">
        <v>293</v>
      </c>
      <c r="Q37" s="105">
        <v>165</v>
      </c>
      <c r="R37" s="106">
        <v>128</v>
      </c>
      <c r="S37" s="107">
        <v>161</v>
      </c>
      <c r="T37" s="108">
        <v>128</v>
      </c>
      <c r="U37" s="108">
        <v>4</v>
      </c>
      <c r="V37" s="109">
        <v>0</v>
      </c>
      <c r="W37" s="104">
        <v>345</v>
      </c>
      <c r="X37" s="105">
        <v>168</v>
      </c>
      <c r="Y37" s="106">
        <v>177</v>
      </c>
      <c r="Z37" s="107">
        <v>168</v>
      </c>
      <c r="AA37" s="108">
        <v>173</v>
      </c>
      <c r="AB37" s="108">
        <v>0</v>
      </c>
      <c r="AC37" s="109">
        <v>4</v>
      </c>
      <c r="AD37" s="110">
        <v>-87</v>
      </c>
      <c r="AE37" s="111">
        <v>6</v>
      </c>
      <c r="AF37" s="112">
        <v>-93</v>
      </c>
      <c r="AG37" s="110">
        <v>1381</v>
      </c>
      <c r="AH37" s="111">
        <v>690</v>
      </c>
      <c r="AI37" s="113">
        <v>691</v>
      </c>
      <c r="AJ37" s="114">
        <v>626</v>
      </c>
      <c r="AK37" s="115">
        <v>611</v>
      </c>
      <c r="AL37" s="115">
        <v>55</v>
      </c>
      <c r="AM37" s="116">
        <v>73</v>
      </c>
      <c r="AN37" s="110">
        <v>9</v>
      </c>
      <c r="AO37" s="112">
        <v>7</v>
      </c>
      <c r="AP37" s="117">
        <v>1468</v>
      </c>
      <c r="AQ37" s="111">
        <v>684</v>
      </c>
      <c r="AR37" s="113">
        <v>784</v>
      </c>
      <c r="AS37" s="114">
        <v>596</v>
      </c>
      <c r="AT37" s="115">
        <v>668</v>
      </c>
      <c r="AU37" s="115">
        <v>81</v>
      </c>
      <c r="AV37" s="116">
        <v>112</v>
      </c>
      <c r="AW37" s="110">
        <v>7</v>
      </c>
      <c r="AX37" s="112">
        <v>4</v>
      </c>
      <c r="AY37" s="118">
        <v>-30</v>
      </c>
    </row>
    <row r="38" spans="1:51" x14ac:dyDescent="0.2">
      <c r="A38">
        <v>10</v>
      </c>
      <c r="B38">
        <v>205</v>
      </c>
      <c r="C38" s="151" t="s">
        <v>65</v>
      </c>
      <c r="D38" s="24"/>
      <c r="E38" s="148">
        <v>182.38</v>
      </c>
      <c r="F38" s="149">
        <v>18204</v>
      </c>
      <c r="G38" s="103">
        <v>38808</v>
      </c>
      <c r="H38" s="103">
        <v>18514</v>
      </c>
      <c r="I38" s="103">
        <v>20294</v>
      </c>
      <c r="J38" s="104">
        <v>-41</v>
      </c>
      <c r="K38" s="105">
        <v>-19</v>
      </c>
      <c r="L38" s="106">
        <v>-22</v>
      </c>
      <c r="M38" s="104">
        <v>-48</v>
      </c>
      <c r="N38" s="105">
        <v>-22</v>
      </c>
      <c r="O38" s="150">
        <v>-26</v>
      </c>
      <c r="P38" s="104">
        <v>12</v>
      </c>
      <c r="Q38" s="105">
        <v>6</v>
      </c>
      <c r="R38" s="106">
        <v>6</v>
      </c>
      <c r="S38" s="107">
        <v>6</v>
      </c>
      <c r="T38" s="108">
        <v>6</v>
      </c>
      <c r="U38" s="108">
        <v>0</v>
      </c>
      <c r="V38" s="109">
        <v>0</v>
      </c>
      <c r="W38" s="104">
        <v>60</v>
      </c>
      <c r="X38" s="105">
        <v>28</v>
      </c>
      <c r="Y38" s="106">
        <v>32</v>
      </c>
      <c r="Z38" s="107">
        <v>28</v>
      </c>
      <c r="AA38" s="108">
        <v>32</v>
      </c>
      <c r="AB38" s="108">
        <v>0</v>
      </c>
      <c r="AC38" s="109">
        <v>0</v>
      </c>
      <c r="AD38" s="110">
        <v>7</v>
      </c>
      <c r="AE38" s="111">
        <v>3</v>
      </c>
      <c r="AF38" s="112">
        <v>4</v>
      </c>
      <c r="AG38" s="110">
        <v>75</v>
      </c>
      <c r="AH38" s="111">
        <v>37</v>
      </c>
      <c r="AI38" s="113">
        <v>38</v>
      </c>
      <c r="AJ38" s="114">
        <v>28</v>
      </c>
      <c r="AK38" s="115">
        <v>31</v>
      </c>
      <c r="AL38" s="115">
        <v>9</v>
      </c>
      <c r="AM38" s="116">
        <v>7</v>
      </c>
      <c r="AN38" s="110">
        <v>0</v>
      </c>
      <c r="AO38" s="112">
        <v>0</v>
      </c>
      <c r="AP38" s="117">
        <v>68</v>
      </c>
      <c r="AQ38" s="111">
        <v>34</v>
      </c>
      <c r="AR38" s="113">
        <v>34</v>
      </c>
      <c r="AS38" s="114">
        <v>34</v>
      </c>
      <c r="AT38" s="115">
        <v>30</v>
      </c>
      <c r="AU38" s="115">
        <v>0</v>
      </c>
      <c r="AV38" s="116">
        <v>4</v>
      </c>
      <c r="AW38" s="110">
        <v>0</v>
      </c>
      <c r="AX38" s="112">
        <v>0</v>
      </c>
      <c r="AY38" s="118">
        <v>0</v>
      </c>
    </row>
    <row r="39" spans="1:51" x14ac:dyDescent="0.2">
      <c r="A39">
        <v>2</v>
      </c>
      <c r="B39">
        <v>206</v>
      </c>
      <c r="C39" s="151" t="s">
        <v>66</v>
      </c>
      <c r="D39" s="24" t="s">
        <v>51</v>
      </c>
      <c r="E39" s="148">
        <v>18.47</v>
      </c>
      <c r="F39" s="149">
        <v>43152</v>
      </c>
      <c r="G39" s="103">
        <v>92043</v>
      </c>
      <c r="H39" s="103">
        <v>40925</v>
      </c>
      <c r="I39" s="103">
        <v>51118</v>
      </c>
      <c r="J39" s="104">
        <v>-65</v>
      </c>
      <c r="K39" s="105">
        <v>-41</v>
      </c>
      <c r="L39" s="106">
        <v>-24</v>
      </c>
      <c r="M39" s="104">
        <v>-53</v>
      </c>
      <c r="N39" s="105">
        <v>-32</v>
      </c>
      <c r="O39" s="150">
        <v>-21</v>
      </c>
      <c r="P39" s="104">
        <v>38</v>
      </c>
      <c r="Q39" s="105">
        <v>19</v>
      </c>
      <c r="R39" s="106">
        <v>19</v>
      </c>
      <c r="S39" s="107">
        <v>19</v>
      </c>
      <c r="T39" s="108">
        <v>19</v>
      </c>
      <c r="U39" s="108">
        <v>0</v>
      </c>
      <c r="V39" s="109">
        <v>0</v>
      </c>
      <c r="W39" s="104">
        <v>91</v>
      </c>
      <c r="X39" s="105">
        <v>51</v>
      </c>
      <c r="Y39" s="106">
        <v>40</v>
      </c>
      <c r="Z39" s="107">
        <v>51</v>
      </c>
      <c r="AA39" s="108">
        <v>40</v>
      </c>
      <c r="AB39" s="108">
        <v>0</v>
      </c>
      <c r="AC39" s="109">
        <v>0</v>
      </c>
      <c r="AD39" s="110">
        <v>-12</v>
      </c>
      <c r="AE39" s="111">
        <v>-9</v>
      </c>
      <c r="AF39" s="112">
        <v>-3</v>
      </c>
      <c r="AG39" s="110">
        <v>262</v>
      </c>
      <c r="AH39" s="111">
        <v>120</v>
      </c>
      <c r="AI39" s="113">
        <v>142</v>
      </c>
      <c r="AJ39" s="114">
        <v>102</v>
      </c>
      <c r="AK39" s="115">
        <v>130</v>
      </c>
      <c r="AL39" s="115">
        <v>16</v>
      </c>
      <c r="AM39" s="116">
        <v>11</v>
      </c>
      <c r="AN39" s="110">
        <v>2</v>
      </c>
      <c r="AO39" s="112">
        <v>1</v>
      </c>
      <c r="AP39" s="117">
        <v>274</v>
      </c>
      <c r="AQ39" s="111">
        <v>129</v>
      </c>
      <c r="AR39" s="113">
        <v>145</v>
      </c>
      <c r="AS39" s="114">
        <v>116</v>
      </c>
      <c r="AT39" s="115">
        <v>139</v>
      </c>
      <c r="AU39" s="115">
        <v>13</v>
      </c>
      <c r="AV39" s="116">
        <v>6</v>
      </c>
      <c r="AW39" s="110">
        <v>0</v>
      </c>
      <c r="AX39" s="112">
        <v>0</v>
      </c>
      <c r="AY39" s="118">
        <v>-21</v>
      </c>
    </row>
    <row r="40" spans="1:51" x14ac:dyDescent="0.2">
      <c r="A40">
        <v>3</v>
      </c>
      <c r="B40">
        <v>207</v>
      </c>
      <c r="C40" s="151" t="s">
        <v>67</v>
      </c>
      <c r="D40" s="24"/>
      <c r="E40" s="148">
        <v>25</v>
      </c>
      <c r="F40" s="149">
        <v>85404</v>
      </c>
      <c r="G40" s="103">
        <v>194960</v>
      </c>
      <c r="H40" s="103">
        <v>93238</v>
      </c>
      <c r="I40" s="103">
        <v>101722</v>
      </c>
      <c r="J40" s="104">
        <v>-51</v>
      </c>
      <c r="K40" s="105">
        <v>-47</v>
      </c>
      <c r="L40" s="106">
        <v>-4</v>
      </c>
      <c r="M40" s="104">
        <v>-41</v>
      </c>
      <c r="N40" s="105">
        <v>-30</v>
      </c>
      <c r="O40" s="150">
        <v>-11</v>
      </c>
      <c r="P40" s="104">
        <v>129</v>
      </c>
      <c r="Q40" s="105">
        <v>60</v>
      </c>
      <c r="R40" s="106">
        <v>69</v>
      </c>
      <c r="S40" s="107">
        <v>59</v>
      </c>
      <c r="T40" s="108">
        <v>67</v>
      </c>
      <c r="U40" s="108">
        <v>1</v>
      </c>
      <c r="V40" s="109">
        <v>2</v>
      </c>
      <c r="W40" s="104">
        <v>170</v>
      </c>
      <c r="X40" s="105">
        <v>90</v>
      </c>
      <c r="Y40" s="106">
        <v>80</v>
      </c>
      <c r="Z40" s="107">
        <v>89</v>
      </c>
      <c r="AA40" s="108">
        <v>78</v>
      </c>
      <c r="AB40" s="108">
        <v>1</v>
      </c>
      <c r="AC40" s="109">
        <v>2</v>
      </c>
      <c r="AD40" s="110">
        <v>-10</v>
      </c>
      <c r="AE40" s="111">
        <v>-17</v>
      </c>
      <c r="AF40" s="112">
        <v>7</v>
      </c>
      <c r="AG40" s="110">
        <v>580</v>
      </c>
      <c r="AH40" s="111">
        <v>308</v>
      </c>
      <c r="AI40" s="113">
        <v>272</v>
      </c>
      <c r="AJ40" s="114">
        <v>269</v>
      </c>
      <c r="AK40" s="115">
        <v>247</v>
      </c>
      <c r="AL40" s="115">
        <v>36</v>
      </c>
      <c r="AM40" s="116">
        <v>24</v>
      </c>
      <c r="AN40" s="110">
        <v>3</v>
      </c>
      <c r="AO40" s="112">
        <v>1</v>
      </c>
      <c r="AP40" s="117">
        <v>590</v>
      </c>
      <c r="AQ40" s="111">
        <v>325</v>
      </c>
      <c r="AR40" s="113">
        <v>265</v>
      </c>
      <c r="AS40" s="114">
        <v>300</v>
      </c>
      <c r="AT40" s="115">
        <v>249</v>
      </c>
      <c r="AU40" s="115">
        <v>18</v>
      </c>
      <c r="AV40" s="116">
        <v>15</v>
      </c>
      <c r="AW40" s="110">
        <v>7</v>
      </c>
      <c r="AX40" s="112">
        <v>1</v>
      </c>
      <c r="AY40" s="118">
        <v>12</v>
      </c>
    </row>
    <row r="41" spans="1:51" x14ac:dyDescent="0.2">
      <c r="A41">
        <v>7</v>
      </c>
      <c r="B41">
        <v>208</v>
      </c>
      <c r="C41" s="151" t="s">
        <v>68</v>
      </c>
      <c r="D41" s="24"/>
      <c r="E41" s="148">
        <v>90.4</v>
      </c>
      <c r="F41" s="149">
        <v>11517</v>
      </c>
      <c r="G41" s="103">
        <v>26193</v>
      </c>
      <c r="H41" s="103">
        <v>12596</v>
      </c>
      <c r="I41" s="103">
        <v>13597</v>
      </c>
      <c r="J41" s="104">
        <v>-21</v>
      </c>
      <c r="K41" s="105">
        <v>-16</v>
      </c>
      <c r="L41" s="106">
        <v>-5</v>
      </c>
      <c r="M41" s="104">
        <v>-25</v>
      </c>
      <c r="N41" s="105">
        <v>-15</v>
      </c>
      <c r="O41" s="150">
        <v>-10</v>
      </c>
      <c r="P41" s="104">
        <v>11</v>
      </c>
      <c r="Q41" s="105">
        <v>7</v>
      </c>
      <c r="R41" s="106">
        <v>4</v>
      </c>
      <c r="S41" s="107">
        <v>7</v>
      </c>
      <c r="T41" s="108">
        <v>4</v>
      </c>
      <c r="U41" s="108">
        <v>0</v>
      </c>
      <c r="V41" s="109">
        <v>0</v>
      </c>
      <c r="W41" s="104">
        <v>36</v>
      </c>
      <c r="X41" s="105">
        <v>22</v>
      </c>
      <c r="Y41" s="106">
        <v>14</v>
      </c>
      <c r="Z41" s="107">
        <v>21</v>
      </c>
      <c r="AA41" s="108">
        <v>14</v>
      </c>
      <c r="AB41" s="108">
        <v>1</v>
      </c>
      <c r="AC41" s="109">
        <v>0</v>
      </c>
      <c r="AD41" s="110">
        <v>4</v>
      </c>
      <c r="AE41" s="111">
        <v>-1</v>
      </c>
      <c r="AF41" s="112">
        <v>5</v>
      </c>
      <c r="AG41" s="110">
        <v>60</v>
      </c>
      <c r="AH41" s="111">
        <v>32</v>
      </c>
      <c r="AI41" s="113">
        <v>28</v>
      </c>
      <c r="AJ41" s="114">
        <v>17</v>
      </c>
      <c r="AK41" s="115">
        <v>24</v>
      </c>
      <c r="AL41" s="115">
        <v>15</v>
      </c>
      <c r="AM41" s="116">
        <v>4</v>
      </c>
      <c r="AN41" s="110">
        <v>0</v>
      </c>
      <c r="AO41" s="112">
        <v>0</v>
      </c>
      <c r="AP41" s="117">
        <v>56</v>
      </c>
      <c r="AQ41" s="111">
        <v>33</v>
      </c>
      <c r="AR41" s="113">
        <v>23</v>
      </c>
      <c r="AS41" s="114">
        <v>26</v>
      </c>
      <c r="AT41" s="115">
        <v>20</v>
      </c>
      <c r="AU41" s="115">
        <v>7</v>
      </c>
      <c r="AV41" s="116">
        <v>3</v>
      </c>
      <c r="AW41" s="110">
        <v>0</v>
      </c>
      <c r="AX41" s="112">
        <v>0</v>
      </c>
      <c r="AY41" s="118">
        <v>-11</v>
      </c>
    </row>
    <row r="42" spans="1:51" x14ac:dyDescent="0.2">
      <c r="A42">
        <v>8</v>
      </c>
      <c r="B42">
        <v>209</v>
      </c>
      <c r="C42" s="151" t="s">
        <v>69</v>
      </c>
      <c r="D42" s="24"/>
      <c r="E42" s="148">
        <v>697.55</v>
      </c>
      <c r="F42" s="149">
        <v>30558</v>
      </c>
      <c r="G42" s="103">
        <v>71599</v>
      </c>
      <c r="H42" s="103">
        <v>34354</v>
      </c>
      <c r="I42" s="103">
        <v>37245</v>
      </c>
      <c r="J42" s="104">
        <v>-70</v>
      </c>
      <c r="K42" s="105">
        <v>-43</v>
      </c>
      <c r="L42" s="106">
        <v>-27</v>
      </c>
      <c r="M42" s="104">
        <v>-55</v>
      </c>
      <c r="N42" s="105">
        <v>-30</v>
      </c>
      <c r="O42" s="150">
        <v>-25</v>
      </c>
      <c r="P42" s="104">
        <v>22</v>
      </c>
      <c r="Q42" s="105">
        <v>10</v>
      </c>
      <c r="R42" s="106">
        <v>12</v>
      </c>
      <c r="S42" s="107">
        <v>10</v>
      </c>
      <c r="T42" s="108">
        <v>12</v>
      </c>
      <c r="U42" s="108">
        <v>0</v>
      </c>
      <c r="V42" s="109">
        <v>0</v>
      </c>
      <c r="W42" s="104">
        <v>77</v>
      </c>
      <c r="X42" s="105">
        <v>40</v>
      </c>
      <c r="Y42" s="106">
        <v>37</v>
      </c>
      <c r="Z42" s="107">
        <v>40</v>
      </c>
      <c r="AA42" s="108">
        <v>37</v>
      </c>
      <c r="AB42" s="108">
        <v>0</v>
      </c>
      <c r="AC42" s="109">
        <v>0</v>
      </c>
      <c r="AD42" s="110">
        <v>-15</v>
      </c>
      <c r="AE42" s="111">
        <v>-13</v>
      </c>
      <c r="AF42" s="112">
        <v>-2</v>
      </c>
      <c r="AG42" s="110">
        <v>109</v>
      </c>
      <c r="AH42" s="111">
        <v>50</v>
      </c>
      <c r="AI42" s="113">
        <v>59</v>
      </c>
      <c r="AJ42" s="114">
        <v>33</v>
      </c>
      <c r="AK42" s="115">
        <v>43</v>
      </c>
      <c r="AL42" s="115">
        <v>17</v>
      </c>
      <c r="AM42" s="116">
        <v>16</v>
      </c>
      <c r="AN42" s="110">
        <v>0</v>
      </c>
      <c r="AO42" s="112">
        <v>0</v>
      </c>
      <c r="AP42" s="117">
        <v>124</v>
      </c>
      <c r="AQ42" s="111">
        <v>63</v>
      </c>
      <c r="AR42" s="113">
        <v>61</v>
      </c>
      <c r="AS42" s="114">
        <v>58</v>
      </c>
      <c r="AT42" s="115">
        <v>47</v>
      </c>
      <c r="AU42" s="115">
        <v>4</v>
      </c>
      <c r="AV42" s="116">
        <v>13</v>
      </c>
      <c r="AW42" s="110">
        <v>1</v>
      </c>
      <c r="AX42" s="112">
        <v>1</v>
      </c>
      <c r="AY42" s="118">
        <v>0</v>
      </c>
    </row>
    <row r="43" spans="1:51" x14ac:dyDescent="0.2">
      <c r="A43">
        <v>4</v>
      </c>
      <c r="B43">
        <v>210</v>
      </c>
      <c r="C43" s="151" t="s">
        <v>70</v>
      </c>
      <c r="D43" s="24"/>
      <c r="E43" s="148">
        <v>138.47999999999999</v>
      </c>
      <c r="F43" s="149">
        <v>111104</v>
      </c>
      <c r="G43" s="103">
        <v>253593</v>
      </c>
      <c r="H43" s="103">
        <v>123457</v>
      </c>
      <c r="I43" s="103">
        <v>130136</v>
      </c>
      <c r="J43" s="104">
        <v>-153</v>
      </c>
      <c r="K43" s="105">
        <v>-113</v>
      </c>
      <c r="L43" s="106">
        <v>-40</v>
      </c>
      <c r="M43" s="104">
        <v>-104</v>
      </c>
      <c r="N43" s="105">
        <v>-49</v>
      </c>
      <c r="O43" s="150">
        <v>-55</v>
      </c>
      <c r="P43" s="104">
        <v>113</v>
      </c>
      <c r="Q43" s="105">
        <v>58</v>
      </c>
      <c r="R43" s="106">
        <v>55</v>
      </c>
      <c r="S43" s="107">
        <v>58</v>
      </c>
      <c r="T43" s="108">
        <v>55</v>
      </c>
      <c r="U43" s="108">
        <v>0</v>
      </c>
      <c r="V43" s="109">
        <v>0</v>
      </c>
      <c r="W43" s="104">
        <v>217</v>
      </c>
      <c r="X43" s="105">
        <v>107</v>
      </c>
      <c r="Y43" s="106">
        <v>110</v>
      </c>
      <c r="Z43" s="107">
        <v>107</v>
      </c>
      <c r="AA43" s="108">
        <v>110</v>
      </c>
      <c r="AB43" s="108">
        <v>0</v>
      </c>
      <c r="AC43" s="109">
        <v>0</v>
      </c>
      <c r="AD43" s="110">
        <v>-49</v>
      </c>
      <c r="AE43" s="111">
        <v>-64</v>
      </c>
      <c r="AF43" s="112">
        <v>15</v>
      </c>
      <c r="AG43" s="110">
        <v>543</v>
      </c>
      <c r="AH43" s="111">
        <v>262</v>
      </c>
      <c r="AI43" s="113">
        <v>281</v>
      </c>
      <c r="AJ43" s="114">
        <v>227</v>
      </c>
      <c r="AK43" s="115">
        <v>242</v>
      </c>
      <c r="AL43" s="115">
        <v>32</v>
      </c>
      <c r="AM43" s="116">
        <v>37</v>
      </c>
      <c r="AN43" s="110">
        <v>3</v>
      </c>
      <c r="AO43" s="112">
        <v>2</v>
      </c>
      <c r="AP43" s="117">
        <v>592</v>
      </c>
      <c r="AQ43" s="111">
        <v>326</v>
      </c>
      <c r="AR43" s="113">
        <v>266</v>
      </c>
      <c r="AS43" s="114">
        <v>294</v>
      </c>
      <c r="AT43" s="115">
        <v>244</v>
      </c>
      <c r="AU43" s="115">
        <v>26</v>
      </c>
      <c r="AV43" s="116">
        <v>21</v>
      </c>
      <c r="AW43" s="110">
        <v>6</v>
      </c>
      <c r="AX43" s="112">
        <v>1</v>
      </c>
      <c r="AY43" s="118">
        <v>-29</v>
      </c>
    </row>
    <row r="44" spans="1:51" x14ac:dyDescent="0.2">
      <c r="A44">
        <v>7</v>
      </c>
      <c r="B44">
        <v>212</v>
      </c>
      <c r="C44" s="151" t="s">
        <v>71</v>
      </c>
      <c r="D44" s="24"/>
      <c r="E44" s="148">
        <v>126.85</v>
      </c>
      <c r="F44" s="149">
        <v>19017</v>
      </c>
      <c r="G44" s="103">
        <v>42633</v>
      </c>
      <c r="H44" s="103">
        <v>20486</v>
      </c>
      <c r="I44" s="103">
        <v>22147</v>
      </c>
      <c r="J44" s="104">
        <v>-42</v>
      </c>
      <c r="K44" s="105">
        <v>-30</v>
      </c>
      <c r="L44" s="106">
        <v>-12</v>
      </c>
      <c r="M44" s="104">
        <v>-36</v>
      </c>
      <c r="N44" s="105">
        <v>-12</v>
      </c>
      <c r="O44" s="150">
        <v>-24</v>
      </c>
      <c r="P44" s="104">
        <v>11</v>
      </c>
      <c r="Q44" s="105">
        <v>9</v>
      </c>
      <c r="R44" s="106">
        <v>2</v>
      </c>
      <c r="S44" s="107">
        <v>9</v>
      </c>
      <c r="T44" s="108">
        <v>2</v>
      </c>
      <c r="U44" s="108">
        <v>0</v>
      </c>
      <c r="V44" s="109">
        <v>0</v>
      </c>
      <c r="W44" s="104">
        <v>47</v>
      </c>
      <c r="X44" s="105">
        <v>21</v>
      </c>
      <c r="Y44" s="106">
        <v>26</v>
      </c>
      <c r="Z44" s="107">
        <v>21</v>
      </c>
      <c r="AA44" s="108">
        <v>26</v>
      </c>
      <c r="AB44" s="108">
        <v>0</v>
      </c>
      <c r="AC44" s="109">
        <v>0</v>
      </c>
      <c r="AD44" s="110">
        <v>-6</v>
      </c>
      <c r="AE44" s="111">
        <v>-18</v>
      </c>
      <c r="AF44" s="112">
        <v>12</v>
      </c>
      <c r="AG44" s="110">
        <v>68</v>
      </c>
      <c r="AH44" s="111">
        <v>27</v>
      </c>
      <c r="AI44" s="113">
        <v>41</v>
      </c>
      <c r="AJ44" s="114">
        <v>20</v>
      </c>
      <c r="AK44" s="115">
        <v>34</v>
      </c>
      <c r="AL44" s="115">
        <v>7</v>
      </c>
      <c r="AM44" s="116">
        <v>6</v>
      </c>
      <c r="AN44" s="110">
        <v>0</v>
      </c>
      <c r="AO44" s="112">
        <v>1</v>
      </c>
      <c r="AP44" s="117">
        <v>74</v>
      </c>
      <c r="AQ44" s="111">
        <v>45</v>
      </c>
      <c r="AR44" s="113">
        <v>29</v>
      </c>
      <c r="AS44" s="114">
        <v>41</v>
      </c>
      <c r="AT44" s="115">
        <v>27</v>
      </c>
      <c r="AU44" s="115">
        <v>4</v>
      </c>
      <c r="AV44" s="116">
        <v>2</v>
      </c>
      <c r="AW44" s="110">
        <v>0</v>
      </c>
      <c r="AX44" s="112">
        <v>0</v>
      </c>
      <c r="AY44" s="118">
        <v>-3</v>
      </c>
    </row>
    <row r="45" spans="1:51" x14ac:dyDescent="0.2">
      <c r="A45">
        <v>5</v>
      </c>
      <c r="B45">
        <v>213</v>
      </c>
      <c r="C45" s="151" t="s">
        <v>72</v>
      </c>
      <c r="D45" s="24"/>
      <c r="E45" s="148">
        <v>132.44</v>
      </c>
      <c r="F45" s="149">
        <v>15126</v>
      </c>
      <c r="G45" s="103">
        <v>35864</v>
      </c>
      <c r="H45" s="103">
        <v>17172</v>
      </c>
      <c r="I45" s="103">
        <v>18692</v>
      </c>
      <c r="J45" s="104">
        <v>-76</v>
      </c>
      <c r="K45" s="105">
        <v>-32</v>
      </c>
      <c r="L45" s="106">
        <v>-44</v>
      </c>
      <c r="M45" s="104">
        <v>-37</v>
      </c>
      <c r="N45" s="105">
        <v>-22</v>
      </c>
      <c r="O45" s="150">
        <v>-15</v>
      </c>
      <c r="P45" s="104">
        <v>11</v>
      </c>
      <c r="Q45" s="105">
        <v>3</v>
      </c>
      <c r="R45" s="106">
        <v>8</v>
      </c>
      <c r="S45" s="107">
        <v>3</v>
      </c>
      <c r="T45" s="108">
        <v>7</v>
      </c>
      <c r="U45" s="108">
        <v>0</v>
      </c>
      <c r="V45" s="109">
        <v>1</v>
      </c>
      <c r="W45" s="104">
        <v>48</v>
      </c>
      <c r="X45" s="105">
        <v>25</v>
      </c>
      <c r="Y45" s="106">
        <v>23</v>
      </c>
      <c r="Z45" s="107">
        <v>25</v>
      </c>
      <c r="AA45" s="108">
        <v>23</v>
      </c>
      <c r="AB45" s="108">
        <v>0</v>
      </c>
      <c r="AC45" s="109">
        <v>0</v>
      </c>
      <c r="AD45" s="110">
        <v>-39</v>
      </c>
      <c r="AE45" s="111">
        <v>-10</v>
      </c>
      <c r="AF45" s="112">
        <v>-29</v>
      </c>
      <c r="AG45" s="110">
        <v>69</v>
      </c>
      <c r="AH45" s="111">
        <v>38</v>
      </c>
      <c r="AI45" s="113">
        <v>31</v>
      </c>
      <c r="AJ45" s="114">
        <v>24</v>
      </c>
      <c r="AK45" s="115">
        <v>19</v>
      </c>
      <c r="AL45" s="115">
        <v>14</v>
      </c>
      <c r="AM45" s="116">
        <v>12</v>
      </c>
      <c r="AN45" s="110">
        <v>0</v>
      </c>
      <c r="AO45" s="112">
        <v>0</v>
      </c>
      <c r="AP45" s="117">
        <v>108</v>
      </c>
      <c r="AQ45" s="111">
        <v>48</v>
      </c>
      <c r="AR45" s="113">
        <v>60</v>
      </c>
      <c r="AS45" s="114">
        <v>36</v>
      </c>
      <c r="AT45" s="115">
        <v>53</v>
      </c>
      <c r="AU45" s="115">
        <v>12</v>
      </c>
      <c r="AV45" s="116">
        <v>6</v>
      </c>
      <c r="AW45" s="110">
        <v>0</v>
      </c>
      <c r="AX45" s="112">
        <v>1</v>
      </c>
      <c r="AY45" s="118">
        <v>-14</v>
      </c>
    </row>
    <row r="46" spans="1:51" x14ac:dyDescent="0.2">
      <c r="A46">
        <v>3</v>
      </c>
      <c r="B46">
        <v>214</v>
      </c>
      <c r="C46" s="151" t="s">
        <v>73</v>
      </c>
      <c r="D46" s="24" t="s">
        <v>51</v>
      </c>
      <c r="E46" s="148">
        <v>101.8</v>
      </c>
      <c r="F46" s="149">
        <v>97437</v>
      </c>
      <c r="G46" s="103">
        <v>219727</v>
      </c>
      <c r="H46" s="103">
        <v>100228</v>
      </c>
      <c r="I46" s="103">
        <v>119499</v>
      </c>
      <c r="J46" s="104">
        <v>-83</v>
      </c>
      <c r="K46" s="105">
        <v>-49</v>
      </c>
      <c r="L46" s="106">
        <v>-34</v>
      </c>
      <c r="M46" s="104">
        <v>-91</v>
      </c>
      <c r="N46" s="105">
        <v>-48</v>
      </c>
      <c r="O46" s="150">
        <v>-43</v>
      </c>
      <c r="P46" s="104">
        <v>92</v>
      </c>
      <c r="Q46" s="105">
        <v>49</v>
      </c>
      <c r="R46" s="106">
        <v>43</v>
      </c>
      <c r="S46" s="107">
        <v>49</v>
      </c>
      <c r="T46" s="108">
        <v>43</v>
      </c>
      <c r="U46" s="108">
        <v>0</v>
      </c>
      <c r="V46" s="109">
        <v>0</v>
      </c>
      <c r="W46" s="104">
        <v>183</v>
      </c>
      <c r="X46" s="105">
        <v>97</v>
      </c>
      <c r="Y46" s="106">
        <v>86</v>
      </c>
      <c r="Z46" s="107">
        <v>97</v>
      </c>
      <c r="AA46" s="108">
        <v>85</v>
      </c>
      <c r="AB46" s="108">
        <v>0</v>
      </c>
      <c r="AC46" s="109">
        <v>1</v>
      </c>
      <c r="AD46" s="110">
        <v>8</v>
      </c>
      <c r="AE46" s="111">
        <v>-1</v>
      </c>
      <c r="AF46" s="112">
        <v>9</v>
      </c>
      <c r="AG46" s="110">
        <v>604</v>
      </c>
      <c r="AH46" s="111">
        <v>296</v>
      </c>
      <c r="AI46" s="113">
        <v>308</v>
      </c>
      <c r="AJ46" s="114">
        <v>251</v>
      </c>
      <c r="AK46" s="115">
        <v>289</v>
      </c>
      <c r="AL46" s="115">
        <v>37</v>
      </c>
      <c r="AM46" s="116">
        <v>12</v>
      </c>
      <c r="AN46" s="110">
        <v>8</v>
      </c>
      <c r="AO46" s="112">
        <v>7</v>
      </c>
      <c r="AP46" s="117">
        <v>596</v>
      </c>
      <c r="AQ46" s="111">
        <v>297</v>
      </c>
      <c r="AR46" s="113">
        <v>299</v>
      </c>
      <c r="AS46" s="114">
        <v>266</v>
      </c>
      <c r="AT46" s="115">
        <v>277</v>
      </c>
      <c r="AU46" s="115">
        <v>28</v>
      </c>
      <c r="AV46" s="116">
        <v>18</v>
      </c>
      <c r="AW46" s="110">
        <v>3</v>
      </c>
      <c r="AX46" s="112">
        <v>4</v>
      </c>
      <c r="AY46" s="118">
        <v>12</v>
      </c>
    </row>
    <row r="47" spans="1:51" x14ac:dyDescent="0.2">
      <c r="A47">
        <v>5</v>
      </c>
      <c r="B47">
        <v>215</v>
      </c>
      <c r="C47" s="151" t="s">
        <v>74</v>
      </c>
      <c r="D47" s="24"/>
      <c r="E47" s="148">
        <v>176.51</v>
      </c>
      <c r="F47" s="149">
        <v>31269</v>
      </c>
      <c r="G47" s="103">
        <v>71079</v>
      </c>
      <c r="H47" s="103">
        <v>34110</v>
      </c>
      <c r="I47" s="103">
        <v>36969</v>
      </c>
      <c r="J47" s="104">
        <v>-49</v>
      </c>
      <c r="K47" s="105">
        <v>-29</v>
      </c>
      <c r="L47" s="106">
        <v>-20</v>
      </c>
      <c r="M47" s="104">
        <v>-53</v>
      </c>
      <c r="N47" s="105">
        <v>-33</v>
      </c>
      <c r="O47" s="150">
        <v>-20</v>
      </c>
      <c r="P47" s="104">
        <v>24</v>
      </c>
      <c r="Q47" s="105">
        <v>11</v>
      </c>
      <c r="R47" s="106">
        <v>13</v>
      </c>
      <c r="S47" s="107">
        <v>11</v>
      </c>
      <c r="T47" s="108">
        <v>12</v>
      </c>
      <c r="U47" s="108">
        <v>0</v>
      </c>
      <c r="V47" s="109">
        <v>1</v>
      </c>
      <c r="W47" s="104">
        <v>77</v>
      </c>
      <c r="X47" s="105">
        <v>44</v>
      </c>
      <c r="Y47" s="106">
        <v>33</v>
      </c>
      <c r="Z47" s="107">
        <v>43</v>
      </c>
      <c r="AA47" s="108">
        <v>33</v>
      </c>
      <c r="AB47" s="108">
        <v>1</v>
      </c>
      <c r="AC47" s="109">
        <v>0</v>
      </c>
      <c r="AD47" s="110">
        <v>4</v>
      </c>
      <c r="AE47" s="111">
        <v>4</v>
      </c>
      <c r="AF47" s="112">
        <v>0</v>
      </c>
      <c r="AG47" s="110">
        <v>192</v>
      </c>
      <c r="AH47" s="111">
        <v>103</v>
      </c>
      <c r="AI47" s="113">
        <v>89</v>
      </c>
      <c r="AJ47" s="114">
        <v>61</v>
      </c>
      <c r="AK47" s="115">
        <v>44</v>
      </c>
      <c r="AL47" s="115">
        <v>39</v>
      </c>
      <c r="AM47" s="116">
        <v>44</v>
      </c>
      <c r="AN47" s="110">
        <v>3</v>
      </c>
      <c r="AO47" s="112">
        <v>1</v>
      </c>
      <c r="AP47" s="117">
        <v>188</v>
      </c>
      <c r="AQ47" s="111">
        <v>99</v>
      </c>
      <c r="AR47" s="113">
        <v>89</v>
      </c>
      <c r="AS47" s="114">
        <v>66</v>
      </c>
      <c r="AT47" s="115">
        <v>71</v>
      </c>
      <c r="AU47" s="115">
        <v>29</v>
      </c>
      <c r="AV47" s="116">
        <v>18</v>
      </c>
      <c r="AW47" s="110">
        <v>4</v>
      </c>
      <c r="AX47" s="112">
        <v>0</v>
      </c>
      <c r="AY47" s="118">
        <v>42</v>
      </c>
    </row>
    <row r="48" spans="1:51" x14ac:dyDescent="0.2">
      <c r="A48">
        <v>4</v>
      </c>
      <c r="B48">
        <v>216</v>
      </c>
      <c r="C48" s="151" t="s">
        <v>75</v>
      </c>
      <c r="D48" s="24"/>
      <c r="E48" s="148">
        <v>34.380000000000003</v>
      </c>
      <c r="F48" s="149">
        <v>37726</v>
      </c>
      <c r="G48" s="103">
        <v>83759</v>
      </c>
      <c r="H48" s="103">
        <v>40497</v>
      </c>
      <c r="I48" s="103">
        <v>43262</v>
      </c>
      <c r="J48" s="104">
        <v>-62</v>
      </c>
      <c r="K48" s="105">
        <v>-34</v>
      </c>
      <c r="L48" s="106">
        <v>-28</v>
      </c>
      <c r="M48" s="104">
        <v>-47</v>
      </c>
      <c r="N48" s="105">
        <v>-33</v>
      </c>
      <c r="O48" s="150">
        <v>-14</v>
      </c>
      <c r="P48" s="104">
        <v>39</v>
      </c>
      <c r="Q48" s="105">
        <v>19</v>
      </c>
      <c r="R48" s="106">
        <v>20</v>
      </c>
      <c r="S48" s="107">
        <v>19</v>
      </c>
      <c r="T48" s="108">
        <v>20</v>
      </c>
      <c r="U48" s="108">
        <v>0</v>
      </c>
      <c r="V48" s="109">
        <v>0</v>
      </c>
      <c r="W48" s="104">
        <v>86</v>
      </c>
      <c r="X48" s="105">
        <v>52</v>
      </c>
      <c r="Y48" s="106">
        <v>34</v>
      </c>
      <c r="Z48" s="107">
        <v>52</v>
      </c>
      <c r="AA48" s="108">
        <v>34</v>
      </c>
      <c r="AB48" s="108">
        <v>0</v>
      </c>
      <c r="AC48" s="109">
        <v>0</v>
      </c>
      <c r="AD48" s="110">
        <v>-15</v>
      </c>
      <c r="AE48" s="111">
        <v>-1</v>
      </c>
      <c r="AF48" s="112">
        <v>-14</v>
      </c>
      <c r="AG48" s="110">
        <v>168</v>
      </c>
      <c r="AH48" s="111">
        <v>99</v>
      </c>
      <c r="AI48" s="113">
        <v>69</v>
      </c>
      <c r="AJ48" s="114">
        <v>81</v>
      </c>
      <c r="AK48" s="115">
        <v>59</v>
      </c>
      <c r="AL48" s="115">
        <v>18</v>
      </c>
      <c r="AM48" s="116">
        <v>10</v>
      </c>
      <c r="AN48" s="110">
        <v>0</v>
      </c>
      <c r="AO48" s="112">
        <v>0</v>
      </c>
      <c r="AP48" s="117">
        <v>183</v>
      </c>
      <c r="AQ48" s="111">
        <v>100</v>
      </c>
      <c r="AR48" s="113">
        <v>83</v>
      </c>
      <c r="AS48" s="114">
        <v>83</v>
      </c>
      <c r="AT48" s="115">
        <v>79</v>
      </c>
      <c r="AU48" s="115">
        <v>16</v>
      </c>
      <c r="AV48" s="116">
        <v>4</v>
      </c>
      <c r="AW48" s="110">
        <v>1</v>
      </c>
      <c r="AX48" s="112">
        <v>0</v>
      </c>
      <c r="AY48" s="118">
        <v>-14</v>
      </c>
    </row>
    <row r="49" spans="1:51" x14ac:dyDescent="0.2">
      <c r="A49">
        <v>3</v>
      </c>
      <c r="B49" s="152">
        <v>217</v>
      </c>
      <c r="C49" s="151" t="s">
        <v>76</v>
      </c>
      <c r="D49" s="24"/>
      <c r="E49" s="148">
        <v>53.44</v>
      </c>
      <c r="F49" s="149">
        <v>65168</v>
      </c>
      <c r="G49" s="103">
        <v>148207</v>
      </c>
      <c r="H49" s="103">
        <v>68980</v>
      </c>
      <c r="I49" s="103">
        <v>79227</v>
      </c>
      <c r="J49" s="104">
        <v>-27</v>
      </c>
      <c r="K49" s="105">
        <v>-12</v>
      </c>
      <c r="L49" s="106">
        <v>-15</v>
      </c>
      <c r="M49" s="104">
        <v>-63</v>
      </c>
      <c r="N49" s="105">
        <v>-36</v>
      </c>
      <c r="O49" s="150">
        <v>-27</v>
      </c>
      <c r="P49" s="104">
        <v>86</v>
      </c>
      <c r="Q49" s="105">
        <v>47</v>
      </c>
      <c r="R49" s="106">
        <v>39</v>
      </c>
      <c r="S49" s="107">
        <v>47</v>
      </c>
      <c r="T49" s="108">
        <v>39</v>
      </c>
      <c r="U49" s="108">
        <v>0</v>
      </c>
      <c r="V49" s="109">
        <v>0</v>
      </c>
      <c r="W49" s="104">
        <v>149</v>
      </c>
      <c r="X49" s="105">
        <v>83</v>
      </c>
      <c r="Y49" s="106">
        <v>66</v>
      </c>
      <c r="Z49" s="107">
        <v>83</v>
      </c>
      <c r="AA49" s="108">
        <v>66</v>
      </c>
      <c r="AB49" s="108">
        <v>0</v>
      </c>
      <c r="AC49" s="109">
        <v>0</v>
      </c>
      <c r="AD49" s="110">
        <v>36</v>
      </c>
      <c r="AE49" s="111">
        <v>24</v>
      </c>
      <c r="AF49" s="112">
        <v>12</v>
      </c>
      <c r="AG49" s="110">
        <v>394</v>
      </c>
      <c r="AH49" s="111">
        <v>203</v>
      </c>
      <c r="AI49" s="113">
        <v>191</v>
      </c>
      <c r="AJ49" s="114">
        <v>185</v>
      </c>
      <c r="AK49" s="115">
        <v>173</v>
      </c>
      <c r="AL49" s="115">
        <v>15</v>
      </c>
      <c r="AM49" s="116">
        <v>15</v>
      </c>
      <c r="AN49" s="110">
        <v>3</v>
      </c>
      <c r="AO49" s="112">
        <v>3</v>
      </c>
      <c r="AP49" s="117">
        <v>358</v>
      </c>
      <c r="AQ49" s="111">
        <v>179</v>
      </c>
      <c r="AR49" s="113">
        <v>179</v>
      </c>
      <c r="AS49" s="114">
        <v>163</v>
      </c>
      <c r="AT49" s="115">
        <v>163</v>
      </c>
      <c r="AU49" s="115">
        <v>15</v>
      </c>
      <c r="AV49" s="116">
        <v>16</v>
      </c>
      <c r="AW49" s="110">
        <v>1</v>
      </c>
      <c r="AX49" s="112">
        <v>0</v>
      </c>
      <c r="AY49" s="118">
        <v>18</v>
      </c>
    </row>
    <row r="50" spans="1:51" x14ac:dyDescent="0.2">
      <c r="A50">
        <v>5</v>
      </c>
      <c r="B50">
        <v>218</v>
      </c>
      <c r="C50" s="151" t="s">
        <v>77</v>
      </c>
      <c r="D50" s="24" t="s">
        <v>51</v>
      </c>
      <c r="E50" s="148">
        <v>92.94</v>
      </c>
      <c r="F50" s="149">
        <v>18724</v>
      </c>
      <c r="G50" s="103">
        <v>45967</v>
      </c>
      <c r="H50" s="103">
        <v>22420</v>
      </c>
      <c r="I50" s="103">
        <v>23547</v>
      </c>
      <c r="J50" s="104">
        <v>-12</v>
      </c>
      <c r="K50" s="105">
        <v>4</v>
      </c>
      <c r="L50" s="106">
        <v>-16</v>
      </c>
      <c r="M50" s="104">
        <v>-17</v>
      </c>
      <c r="N50" s="105">
        <v>-7</v>
      </c>
      <c r="O50" s="150">
        <v>-10</v>
      </c>
      <c r="P50" s="104">
        <v>22</v>
      </c>
      <c r="Q50" s="105">
        <v>13</v>
      </c>
      <c r="R50" s="106">
        <v>9</v>
      </c>
      <c r="S50" s="107">
        <v>10</v>
      </c>
      <c r="T50" s="108">
        <v>9</v>
      </c>
      <c r="U50" s="108">
        <v>3</v>
      </c>
      <c r="V50" s="109">
        <v>0</v>
      </c>
      <c r="W50" s="104">
        <v>39</v>
      </c>
      <c r="X50" s="105">
        <v>20</v>
      </c>
      <c r="Y50" s="106">
        <v>19</v>
      </c>
      <c r="Z50" s="107">
        <v>20</v>
      </c>
      <c r="AA50" s="108">
        <v>19</v>
      </c>
      <c r="AB50" s="108">
        <v>0</v>
      </c>
      <c r="AC50" s="109">
        <v>0</v>
      </c>
      <c r="AD50" s="110">
        <v>5</v>
      </c>
      <c r="AE50" s="111">
        <v>11</v>
      </c>
      <c r="AF50" s="112">
        <v>-6</v>
      </c>
      <c r="AG50" s="110">
        <v>96</v>
      </c>
      <c r="AH50" s="111">
        <v>57</v>
      </c>
      <c r="AI50" s="113">
        <v>39</v>
      </c>
      <c r="AJ50" s="114">
        <v>38</v>
      </c>
      <c r="AK50" s="115">
        <v>29</v>
      </c>
      <c r="AL50" s="115">
        <v>19</v>
      </c>
      <c r="AM50" s="116">
        <v>10</v>
      </c>
      <c r="AN50" s="110">
        <v>0</v>
      </c>
      <c r="AO50" s="112">
        <v>0</v>
      </c>
      <c r="AP50" s="117">
        <v>91</v>
      </c>
      <c r="AQ50" s="111">
        <v>46</v>
      </c>
      <c r="AR50" s="113">
        <v>45</v>
      </c>
      <c r="AS50" s="114">
        <v>34</v>
      </c>
      <c r="AT50" s="115">
        <v>36</v>
      </c>
      <c r="AU50" s="115">
        <v>12</v>
      </c>
      <c r="AV50" s="116">
        <v>9</v>
      </c>
      <c r="AW50" s="110">
        <v>0</v>
      </c>
      <c r="AX50" s="112">
        <v>0</v>
      </c>
      <c r="AY50" s="118">
        <v>9</v>
      </c>
    </row>
    <row r="51" spans="1:51" x14ac:dyDescent="0.2">
      <c r="A51">
        <v>3</v>
      </c>
      <c r="B51">
        <v>219</v>
      </c>
      <c r="C51" s="151" t="s">
        <v>78</v>
      </c>
      <c r="D51" s="24"/>
      <c r="E51" s="148">
        <v>210.32</v>
      </c>
      <c r="F51" s="149">
        <v>43390</v>
      </c>
      <c r="G51" s="103">
        <v>103986</v>
      </c>
      <c r="H51" s="103">
        <v>49654</v>
      </c>
      <c r="I51" s="103">
        <v>54332</v>
      </c>
      <c r="J51" s="104">
        <v>-115</v>
      </c>
      <c r="K51" s="105">
        <v>-73</v>
      </c>
      <c r="L51" s="106">
        <v>-42</v>
      </c>
      <c r="M51" s="104">
        <v>-56</v>
      </c>
      <c r="N51" s="105">
        <v>-31</v>
      </c>
      <c r="O51" s="150">
        <v>-25</v>
      </c>
      <c r="P51" s="104">
        <v>25</v>
      </c>
      <c r="Q51" s="105">
        <v>9</v>
      </c>
      <c r="R51" s="106">
        <v>16</v>
      </c>
      <c r="S51" s="107">
        <v>9</v>
      </c>
      <c r="T51" s="108">
        <v>16</v>
      </c>
      <c r="U51" s="108">
        <v>0</v>
      </c>
      <c r="V51" s="109">
        <v>0</v>
      </c>
      <c r="W51" s="104">
        <v>81</v>
      </c>
      <c r="X51" s="105">
        <v>40</v>
      </c>
      <c r="Y51" s="106">
        <v>41</v>
      </c>
      <c r="Z51" s="107">
        <v>40</v>
      </c>
      <c r="AA51" s="108">
        <v>41</v>
      </c>
      <c r="AB51" s="108">
        <v>0</v>
      </c>
      <c r="AC51" s="109">
        <v>0</v>
      </c>
      <c r="AD51" s="110">
        <v>-59</v>
      </c>
      <c r="AE51" s="111">
        <v>-42</v>
      </c>
      <c r="AF51" s="112">
        <v>-17</v>
      </c>
      <c r="AG51" s="110">
        <v>204</v>
      </c>
      <c r="AH51" s="111">
        <v>109</v>
      </c>
      <c r="AI51" s="113">
        <v>95</v>
      </c>
      <c r="AJ51" s="114">
        <v>78</v>
      </c>
      <c r="AK51" s="115">
        <v>73</v>
      </c>
      <c r="AL51" s="115">
        <v>30</v>
      </c>
      <c r="AM51" s="116">
        <v>22</v>
      </c>
      <c r="AN51" s="110">
        <v>1</v>
      </c>
      <c r="AO51" s="112">
        <v>0</v>
      </c>
      <c r="AP51" s="117">
        <v>263</v>
      </c>
      <c r="AQ51" s="111">
        <v>151</v>
      </c>
      <c r="AR51" s="113">
        <v>112</v>
      </c>
      <c r="AS51" s="114">
        <v>116</v>
      </c>
      <c r="AT51" s="115">
        <v>90</v>
      </c>
      <c r="AU51" s="115">
        <v>35</v>
      </c>
      <c r="AV51" s="116">
        <v>22</v>
      </c>
      <c r="AW51" s="110">
        <v>0</v>
      </c>
      <c r="AX51" s="112">
        <v>0</v>
      </c>
      <c r="AY51" s="118">
        <v>9</v>
      </c>
    </row>
    <row r="52" spans="1:51" x14ac:dyDescent="0.2">
      <c r="A52">
        <v>5</v>
      </c>
      <c r="B52">
        <v>220</v>
      </c>
      <c r="C52" s="151" t="s">
        <v>79</v>
      </c>
      <c r="D52" s="24" t="s">
        <v>51</v>
      </c>
      <c r="E52" s="148">
        <v>150.97999999999999</v>
      </c>
      <c r="F52" s="149">
        <v>16616</v>
      </c>
      <c r="G52" s="103">
        <v>40195</v>
      </c>
      <c r="H52" s="103">
        <v>19916</v>
      </c>
      <c r="I52" s="103">
        <v>20279</v>
      </c>
      <c r="J52" s="104">
        <v>-20</v>
      </c>
      <c r="K52" s="105">
        <v>-14</v>
      </c>
      <c r="L52" s="106">
        <v>-6</v>
      </c>
      <c r="M52" s="104">
        <v>-32</v>
      </c>
      <c r="N52" s="105">
        <v>-14</v>
      </c>
      <c r="O52" s="150">
        <v>-18</v>
      </c>
      <c r="P52" s="104">
        <v>11</v>
      </c>
      <c r="Q52" s="105">
        <v>7</v>
      </c>
      <c r="R52" s="106">
        <v>4</v>
      </c>
      <c r="S52" s="107">
        <v>6</v>
      </c>
      <c r="T52" s="108">
        <v>3</v>
      </c>
      <c r="U52" s="108">
        <v>1</v>
      </c>
      <c r="V52" s="109">
        <v>1</v>
      </c>
      <c r="W52" s="104">
        <v>43</v>
      </c>
      <c r="X52" s="105">
        <v>21</v>
      </c>
      <c r="Y52" s="106">
        <v>22</v>
      </c>
      <c r="Z52" s="107">
        <v>20</v>
      </c>
      <c r="AA52" s="108">
        <v>22</v>
      </c>
      <c r="AB52" s="108">
        <v>1</v>
      </c>
      <c r="AC52" s="109">
        <v>0</v>
      </c>
      <c r="AD52" s="110">
        <v>12</v>
      </c>
      <c r="AE52" s="111">
        <v>0</v>
      </c>
      <c r="AF52" s="112">
        <v>12</v>
      </c>
      <c r="AG52" s="110">
        <v>94</v>
      </c>
      <c r="AH52" s="111">
        <v>46</v>
      </c>
      <c r="AI52" s="113">
        <v>48</v>
      </c>
      <c r="AJ52" s="114">
        <v>24</v>
      </c>
      <c r="AK52" s="115">
        <v>23</v>
      </c>
      <c r="AL52" s="115">
        <v>21</v>
      </c>
      <c r="AM52" s="116">
        <v>24</v>
      </c>
      <c r="AN52" s="110">
        <v>1</v>
      </c>
      <c r="AO52" s="112">
        <v>1</v>
      </c>
      <c r="AP52" s="117">
        <v>82</v>
      </c>
      <c r="AQ52" s="111">
        <v>46</v>
      </c>
      <c r="AR52" s="113">
        <v>36</v>
      </c>
      <c r="AS52" s="114">
        <v>27</v>
      </c>
      <c r="AT52" s="115">
        <v>27</v>
      </c>
      <c r="AU52" s="115">
        <v>19</v>
      </c>
      <c r="AV52" s="116">
        <v>8</v>
      </c>
      <c r="AW52" s="110">
        <v>0</v>
      </c>
      <c r="AX52" s="112">
        <v>1</v>
      </c>
      <c r="AY52" s="118">
        <v>4</v>
      </c>
    </row>
    <row r="53" spans="1:51" x14ac:dyDescent="0.2">
      <c r="A53">
        <v>9</v>
      </c>
      <c r="B53">
        <v>221</v>
      </c>
      <c r="C53" s="151" t="s">
        <v>80</v>
      </c>
      <c r="D53" s="24"/>
      <c r="E53" s="148">
        <v>377.59</v>
      </c>
      <c r="F53" s="149">
        <v>15954</v>
      </c>
      <c r="G53" s="103">
        <v>37333</v>
      </c>
      <c r="H53" s="103">
        <v>17828</v>
      </c>
      <c r="I53" s="103">
        <v>19505</v>
      </c>
      <c r="J53" s="104">
        <v>-48</v>
      </c>
      <c r="K53" s="105">
        <v>-8</v>
      </c>
      <c r="L53" s="106">
        <v>-40</v>
      </c>
      <c r="M53" s="104">
        <v>-23</v>
      </c>
      <c r="N53" s="105">
        <v>-7</v>
      </c>
      <c r="O53" s="150">
        <v>-16</v>
      </c>
      <c r="P53" s="104">
        <v>25</v>
      </c>
      <c r="Q53" s="105">
        <v>11</v>
      </c>
      <c r="R53" s="106">
        <v>14</v>
      </c>
      <c r="S53" s="107">
        <v>11</v>
      </c>
      <c r="T53" s="108">
        <v>13</v>
      </c>
      <c r="U53" s="108">
        <v>0</v>
      </c>
      <c r="V53" s="109">
        <v>1</v>
      </c>
      <c r="W53" s="104">
        <v>48</v>
      </c>
      <c r="X53" s="105">
        <v>18</v>
      </c>
      <c r="Y53" s="106">
        <v>30</v>
      </c>
      <c r="Z53" s="107">
        <v>18</v>
      </c>
      <c r="AA53" s="108">
        <v>30</v>
      </c>
      <c r="AB53" s="108">
        <v>0</v>
      </c>
      <c r="AC53" s="109">
        <v>0</v>
      </c>
      <c r="AD53" s="110">
        <v>-25</v>
      </c>
      <c r="AE53" s="111">
        <v>-1</v>
      </c>
      <c r="AF53" s="112">
        <v>-24</v>
      </c>
      <c r="AG53" s="110">
        <v>74</v>
      </c>
      <c r="AH53" s="111">
        <v>44</v>
      </c>
      <c r="AI53" s="113">
        <v>30</v>
      </c>
      <c r="AJ53" s="114">
        <v>25</v>
      </c>
      <c r="AK53" s="115">
        <v>16</v>
      </c>
      <c r="AL53" s="115">
        <v>18</v>
      </c>
      <c r="AM53" s="116">
        <v>14</v>
      </c>
      <c r="AN53" s="110">
        <v>1</v>
      </c>
      <c r="AO53" s="112">
        <v>0</v>
      </c>
      <c r="AP53" s="117">
        <v>99</v>
      </c>
      <c r="AQ53" s="111">
        <v>45</v>
      </c>
      <c r="AR53" s="113">
        <v>54</v>
      </c>
      <c r="AS53" s="114">
        <v>35</v>
      </c>
      <c r="AT53" s="115">
        <v>34</v>
      </c>
      <c r="AU53" s="115">
        <v>10</v>
      </c>
      <c r="AV53" s="116">
        <v>20</v>
      </c>
      <c r="AW53" s="110">
        <v>0</v>
      </c>
      <c r="AX53" s="112">
        <v>0</v>
      </c>
      <c r="AY53" s="118">
        <v>-12</v>
      </c>
    </row>
    <row r="54" spans="1:51" x14ac:dyDescent="0.2">
      <c r="A54">
        <v>8</v>
      </c>
      <c r="B54">
        <v>222</v>
      </c>
      <c r="C54" s="151" t="s">
        <v>81</v>
      </c>
      <c r="D54" s="24"/>
      <c r="E54" s="148">
        <v>422.91</v>
      </c>
      <c r="F54" s="149">
        <v>8052</v>
      </c>
      <c r="G54" s="102">
        <v>19864</v>
      </c>
      <c r="H54" s="102">
        <v>9515</v>
      </c>
      <c r="I54" s="102">
        <v>10349</v>
      </c>
      <c r="J54" s="104">
        <v>-48</v>
      </c>
      <c r="K54" s="105">
        <v>-31</v>
      </c>
      <c r="L54" s="106">
        <v>-17</v>
      </c>
      <c r="M54" s="104">
        <v>-29</v>
      </c>
      <c r="N54" s="105">
        <v>-18</v>
      </c>
      <c r="O54" s="150">
        <v>-11</v>
      </c>
      <c r="P54" s="104">
        <v>3</v>
      </c>
      <c r="Q54" s="105">
        <v>2</v>
      </c>
      <c r="R54" s="106">
        <v>1</v>
      </c>
      <c r="S54" s="107">
        <v>2</v>
      </c>
      <c r="T54" s="108">
        <v>1</v>
      </c>
      <c r="U54" s="108">
        <v>0</v>
      </c>
      <c r="V54" s="109">
        <v>0</v>
      </c>
      <c r="W54" s="104">
        <v>32</v>
      </c>
      <c r="X54" s="105">
        <v>20</v>
      </c>
      <c r="Y54" s="106">
        <v>12</v>
      </c>
      <c r="Z54" s="107">
        <v>20</v>
      </c>
      <c r="AA54" s="108">
        <v>12</v>
      </c>
      <c r="AB54" s="108">
        <v>0</v>
      </c>
      <c r="AC54" s="109">
        <v>0</v>
      </c>
      <c r="AD54" s="110">
        <v>-19</v>
      </c>
      <c r="AE54" s="111">
        <v>-13</v>
      </c>
      <c r="AF54" s="112">
        <v>-6</v>
      </c>
      <c r="AG54" s="110">
        <v>19</v>
      </c>
      <c r="AH54" s="111">
        <v>10</v>
      </c>
      <c r="AI54" s="113">
        <v>9</v>
      </c>
      <c r="AJ54" s="114">
        <v>8</v>
      </c>
      <c r="AK54" s="115">
        <v>6</v>
      </c>
      <c r="AL54" s="115">
        <v>2</v>
      </c>
      <c r="AM54" s="116">
        <v>3</v>
      </c>
      <c r="AN54" s="110">
        <v>0</v>
      </c>
      <c r="AO54" s="112">
        <v>0</v>
      </c>
      <c r="AP54" s="117">
        <v>38</v>
      </c>
      <c r="AQ54" s="111">
        <v>23</v>
      </c>
      <c r="AR54" s="113">
        <v>15</v>
      </c>
      <c r="AS54" s="114">
        <v>21</v>
      </c>
      <c r="AT54" s="115">
        <v>13</v>
      </c>
      <c r="AU54" s="115">
        <v>2</v>
      </c>
      <c r="AV54" s="116">
        <v>2</v>
      </c>
      <c r="AW54" s="110">
        <v>0</v>
      </c>
      <c r="AX54" s="112">
        <v>0</v>
      </c>
      <c r="AY54" s="118">
        <v>-9</v>
      </c>
    </row>
    <row r="55" spans="1:51" x14ac:dyDescent="0.2">
      <c r="A55">
        <v>9</v>
      </c>
      <c r="B55">
        <v>223</v>
      </c>
      <c r="C55" s="151" t="s">
        <v>82</v>
      </c>
      <c r="D55" s="24"/>
      <c r="E55" s="148">
        <v>493.21</v>
      </c>
      <c r="F55" s="149">
        <v>23615</v>
      </c>
      <c r="G55" s="103">
        <v>57524</v>
      </c>
      <c r="H55" s="103">
        <v>27726</v>
      </c>
      <c r="I55" s="103">
        <v>29798</v>
      </c>
      <c r="J55" s="104">
        <v>-36</v>
      </c>
      <c r="K55" s="105">
        <v>8</v>
      </c>
      <c r="L55" s="106">
        <v>-44</v>
      </c>
      <c r="M55" s="104">
        <v>-56</v>
      </c>
      <c r="N55" s="105">
        <v>-17</v>
      </c>
      <c r="O55" s="150">
        <v>-39</v>
      </c>
      <c r="P55" s="104">
        <v>22</v>
      </c>
      <c r="Q55" s="105">
        <v>12</v>
      </c>
      <c r="R55" s="106">
        <v>10</v>
      </c>
      <c r="S55" s="107">
        <v>11</v>
      </c>
      <c r="T55" s="108">
        <v>10</v>
      </c>
      <c r="U55" s="108">
        <v>1</v>
      </c>
      <c r="V55" s="109">
        <v>0</v>
      </c>
      <c r="W55" s="104">
        <v>78</v>
      </c>
      <c r="X55" s="105">
        <v>29</v>
      </c>
      <c r="Y55" s="106">
        <v>49</v>
      </c>
      <c r="Z55" s="107">
        <v>29</v>
      </c>
      <c r="AA55" s="108">
        <v>49</v>
      </c>
      <c r="AB55" s="108">
        <v>0</v>
      </c>
      <c r="AC55" s="109">
        <v>0</v>
      </c>
      <c r="AD55" s="110">
        <v>20</v>
      </c>
      <c r="AE55" s="111">
        <v>25</v>
      </c>
      <c r="AF55" s="112">
        <v>-5</v>
      </c>
      <c r="AG55" s="110">
        <v>136</v>
      </c>
      <c r="AH55" s="111">
        <v>83</v>
      </c>
      <c r="AI55" s="113">
        <v>53</v>
      </c>
      <c r="AJ55" s="114">
        <v>40</v>
      </c>
      <c r="AK55" s="115">
        <v>39</v>
      </c>
      <c r="AL55" s="115">
        <v>42</v>
      </c>
      <c r="AM55" s="116">
        <v>14</v>
      </c>
      <c r="AN55" s="110">
        <v>1</v>
      </c>
      <c r="AO55" s="112">
        <v>0</v>
      </c>
      <c r="AP55" s="117">
        <v>116</v>
      </c>
      <c r="AQ55" s="111">
        <v>58</v>
      </c>
      <c r="AR55" s="113">
        <v>58</v>
      </c>
      <c r="AS55" s="114">
        <v>39</v>
      </c>
      <c r="AT55" s="115">
        <v>48</v>
      </c>
      <c r="AU55" s="115">
        <v>17</v>
      </c>
      <c r="AV55" s="116">
        <v>10</v>
      </c>
      <c r="AW55" s="110">
        <v>2</v>
      </c>
      <c r="AX55" s="112">
        <v>0</v>
      </c>
      <c r="AY55" s="118">
        <v>21</v>
      </c>
    </row>
    <row r="56" spans="1:51" x14ac:dyDescent="0.2">
      <c r="A56">
        <v>10</v>
      </c>
      <c r="B56">
        <v>224</v>
      </c>
      <c r="C56" s="151" t="s">
        <v>83</v>
      </c>
      <c r="D56" s="24"/>
      <c r="E56" s="148">
        <v>229.01</v>
      </c>
      <c r="F56" s="149">
        <v>17388</v>
      </c>
      <c r="G56" s="103">
        <v>40837</v>
      </c>
      <c r="H56" s="103">
        <v>19472</v>
      </c>
      <c r="I56" s="103">
        <v>21365</v>
      </c>
      <c r="J56" s="104">
        <v>-58</v>
      </c>
      <c r="K56" s="105">
        <v>-30</v>
      </c>
      <c r="L56" s="106">
        <v>-28</v>
      </c>
      <c r="M56" s="104">
        <v>-42</v>
      </c>
      <c r="N56" s="105">
        <v>-18</v>
      </c>
      <c r="O56" s="150">
        <v>-24</v>
      </c>
      <c r="P56" s="104">
        <v>12</v>
      </c>
      <c r="Q56" s="105">
        <v>3</v>
      </c>
      <c r="R56" s="106">
        <v>9</v>
      </c>
      <c r="S56" s="107">
        <v>3</v>
      </c>
      <c r="T56" s="108">
        <v>9</v>
      </c>
      <c r="U56" s="108">
        <v>0</v>
      </c>
      <c r="V56" s="109">
        <v>0</v>
      </c>
      <c r="W56" s="104">
        <v>54</v>
      </c>
      <c r="X56" s="105">
        <v>21</v>
      </c>
      <c r="Y56" s="106">
        <v>33</v>
      </c>
      <c r="Z56" s="107">
        <v>21</v>
      </c>
      <c r="AA56" s="108">
        <v>33</v>
      </c>
      <c r="AB56" s="108">
        <v>0</v>
      </c>
      <c r="AC56" s="109">
        <v>0</v>
      </c>
      <c r="AD56" s="110">
        <v>-16</v>
      </c>
      <c r="AE56" s="111">
        <v>-12</v>
      </c>
      <c r="AF56" s="112">
        <v>-4</v>
      </c>
      <c r="AG56" s="110">
        <v>81</v>
      </c>
      <c r="AH56" s="111">
        <v>36</v>
      </c>
      <c r="AI56" s="113">
        <v>45</v>
      </c>
      <c r="AJ56" s="114">
        <v>21</v>
      </c>
      <c r="AK56" s="115">
        <v>20</v>
      </c>
      <c r="AL56" s="115">
        <v>15</v>
      </c>
      <c r="AM56" s="116">
        <v>24</v>
      </c>
      <c r="AN56" s="110">
        <v>0</v>
      </c>
      <c r="AO56" s="112">
        <v>1</v>
      </c>
      <c r="AP56" s="117">
        <v>97</v>
      </c>
      <c r="AQ56" s="111">
        <v>48</v>
      </c>
      <c r="AR56" s="113">
        <v>49</v>
      </c>
      <c r="AS56" s="114">
        <v>32</v>
      </c>
      <c r="AT56" s="115">
        <v>37</v>
      </c>
      <c r="AU56" s="115">
        <v>16</v>
      </c>
      <c r="AV56" s="116">
        <v>12</v>
      </c>
      <c r="AW56" s="110">
        <v>0</v>
      </c>
      <c r="AX56" s="112">
        <v>0</v>
      </c>
      <c r="AY56" s="118">
        <v>-2</v>
      </c>
    </row>
    <row r="57" spans="1:51" x14ac:dyDescent="0.2">
      <c r="A57">
        <v>8</v>
      </c>
      <c r="B57">
        <v>225</v>
      </c>
      <c r="C57" s="151" t="s">
        <v>84</v>
      </c>
      <c r="D57" s="24"/>
      <c r="E57" s="148">
        <v>403.06</v>
      </c>
      <c r="F57" s="149">
        <v>11290</v>
      </c>
      <c r="G57" s="103">
        <v>26539</v>
      </c>
      <c r="H57" s="103">
        <v>12767</v>
      </c>
      <c r="I57" s="103">
        <v>13772</v>
      </c>
      <c r="J57" s="104">
        <v>-25</v>
      </c>
      <c r="K57" s="105">
        <v>-9</v>
      </c>
      <c r="L57" s="106">
        <v>-16</v>
      </c>
      <c r="M57" s="104">
        <v>-22</v>
      </c>
      <c r="N57" s="105">
        <v>-13</v>
      </c>
      <c r="O57" s="150">
        <v>-9</v>
      </c>
      <c r="P57" s="104">
        <v>15</v>
      </c>
      <c r="Q57" s="105">
        <v>6</v>
      </c>
      <c r="R57" s="106">
        <v>9</v>
      </c>
      <c r="S57" s="107">
        <v>6</v>
      </c>
      <c r="T57" s="108">
        <v>9</v>
      </c>
      <c r="U57" s="108">
        <v>0</v>
      </c>
      <c r="V57" s="109">
        <v>0</v>
      </c>
      <c r="W57" s="104">
        <v>37</v>
      </c>
      <c r="X57" s="105">
        <v>19</v>
      </c>
      <c r="Y57" s="106">
        <v>18</v>
      </c>
      <c r="Z57" s="107">
        <v>19</v>
      </c>
      <c r="AA57" s="108">
        <v>18</v>
      </c>
      <c r="AB57" s="108">
        <v>0</v>
      </c>
      <c r="AC57" s="109">
        <v>0</v>
      </c>
      <c r="AD57" s="110">
        <v>-3</v>
      </c>
      <c r="AE57" s="111">
        <v>4</v>
      </c>
      <c r="AF57" s="112">
        <v>-7</v>
      </c>
      <c r="AG57" s="110">
        <v>53</v>
      </c>
      <c r="AH57" s="111">
        <v>29</v>
      </c>
      <c r="AI57" s="113">
        <v>24</v>
      </c>
      <c r="AJ57" s="114">
        <v>18</v>
      </c>
      <c r="AK57" s="115">
        <v>18</v>
      </c>
      <c r="AL57" s="115">
        <v>11</v>
      </c>
      <c r="AM57" s="116">
        <v>6</v>
      </c>
      <c r="AN57" s="110">
        <v>0</v>
      </c>
      <c r="AO57" s="112">
        <v>0</v>
      </c>
      <c r="AP57" s="117">
        <v>56</v>
      </c>
      <c r="AQ57" s="111">
        <v>25</v>
      </c>
      <c r="AR57" s="113">
        <v>31</v>
      </c>
      <c r="AS57" s="114">
        <v>22</v>
      </c>
      <c r="AT57" s="115">
        <v>23</v>
      </c>
      <c r="AU57" s="115">
        <v>3</v>
      </c>
      <c r="AV57" s="116">
        <v>8</v>
      </c>
      <c r="AW57" s="110">
        <v>0</v>
      </c>
      <c r="AX57" s="112">
        <v>0</v>
      </c>
      <c r="AY57" s="118">
        <v>-2</v>
      </c>
    </row>
    <row r="58" spans="1:51" x14ac:dyDescent="0.2">
      <c r="A58">
        <v>10</v>
      </c>
      <c r="B58">
        <v>226</v>
      </c>
      <c r="C58" s="151" t="s">
        <v>85</v>
      </c>
      <c r="D58" s="24"/>
      <c r="E58" s="148">
        <v>184.24</v>
      </c>
      <c r="F58" s="149">
        <v>17828</v>
      </c>
      <c r="G58" s="102">
        <v>39683</v>
      </c>
      <c r="H58" s="102">
        <v>18780</v>
      </c>
      <c r="I58" s="103">
        <v>20903</v>
      </c>
      <c r="J58" s="104">
        <v>5</v>
      </c>
      <c r="K58" s="105">
        <v>12</v>
      </c>
      <c r="L58" s="106">
        <v>-7</v>
      </c>
      <c r="M58" s="104">
        <v>-36</v>
      </c>
      <c r="N58" s="105">
        <v>-21</v>
      </c>
      <c r="O58" s="150">
        <v>-15</v>
      </c>
      <c r="P58" s="104">
        <v>14</v>
      </c>
      <c r="Q58" s="105">
        <v>7</v>
      </c>
      <c r="R58" s="106">
        <v>7</v>
      </c>
      <c r="S58" s="107">
        <v>7</v>
      </c>
      <c r="T58" s="108">
        <v>7</v>
      </c>
      <c r="U58" s="108">
        <v>0</v>
      </c>
      <c r="V58" s="109">
        <v>0</v>
      </c>
      <c r="W58" s="104">
        <v>50</v>
      </c>
      <c r="X58" s="105">
        <v>28</v>
      </c>
      <c r="Y58" s="106">
        <v>22</v>
      </c>
      <c r="Z58" s="107">
        <v>28</v>
      </c>
      <c r="AA58" s="108">
        <v>22</v>
      </c>
      <c r="AB58" s="108">
        <v>0</v>
      </c>
      <c r="AC58" s="109">
        <v>0</v>
      </c>
      <c r="AD58" s="110">
        <v>41</v>
      </c>
      <c r="AE58" s="111">
        <v>33</v>
      </c>
      <c r="AF58" s="112">
        <v>8</v>
      </c>
      <c r="AG58" s="110">
        <v>142</v>
      </c>
      <c r="AH58" s="111">
        <v>65</v>
      </c>
      <c r="AI58" s="113">
        <v>77</v>
      </c>
      <c r="AJ58" s="114">
        <v>43</v>
      </c>
      <c r="AK58" s="115">
        <v>41</v>
      </c>
      <c r="AL58" s="115">
        <v>22</v>
      </c>
      <c r="AM58" s="116">
        <v>36</v>
      </c>
      <c r="AN58" s="110">
        <v>0</v>
      </c>
      <c r="AO58" s="112">
        <v>0</v>
      </c>
      <c r="AP58" s="117">
        <v>101</v>
      </c>
      <c r="AQ58" s="111">
        <v>32</v>
      </c>
      <c r="AR58" s="113">
        <v>69</v>
      </c>
      <c r="AS58" s="114">
        <v>27</v>
      </c>
      <c r="AT58" s="115">
        <v>40</v>
      </c>
      <c r="AU58" s="115">
        <v>5</v>
      </c>
      <c r="AV58" s="116">
        <v>28</v>
      </c>
      <c r="AW58" s="110">
        <v>0</v>
      </c>
      <c r="AX58" s="112">
        <v>1</v>
      </c>
      <c r="AY58" s="118">
        <v>28</v>
      </c>
    </row>
    <row r="59" spans="1:51" s="153" customFormat="1" x14ac:dyDescent="0.2">
      <c r="A59">
        <v>7</v>
      </c>
      <c r="B59">
        <v>227</v>
      </c>
      <c r="C59" s="151" t="s">
        <v>86</v>
      </c>
      <c r="D59" s="24"/>
      <c r="E59" s="148">
        <v>658.54</v>
      </c>
      <c r="F59" s="149">
        <v>12689</v>
      </c>
      <c r="G59" s="103">
        <v>31198</v>
      </c>
      <c r="H59" s="103">
        <v>14948</v>
      </c>
      <c r="I59" s="103">
        <v>16250</v>
      </c>
      <c r="J59" s="104">
        <v>-41</v>
      </c>
      <c r="K59" s="105">
        <v>-20</v>
      </c>
      <c r="L59" s="106">
        <v>-21</v>
      </c>
      <c r="M59" s="104">
        <v>-38</v>
      </c>
      <c r="N59" s="105">
        <v>-16</v>
      </c>
      <c r="O59" s="150">
        <v>-22</v>
      </c>
      <c r="P59" s="104">
        <v>10</v>
      </c>
      <c r="Q59" s="105">
        <v>8</v>
      </c>
      <c r="R59" s="106">
        <v>2</v>
      </c>
      <c r="S59" s="107">
        <v>8</v>
      </c>
      <c r="T59" s="108">
        <v>2</v>
      </c>
      <c r="U59" s="108">
        <v>0</v>
      </c>
      <c r="V59" s="109">
        <v>0</v>
      </c>
      <c r="W59" s="104">
        <v>48</v>
      </c>
      <c r="X59" s="105">
        <v>24</v>
      </c>
      <c r="Y59" s="106">
        <v>24</v>
      </c>
      <c r="Z59" s="107">
        <v>24</v>
      </c>
      <c r="AA59" s="108">
        <v>24</v>
      </c>
      <c r="AB59" s="108">
        <v>0</v>
      </c>
      <c r="AC59" s="109">
        <v>0</v>
      </c>
      <c r="AD59" s="104">
        <v>-3</v>
      </c>
      <c r="AE59" s="105">
        <v>-4</v>
      </c>
      <c r="AF59" s="106">
        <v>1</v>
      </c>
      <c r="AG59" s="104">
        <v>45</v>
      </c>
      <c r="AH59" s="105">
        <v>24</v>
      </c>
      <c r="AI59" s="150">
        <v>21</v>
      </c>
      <c r="AJ59" s="107">
        <v>17</v>
      </c>
      <c r="AK59" s="108">
        <v>11</v>
      </c>
      <c r="AL59" s="108">
        <v>6</v>
      </c>
      <c r="AM59" s="109">
        <v>10</v>
      </c>
      <c r="AN59" s="104">
        <v>1</v>
      </c>
      <c r="AO59" s="106">
        <v>0</v>
      </c>
      <c r="AP59" s="118">
        <v>48</v>
      </c>
      <c r="AQ59" s="105">
        <v>28</v>
      </c>
      <c r="AR59" s="150">
        <v>20</v>
      </c>
      <c r="AS59" s="107">
        <v>25</v>
      </c>
      <c r="AT59" s="108">
        <v>16</v>
      </c>
      <c r="AU59" s="108">
        <v>3</v>
      </c>
      <c r="AV59" s="109">
        <v>4</v>
      </c>
      <c r="AW59" s="104">
        <v>0</v>
      </c>
      <c r="AX59" s="106">
        <v>0</v>
      </c>
      <c r="AY59" s="118">
        <v>-6</v>
      </c>
    </row>
    <row r="60" spans="1:51" x14ac:dyDescent="0.2">
      <c r="A60">
        <v>5</v>
      </c>
      <c r="B60" s="2">
        <v>228</v>
      </c>
      <c r="C60" s="151" t="s">
        <v>87</v>
      </c>
      <c r="D60" s="154"/>
      <c r="E60" s="148">
        <v>157.55000000000001</v>
      </c>
      <c r="F60" s="149">
        <v>17624</v>
      </c>
      <c r="G60" s="103">
        <v>39502</v>
      </c>
      <c r="H60" s="103">
        <v>19620</v>
      </c>
      <c r="I60" s="103">
        <v>19882</v>
      </c>
      <c r="J60" s="104">
        <v>-27</v>
      </c>
      <c r="K60" s="105">
        <v>15</v>
      </c>
      <c r="L60" s="106">
        <v>-42</v>
      </c>
      <c r="M60" s="104">
        <v>-30</v>
      </c>
      <c r="N60" s="105">
        <v>-5</v>
      </c>
      <c r="O60" s="150">
        <v>-25</v>
      </c>
      <c r="P60" s="104">
        <v>15</v>
      </c>
      <c r="Q60" s="105">
        <v>8</v>
      </c>
      <c r="R60" s="106">
        <v>7</v>
      </c>
      <c r="S60" s="107">
        <v>8</v>
      </c>
      <c r="T60" s="108">
        <v>7</v>
      </c>
      <c r="U60" s="108">
        <v>0</v>
      </c>
      <c r="V60" s="109">
        <v>0</v>
      </c>
      <c r="W60" s="104">
        <v>45</v>
      </c>
      <c r="X60" s="105">
        <v>13</v>
      </c>
      <c r="Y60" s="106">
        <v>32</v>
      </c>
      <c r="Z60" s="107">
        <v>13</v>
      </c>
      <c r="AA60" s="108">
        <v>32</v>
      </c>
      <c r="AB60" s="108">
        <v>0</v>
      </c>
      <c r="AC60" s="109">
        <v>0</v>
      </c>
      <c r="AD60" s="104">
        <v>3</v>
      </c>
      <c r="AE60" s="105">
        <v>20</v>
      </c>
      <c r="AF60" s="106">
        <v>-17</v>
      </c>
      <c r="AG60" s="104">
        <v>158</v>
      </c>
      <c r="AH60" s="105">
        <v>110</v>
      </c>
      <c r="AI60" s="150">
        <v>48</v>
      </c>
      <c r="AJ60" s="107">
        <v>40</v>
      </c>
      <c r="AK60" s="108">
        <v>32</v>
      </c>
      <c r="AL60" s="108">
        <v>70</v>
      </c>
      <c r="AM60" s="109">
        <v>15</v>
      </c>
      <c r="AN60" s="104">
        <v>0</v>
      </c>
      <c r="AO60" s="106">
        <v>1</v>
      </c>
      <c r="AP60" s="118">
        <v>155</v>
      </c>
      <c r="AQ60" s="105">
        <v>90</v>
      </c>
      <c r="AR60" s="150">
        <v>65</v>
      </c>
      <c r="AS60" s="107">
        <v>46</v>
      </c>
      <c r="AT60" s="108">
        <v>42</v>
      </c>
      <c r="AU60" s="108">
        <v>44</v>
      </c>
      <c r="AV60" s="109">
        <v>22</v>
      </c>
      <c r="AW60" s="104">
        <v>0</v>
      </c>
      <c r="AX60" s="106">
        <v>1</v>
      </c>
      <c r="AY60" s="118">
        <v>4</v>
      </c>
    </row>
    <row r="61" spans="1:51" s="156" customFormat="1" x14ac:dyDescent="0.2">
      <c r="A61">
        <v>7</v>
      </c>
      <c r="B61">
        <v>229</v>
      </c>
      <c r="C61" s="155" t="s">
        <v>88</v>
      </c>
      <c r="D61" s="24" t="s">
        <v>51</v>
      </c>
      <c r="E61" s="148">
        <v>210.87</v>
      </c>
      <c r="F61" s="149">
        <v>28371</v>
      </c>
      <c r="G61" s="103">
        <v>70149</v>
      </c>
      <c r="H61" s="103">
        <v>34044</v>
      </c>
      <c r="I61" s="103">
        <v>36105</v>
      </c>
      <c r="J61" s="104">
        <v>-92</v>
      </c>
      <c r="K61" s="105">
        <v>-50</v>
      </c>
      <c r="L61" s="106">
        <v>-42</v>
      </c>
      <c r="M61" s="104">
        <v>-37</v>
      </c>
      <c r="N61" s="105">
        <v>-26</v>
      </c>
      <c r="O61" s="150">
        <v>-11</v>
      </c>
      <c r="P61" s="104">
        <v>36</v>
      </c>
      <c r="Q61" s="105">
        <v>19</v>
      </c>
      <c r="R61" s="106">
        <v>17</v>
      </c>
      <c r="S61" s="107">
        <v>19</v>
      </c>
      <c r="T61" s="108">
        <v>17</v>
      </c>
      <c r="U61" s="108">
        <v>0</v>
      </c>
      <c r="V61" s="109">
        <v>0</v>
      </c>
      <c r="W61" s="104">
        <v>73</v>
      </c>
      <c r="X61" s="105">
        <v>45</v>
      </c>
      <c r="Y61" s="106">
        <v>28</v>
      </c>
      <c r="Z61" s="107">
        <v>45</v>
      </c>
      <c r="AA61" s="108">
        <v>28</v>
      </c>
      <c r="AB61" s="108">
        <v>0</v>
      </c>
      <c r="AC61" s="109">
        <v>0</v>
      </c>
      <c r="AD61" s="104">
        <v>-55</v>
      </c>
      <c r="AE61" s="105">
        <v>-24</v>
      </c>
      <c r="AF61" s="106">
        <v>-31</v>
      </c>
      <c r="AG61" s="104">
        <v>116</v>
      </c>
      <c r="AH61" s="105">
        <v>68</v>
      </c>
      <c r="AI61" s="150">
        <v>48</v>
      </c>
      <c r="AJ61" s="107">
        <v>47</v>
      </c>
      <c r="AK61" s="108">
        <v>32</v>
      </c>
      <c r="AL61" s="108">
        <v>20</v>
      </c>
      <c r="AM61" s="109">
        <v>16</v>
      </c>
      <c r="AN61" s="104">
        <v>1</v>
      </c>
      <c r="AO61" s="106">
        <v>0</v>
      </c>
      <c r="AP61" s="118">
        <v>171</v>
      </c>
      <c r="AQ61" s="105">
        <v>92</v>
      </c>
      <c r="AR61" s="150">
        <v>79</v>
      </c>
      <c r="AS61" s="107">
        <v>71</v>
      </c>
      <c r="AT61" s="108">
        <v>63</v>
      </c>
      <c r="AU61" s="108">
        <v>18</v>
      </c>
      <c r="AV61" s="109">
        <v>13</v>
      </c>
      <c r="AW61" s="104">
        <v>3</v>
      </c>
      <c r="AX61" s="106">
        <v>3</v>
      </c>
      <c r="AY61" s="118">
        <v>-8</v>
      </c>
    </row>
    <row r="62" spans="1:51" x14ac:dyDescent="0.2">
      <c r="A62" s="156"/>
      <c r="B62" s="156"/>
      <c r="C62" s="157" t="s">
        <v>89</v>
      </c>
      <c r="D62" s="78"/>
      <c r="E62" s="158">
        <v>90.33</v>
      </c>
      <c r="F62" s="80">
        <v>10945</v>
      </c>
      <c r="G62" s="82">
        <v>27447</v>
      </c>
      <c r="H62" s="82">
        <v>12799</v>
      </c>
      <c r="I62" s="82">
        <v>14648</v>
      </c>
      <c r="J62" s="121">
        <v>-49</v>
      </c>
      <c r="K62" s="84">
        <v>-17</v>
      </c>
      <c r="L62" s="85">
        <v>-32</v>
      </c>
      <c r="M62" s="121">
        <v>-23</v>
      </c>
      <c r="N62" s="84">
        <v>-12</v>
      </c>
      <c r="O62" s="159">
        <v>-11</v>
      </c>
      <c r="P62" s="121">
        <v>4</v>
      </c>
      <c r="Q62" s="84">
        <v>1</v>
      </c>
      <c r="R62" s="85">
        <v>3</v>
      </c>
      <c r="S62" s="121">
        <v>1</v>
      </c>
      <c r="T62" s="84">
        <v>3</v>
      </c>
      <c r="U62" s="84">
        <v>0</v>
      </c>
      <c r="V62" s="85">
        <v>0</v>
      </c>
      <c r="W62" s="121">
        <v>27</v>
      </c>
      <c r="X62" s="84">
        <v>13</v>
      </c>
      <c r="Y62" s="85">
        <v>14</v>
      </c>
      <c r="Z62" s="121">
        <v>13</v>
      </c>
      <c r="AA62" s="84">
        <v>13</v>
      </c>
      <c r="AB62" s="84">
        <v>0</v>
      </c>
      <c r="AC62" s="85">
        <v>1</v>
      </c>
      <c r="AD62" s="121">
        <v>-26</v>
      </c>
      <c r="AE62" s="84">
        <v>-5</v>
      </c>
      <c r="AF62" s="85">
        <v>-21</v>
      </c>
      <c r="AG62" s="121">
        <v>37</v>
      </c>
      <c r="AH62" s="84">
        <v>20</v>
      </c>
      <c r="AI62" s="159">
        <v>17</v>
      </c>
      <c r="AJ62" s="121">
        <v>18</v>
      </c>
      <c r="AK62" s="84">
        <v>16</v>
      </c>
      <c r="AL62" s="84">
        <v>2</v>
      </c>
      <c r="AM62" s="85">
        <v>1</v>
      </c>
      <c r="AN62" s="121">
        <v>0</v>
      </c>
      <c r="AO62" s="85">
        <v>0</v>
      </c>
      <c r="AP62" s="98">
        <v>63</v>
      </c>
      <c r="AQ62" s="84">
        <v>25</v>
      </c>
      <c r="AR62" s="159">
        <v>38</v>
      </c>
      <c r="AS62" s="121">
        <v>23</v>
      </c>
      <c r="AT62" s="84">
        <v>37</v>
      </c>
      <c r="AU62" s="84">
        <v>2</v>
      </c>
      <c r="AV62" s="85">
        <v>1</v>
      </c>
      <c r="AW62" s="121">
        <v>0</v>
      </c>
      <c r="AX62" s="85">
        <v>0</v>
      </c>
      <c r="AY62" s="98">
        <v>-13</v>
      </c>
    </row>
    <row r="63" spans="1:51" s="156" customFormat="1" x14ac:dyDescent="0.2">
      <c r="A63">
        <v>3</v>
      </c>
      <c r="B63">
        <v>301</v>
      </c>
      <c r="C63" s="151" t="s">
        <v>90</v>
      </c>
      <c r="D63" s="24"/>
      <c r="E63" s="148">
        <v>90.33</v>
      </c>
      <c r="F63" s="149">
        <v>10945</v>
      </c>
      <c r="G63" s="103">
        <v>27447</v>
      </c>
      <c r="H63" s="103">
        <v>12799</v>
      </c>
      <c r="I63" s="103">
        <v>14648</v>
      </c>
      <c r="J63" s="104">
        <v>-49</v>
      </c>
      <c r="K63" s="105">
        <v>-17</v>
      </c>
      <c r="L63" s="106">
        <v>-32</v>
      </c>
      <c r="M63" s="104">
        <v>-23</v>
      </c>
      <c r="N63" s="105">
        <v>-12</v>
      </c>
      <c r="O63" s="150">
        <v>-11</v>
      </c>
      <c r="P63" s="104">
        <v>4</v>
      </c>
      <c r="Q63" s="105">
        <v>1</v>
      </c>
      <c r="R63" s="106">
        <v>3</v>
      </c>
      <c r="S63" s="107">
        <v>1</v>
      </c>
      <c r="T63" s="108">
        <v>3</v>
      </c>
      <c r="U63" s="108">
        <v>0</v>
      </c>
      <c r="V63" s="109">
        <v>0</v>
      </c>
      <c r="W63" s="104">
        <v>27</v>
      </c>
      <c r="X63" s="105">
        <v>13</v>
      </c>
      <c r="Y63" s="106">
        <v>14</v>
      </c>
      <c r="Z63" s="107">
        <v>13</v>
      </c>
      <c r="AA63" s="108">
        <v>13</v>
      </c>
      <c r="AB63" s="108">
        <v>0</v>
      </c>
      <c r="AC63" s="109">
        <v>1</v>
      </c>
      <c r="AD63" s="104">
        <v>-26</v>
      </c>
      <c r="AE63" s="105">
        <v>-5</v>
      </c>
      <c r="AF63" s="106">
        <v>-21</v>
      </c>
      <c r="AG63" s="104">
        <v>37</v>
      </c>
      <c r="AH63" s="105">
        <v>20</v>
      </c>
      <c r="AI63" s="150">
        <v>17</v>
      </c>
      <c r="AJ63" s="107">
        <v>18</v>
      </c>
      <c r="AK63" s="108">
        <v>16</v>
      </c>
      <c r="AL63" s="108">
        <v>2</v>
      </c>
      <c r="AM63" s="109">
        <v>1</v>
      </c>
      <c r="AN63" s="104">
        <v>0</v>
      </c>
      <c r="AO63" s="106">
        <v>0</v>
      </c>
      <c r="AP63" s="118">
        <v>63</v>
      </c>
      <c r="AQ63" s="105">
        <v>25</v>
      </c>
      <c r="AR63" s="150">
        <v>38</v>
      </c>
      <c r="AS63" s="107">
        <v>23</v>
      </c>
      <c r="AT63" s="108">
        <v>37</v>
      </c>
      <c r="AU63" s="108">
        <v>2</v>
      </c>
      <c r="AV63" s="109">
        <v>1</v>
      </c>
      <c r="AW63" s="104">
        <v>0</v>
      </c>
      <c r="AX63" s="106">
        <v>0</v>
      </c>
      <c r="AY63" s="118">
        <v>-13</v>
      </c>
    </row>
    <row r="64" spans="1:51" x14ac:dyDescent="0.2">
      <c r="A64" s="156"/>
      <c r="B64" s="156"/>
      <c r="C64" s="157" t="s">
        <v>91</v>
      </c>
      <c r="D64" s="78"/>
      <c r="E64" s="158">
        <v>185.19</v>
      </c>
      <c r="F64" s="80">
        <v>6612</v>
      </c>
      <c r="G64" s="134">
        <v>17339</v>
      </c>
      <c r="H64" s="134">
        <v>8371</v>
      </c>
      <c r="I64" s="134">
        <v>8968</v>
      </c>
      <c r="J64" s="121">
        <v>-5</v>
      </c>
      <c r="K64" s="84">
        <v>-4</v>
      </c>
      <c r="L64" s="85">
        <v>-1</v>
      </c>
      <c r="M64" s="121">
        <v>-17</v>
      </c>
      <c r="N64" s="84">
        <v>-5</v>
      </c>
      <c r="O64" s="159">
        <v>-12</v>
      </c>
      <c r="P64" s="121">
        <v>3</v>
      </c>
      <c r="Q64" s="84">
        <v>2</v>
      </c>
      <c r="R64" s="85">
        <v>1</v>
      </c>
      <c r="S64" s="121">
        <v>2</v>
      </c>
      <c r="T64" s="84">
        <v>1</v>
      </c>
      <c r="U64" s="84">
        <v>0</v>
      </c>
      <c r="V64" s="85">
        <v>0</v>
      </c>
      <c r="W64" s="121">
        <v>20</v>
      </c>
      <c r="X64" s="84">
        <v>7</v>
      </c>
      <c r="Y64" s="85">
        <v>13</v>
      </c>
      <c r="Z64" s="121">
        <v>7</v>
      </c>
      <c r="AA64" s="84">
        <v>13</v>
      </c>
      <c r="AB64" s="84">
        <v>0</v>
      </c>
      <c r="AC64" s="85">
        <v>0</v>
      </c>
      <c r="AD64" s="121">
        <v>12</v>
      </c>
      <c r="AE64" s="84">
        <v>1</v>
      </c>
      <c r="AF64" s="85">
        <v>11</v>
      </c>
      <c r="AG64" s="121">
        <v>43</v>
      </c>
      <c r="AH64" s="84">
        <v>21</v>
      </c>
      <c r="AI64" s="159">
        <v>22</v>
      </c>
      <c r="AJ64" s="121">
        <v>8</v>
      </c>
      <c r="AK64" s="84">
        <v>17</v>
      </c>
      <c r="AL64" s="84">
        <v>13</v>
      </c>
      <c r="AM64" s="85">
        <v>5</v>
      </c>
      <c r="AN64" s="121">
        <v>0</v>
      </c>
      <c r="AO64" s="85">
        <v>0</v>
      </c>
      <c r="AP64" s="98">
        <v>31</v>
      </c>
      <c r="AQ64" s="84">
        <v>20</v>
      </c>
      <c r="AR64" s="159">
        <v>11</v>
      </c>
      <c r="AS64" s="121">
        <v>18</v>
      </c>
      <c r="AT64" s="84">
        <v>10</v>
      </c>
      <c r="AU64" s="84">
        <v>2</v>
      </c>
      <c r="AV64" s="85">
        <v>1</v>
      </c>
      <c r="AW64" s="121">
        <v>0</v>
      </c>
      <c r="AX64" s="85">
        <v>0</v>
      </c>
      <c r="AY64" s="98">
        <v>14</v>
      </c>
    </row>
    <row r="65" spans="1:51" s="156" customFormat="1" x14ac:dyDescent="0.2">
      <c r="A65">
        <v>5</v>
      </c>
      <c r="B65">
        <v>365</v>
      </c>
      <c r="C65" s="151" t="s">
        <v>92</v>
      </c>
      <c r="D65" s="24"/>
      <c r="E65" s="148">
        <v>185.19</v>
      </c>
      <c r="F65" s="149">
        <v>6612</v>
      </c>
      <c r="G65" s="103">
        <v>17339</v>
      </c>
      <c r="H65" s="103">
        <v>8371</v>
      </c>
      <c r="I65" s="103">
        <v>8968</v>
      </c>
      <c r="J65" s="104">
        <v>-5</v>
      </c>
      <c r="K65" s="105">
        <v>-4</v>
      </c>
      <c r="L65" s="106">
        <v>-1</v>
      </c>
      <c r="M65" s="104">
        <v>-17</v>
      </c>
      <c r="N65" s="105">
        <v>-5</v>
      </c>
      <c r="O65" s="150">
        <v>-12</v>
      </c>
      <c r="P65" s="104">
        <v>3</v>
      </c>
      <c r="Q65" s="105">
        <v>2</v>
      </c>
      <c r="R65" s="106">
        <v>1</v>
      </c>
      <c r="S65" s="107">
        <v>2</v>
      </c>
      <c r="T65" s="108">
        <v>1</v>
      </c>
      <c r="U65" s="108">
        <v>0</v>
      </c>
      <c r="V65" s="109">
        <v>0</v>
      </c>
      <c r="W65" s="104">
        <v>20</v>
      </c>
      <c r="X65" s="105">
        <v>7</v>
      </c>
      <c r="Y65" s="106">
        <v>13</v>
      </c>
      <c r="Z65" s="107">
        <v>7</v>
      </c>
      <c r="AA65" s="108">
        <v>13</v>
      </c>
      <c r="AB65" s="108">
        <v>0</v>
      </c>
      <c r="AC65" s="109">
        <v>0</v>
      </c>
      <c r="AD65" s="104">
        <v>12</v>
      </c>
      <c r="AE65" s="105">
        <v>1</v>
      </c>
      <c r="AF65" s="106">
        <v>11</v>
      </c>
      <c r="AG65" s="104">
        <v>43</v>
      </c>
      <c r="AH65" s="105">
        <v>21</v>
      </c>
      <c r="AI65" s="150">
        <v>22</v>
      </c>
      <c r="AJ65" s="107">
        <v>8</v>
      </c>
      <c r="AK65" s="108">
        <v>17</v>
      </c>
      <c r="AL65" s="108">
        <v>13</v>
      </c>
      <c r="AM65" s="109">
        <v>5</v>
      </c>
      <c r="AN65" s="104">
        <v>0</v>
      </c>
      <c r="AO65" s="106">
        <v>0</v>
      </c>
      <c r="AP65" s="118">
        <v>31</v>
      </c>
      <c r="AQ65" s="105">
        <v>20</v>
      </c>
      <c r="AR65" s="150">
        <v>11</v>
      </c>
      <c r="AS65" s="107">
        <v>18</v>
      </c>
      <c r="AT65" s="108">
        <v>10</v>
      </c>
      <c r="AU65" s="108">
        <v>2</v>
      </c>
      <c r="AV65" s="109">
        <v>1</v>
      </c>
      <c r="AW65" s="104">
        <v>0</v>
      </c>
      <c r="AX65" s="106">
        <v>0</v>
      </c>
      <c r="AY65" s="118">
        <v>14</v>
      </c>
    </row>
    <row r="66" spans="1:51" x14ac:dyDescent="0.2">
      <c r="A66" s="156"/>
      <c r="B66" s="156"/>
      <c r="C66" s="120" t="s">
        <v>93</v>
      </c>
      <c r="D66" s="78"/>
      <c r="E66" s="158">
        <v>44.05</v>
      </c>
      <c r="F66" s="80">
        <v>26496</v>
      </c>
      <c r="G66" s="82">
        <v>63465</v>
      </c>
      <c r="H66" s="82">
        <v>30863</v>
      </c>
      <c r="I66" s="82">
        <v>32602</v>
      </c>
      <c r="J66" s="121">
        <v>49</v>
      </c>
      <c r="K66" s="84">
        <v>10</v>
      </c>
      <c r="L66" s="85">
        <v>39</v>
      </c>
      <c r="M66" s="121">
        <v>-13</v>
      </c>
      <c r="N66" s="84">
        <v>-7</v>
      </c>
      <c r="O66" s="159">
        <v>-6</v>
      </c>
      <c r="P66" s="121">
        <v>45</v>
      </c>
      <c r="Q66" s="84">
        <v>25</v>
      </c>
      <c r="R66" s="85">
        <v>20</v>
      </c>
      <c r="S66" s="121">
        <v>24</v>
      </c>
      <c r="T66" s="84">
        <v>20</v>
      </c>
      <c r="U66" s="84">
        <v>1</v>
      </c>
      <c r="V66" s="85">
        <v>0</v>
      </c>
      <c r="W66" s="121">
        <v>58</v>
      </c>
      <c r="X66" s="84">
        <v>32</v>
      </c>
      <c r="Y66" s="85">
        <v>26</v>
      </c>
      <c r="Z66" s="121">
        <v>32</v>
      </c>
      <c r="AA66" s="84">
        <v>26</v>
      </c>
      <c r="AB66" s="84">
        <v>0</v>
      </c>
      <c r="AC66" s="85">
        <v>0</v>
      </c>
      <c r="AD66" s="121">
        <v>62</v>
      </c>
      <c r="AE66" s="84">
        <v>17</v>
      </c>
      <c r="AF66" s="85">
        <v>45</v>
      </c>
      <c r="AG66" s="121">
        <v>183</v>
      </c>
      <c r="AH66" s="84">
        <v>84</v>
      </c>
      <c r="AI66" s="159">
        <v>99</v>
      </c>
      <c r="AJ66" s="121">
        <v>76</v>
      </c>
      <c r="AK66" s="84">
        <v>76</v>
      </c>
      <c r="AL66" s="84">
        <v>8</v>
      </c>
      <c r="AM66" s="85">
        <v>23</v>
      </c>
      <c r="AN66" s="121">
        <v>0</v>
      </c>
      <c r="AO66" s="85">
        <v>0</v>
      </c>
      <c r="AP66" s="98">
        <v>121</v>
      </c>
      <c r="AQ66" s="84">
        <v>67</v>
      </c>
      <c r="AR66" s="159">
        <v>54</v>
      </c>
      <c r="AS66" s="121">
        <v>46</v>
      </c>
      <c r="AT66" s="84">
        <v>46</v>
      </c>
      <c r="AU66" s="84">
        <v>16</v>
      </c>
      <c r="AV66" s="85">
        <v>8</v>
      </c>
      <c r="AW66" s="121">
        <v>5</v>
      </c>
      <c r="AX66" s="85">
        <v>0</v>
      </c>
      <c r="AY66" s="98">
        <v>30</v>
      </c>
    </row>
    <row r="67" spans="1:51" x14ac:dyDescent="0.2">
      <c r="A67">
        <v>4</v>
      </c>
      <c r="B67">
        <v>381</v>
      </c>
      <c r="C67" s="155" t="s">
        <v>94</v>
      </c>
      <c r="D67" s="24"/>
      <c r="E67" s="148">
        <v>34.92</v>
      </c>
      <c r="F67" s="149">
        <v>12012</v>
      </c>
      <c r="G67" s="103">
        <v>29730</v>
      </c>
      <c r="H67" s="103">
        <v>14482</v>
      </c>
      <c r="I67" s="103">
        <v>15248</v>
      </c>
      <c r="J67" s="104">
        <v>23</v>
      </c>
      <c r="K67" s="105">
        <v>3</v>
      </c>
      <c r="L67" s="106">
        <v>20</v>
      </c>
      <c r="M67" s="104">
        <v>-10</v>
      </c>
      <c r="N67" s="105">
        <v>-5</v>
      </c>
      <c r="O67" s="150">
        <v>-5</v>
      </c>
      <c r="P67" s="104">
        <v>21</v>
      </c>
      <c r="Q67" s="105">
        <v>10</v>
      </c>
      <c r="R67" s="106">
        <v>11</v>
      </c>
      <c r="S67" s="107">
        <v>9</v>
      </c>
      <c r="T67" s="108">
        <v>11</v>
      </c>
      <c r="U67" s="108">
        <v>1</v>
      </c>
      <c r="V67" s="109">
        <v>0</v>
      </c>
      <c r="W67" s="104">
        <v>31</v>
      </c>
      <c r="X67" s="105">
        <v>15</v>
      </c>
      <c r="Y67" s="106">
        <v>16</v>
      </c>
      <c r="Z67" s="107">
        <v>15</v>
      </c>
      <c r="AA67" s="108">
        <v>16</v>
      </c>
      <c r="AB67" s="108">
        <v>0</v>
      </c>
      <c r="AC67" s="109">
        <v>0</v>
      </c>
      <c r="AD67" s="104">
        <v>33</v>
      </c>
      <c r="AE67" s="105">
        <v>8</v>
      </c>
      <c r="AF67" s="106">
        <v>25</v>
      </c>
      <c r="AG67" s="104">
        <v>84</v>
      </c>
      <c r="AH67" s="105">
        <v>32</v>
      </c>
      <c r="AI67" s="150">
        <v>52</v>
      </c>
      <c r="AJ67" s="107">
        <v>26</v>
      </c>
      <c r="AK67" s="108">
        <v>32</v>
      </c>
      <c r="AL67" s="108">
        <v>6</v>
      </c>
      <c r="AM67" s="109">
        <v>20</v>
      </c>
      <c r="AN67" s="104">
        <v>0</v>
      </c>
      <c r="AO67" s="106">
        <v>0</v>
      </c>
      <c r="AP67" s="118">
        <v>51</v>
      </c>
      <c r="AQ67" s="105">
        <v>24</v>
      </c>
      <c r="AR67" s="150">
        <v>27</v>
      </c>
      <c r="AS67" s="107">
        <v>12</v>
      </c>
      <c r="AT67" s="108">
        <v>21</v>
      </c>
      <c r="AU67" s="108">
        <v>10</v>
      </c>
      <c r="AV67" s="109">
        <v>6</v>
      </c>
      <c r="AW67" s="104">
        <v>2</v>
      </c>
      <c r="AX67" s="106">
        <v>0</v>
      </c>
      <c r="AY67" s="118">
        <v>6</v>
      </c>
    </row>
    <row r="68" spans="1:51" s="156" customFormat="1" x14ac:dyDescent="0.2">
      <c r="A68">
        <v>4</v>
      </c>
      <c r="B68">
        <v>382</v>
      </c>
      <c r="C68" s="151" t="s">
        <v>95</v>
      </c>
      <c r="D68" s="24"/>
      <c r="E68" s="148">
        <v>9.1300000000000008</v>
      </c>
      <c r="F68" s="149">
        <v>14484</v>
      </c>
      <c r="G68" s="103">
        <v>33735</v>
      </c>
      <c r="H68" s="103">
        <v>16381</v>
      </c>
      <c r="I68" s="103">
        <v>17354</v>
      </c>
      <c r="J68" s="104">
        <v>26</v>
      </c>
      <c r="K68" s="105">
        <v>7</v>
      </c>
      <c r="L68" s="106">
        <v>19</v>
      </c>
      <c r="M68" s="104">
        <v>-3</v>
      </c>
      <c r="N68" s="105">
        <v>-2</v>
      </c>
      <c r="O68" s="150">
        <v>-1</v>
      </c>
      <c r="P68" s="104">
        <v>24</v>
      </c>
      <c r="Q68" s="105">
        <v>15</v>
      </c>
      <c r="R68" s="106">
        <v>9</v>
      </c>
      <c r="S68" s="107">
        <v>15</v>
      </c>
      <c r="T68" s="108">
        <v>9</v>
      </c>
      <c r="U68" s="108">
        <v>0</v>
      </c>
      <c r="V68" s="109">
        <v>0</v>
      </c>
      <c r="W68" s="104">
        <v>27</v>
      </c>
      <c r="X68" s="105">
        <v>17</v>
      </c>
      <c r="Y68" s="106">
        <v>10</v>
      </c>
      <c r="Z68" s="107">
        <v>17</v>
      </c>
      <c r="AA68" s="108">
        <v>10</v>
      </c>
      <c r="AB68" s="108">
        <v>0</v>
      </c>
      <c r="AC68" s="109">
        <v>0</v>
      </c>
      <c r="AD68" s="104">
        <v>29</v>
      </c>
      <c r="AE68" s="105">
        <v>9</v>
      </c>
      <c r="AF68" s="106">
        <v>20</v>
      </c>
      <c r="AG68" s="104">
        <v>99</v>
      </c>
      <c r="AH68" s="105">
        <v>52</v>
      </c>
      <c r="AI68" s="150">
        <v>47</v>
      </c>
      <c r="AJ68" s="107">
        <v>50</v>
      </c>
      <c r="AK68" s="108">
        <v>44</v>
      </c>
      <c r="AL68" s="108">
        <v>2</v>
      </c>
      <c r="AM68" s="109">
        <v>3</v>
      </c>
      <c r="AN68" s="104">
        <v>0</v>
      </c>
      <c r="AO68" s="106">
        <v>0</v>
      </c>
      <c r="AP68" s="118">
        <v>70</v>
      </c>
      <c r="AQ68" s="105">
        <v>43</v>
      </c>
      <c r="AR68" s="150">
        <v>27</v>
      </c>
      <c r="AS68" s="107">
        <v>34</v>
      </c>
      <c r="AT68" s="108">
        <v>25</v>
      </c>
      <c r="AU68" s="108">
        <v>6</v>
      </c>
      <c r="AV68" s="109">
        <v>2</v>
      </c>
      <c r="AW68" s="104">
        <v>3</v>
      </c>
      <c r="AX68" s="106">
        <v>0</v>
      </c>
      <c r="AY68" s="118">
        <v>24</v>
      </c>
    </row>
    <row r="69" spans="1:51" x14ac:dyDescent="0.2">
      <c r="A69" s="156"/>
      <c r="B69" s="156"/>
      <c r="C69" s="120" t="s">
        <v>96</v>
      </c>
      <c r="D69" s="78"/>
      <c r="E69" s="158">
        <v>330.7</v>
      </c>
      <c r="F69" s="80">
        <v>16128</v>
      </c>
      <c r="G69" s="82">
        <v>38134</v>
      </c>
      <c r="H69" s="82">
        <v>18550</v>
      </c>
      <c r="I69" s="82">
        <v>19584</v>
      </c>
      <c r="J69" s="121">
        <v>-53</v>
      </c>
      <c r="K69" s="84">
        <v>-46</v>
      </c>
      <c r="L69" s="85">
        <v>-7</v>
      </c>
      <c r="M69" s="121">
        <v>-31</v>
      </c>
      <c r="N69" s="84">
        <v>-13</v>
      </c>
      <c r="O69" s="159">
        <v>-18</v>
      </c>
      <c r="P69" s="121">
        <v>10</v>
      </c>
      <c r="Q69" s="84">
        <v>5</v>
      </c>
      <c r="R69" s="85">
        <v>5</v>
      </c>
      <c r="S69" s="98">
        <v>5</v>
      </c>
      <c r="T69" s="84">
        <v>5</v>
      </c>
      <c r="U69" s="84">
        <v>0</v>
      </c>
      <c r="V69" s="85">
        <v>0</v>
      </c>
      <c r="W69" s="121">
        <v>41</v>
      </c>
      <c r="X69" s="84">
        <v>18</v>
      </c>
      <c r="Y69" s="85">
        <v>23</v>
      </c>
      <c r="Z69" s="121">
        <v>18</v>
      </c>
      <c r="AA69" s="84">
        <v>23</v>
      </c>
      <c r="AB69" s="84">
        <v>0</v>
      </c>
      <c r="AC69" s="85">
        <v>0</v>
      </c>
      <c r="AD69" s="121">
        <v>-22</v>
      </c>
      <c r="AE69" s="84">
        <v>-33</v>
      </c>
      <c r="AF69" s="85">
        <v>11</v>
      </c>
      <c r="AG69" s="121">
        <v>85</v>
      </c>
      <c r="AH69" s="84">
        <v>28</v>
      </c>
      <c r="AI69" s="159">
        <v>57</v>
      </c>
      <c r="AJ69" s="121">
        <v>14</v>
      </c>
      <c r="AK69" s="84">
        <v>29</v>
      </c>
      <c r="AL69" s="84">
        <v>13</v>
      </c>
      <c r="AM69" s="85">
        <v>28</v>
      </c>
      <c r="AN69" s="121">
        <v>1</v>
      </c>
      <c r="AO69" s="85">
        <v>0</v>
      </c>
      <c r="AP69" s="98">
        <v>107</v>
      </c>
      <c r="AQ69" s="84">
        <v>61</v>
      </c>
      <c r="AR69" s="159">
        <v>46</v>
      </c>
      <c r="AS69" s="121">
        <v>41</v>
      </c>
      <c r="AT69" s="84">
        <v>35</v>
      </c>
      <c r="AU69" s="84">
        <v>18</v>
      </c>
      <c r="AV69" s="85">
        <v>11</v>
      </c>
      <c r="AW69" s="121">
        <v>2</v>
      </c>
      <c r="AX69" s="85">
        <v>0</v>
      </c>
      <c r="AY69" s="98">
        <v>-1</v>
      </c>
    </row>
    <row r="70" spans="1:51" x14ac:dyDescent="0.2">
      <c r="A70">
        <v>6</v>
      </c>
      <c r="B70">
        <v>442</v>
      </c>
      <c r="C70" s="151" t="s">
        <v>97</v>
      </c>
      <c r="D70" s="24"/>
      <c r="E70" s="148">
        <v>82.67</v>
      </c>
      <c r="F70" s="149">
        <v>4199</v>
      </c>
      <c r="G70" s="103">
        <v>9992</v>
      </c>
      <c r="H70" s="103">
        <v>4900</v>
      </c>
      <c r="I70" s="103">
        <v>5092</v>
      </c>
      <c r="J70" s="104">
        <v>-27</v>
      </c>
      <c r="K70" s="105">
        <v>-15</v>
      </c>
      <c r="L70" s="106">
        <v>-12</v>
      </c>
      <c r="M70" s="104">
        <v>-12</v>
      </c>
      <c r="N70" s="105">
        <v>-7</v>
      </c>
      <c r="O70" s="150">
        <v>-5</v>
      </c>
      <c r="P70" s="104">
        <v>2</v>
      </c>
      <c r="Q70" s="105">
        <v>1</v>
      </c>
      <c r="R70" s="106">
        <v>1</v>
      </c>
      <c r="S70" s="107">
        <v>1</v>
      </c>
      <c r="T70" s="108">
        <v>1</v>
      </c>
      <c r="U70" s="108">
        <v>0</v>
      </c>
      <c r="V70" s="109">
        <v>0</v>
      </c>
      <c r="W70" s="104">
        <v>14</v>
      </c>
      <c r="X70" s="105">
        <v>8</v>
      </c>
      <c r="Y70" s="106">
        <v>6</v>
      </c>
      <c r="Z70" s="107">
        <v>8</v>
      </c>
      <c r="AA70" s="108">
        <v>6</v>
      </c>
      <c r="AB70" s="108">
        <v>0</v>
      </c>
      <c r="AC70" s="109">
        <v>0</v>
      </c>
      <c r="AD70" s="104">
        <v>-15</v>
      </c>
      <c r="AE70" s="105">
        <v>-8</v>
      </c>
      <c r="AF70" s="106">
        <v>-7</v>
      </c>
      <c r="AG70" s="104">
        <v>9</v>
      </c>
      <c r="AH70" s="105">
        <v>4</v>
      </c>
      <c r="AI70" s="150">
        <v>5</v>
      </c>
      <c r="AJ70" s="107">
        <v>4</v>
      </c>
      <c r="AK70" s="108">
        <v>5</v>
      </c>
      <c r="AL70" s="108">
        <v>0</v>
      </c>
      <c r="AM70" s="109">
        <v>0</v>
      </c>
      <c r="AN70" s="104">
        <v>0</v>
      </c>
      <c r="AO70" s="106">
        <v>0</v>
      </c>
      <c r="AP70" s="118">
        <v>24</v>
      </c>
      <c r="AQ70" s="105">
        <v>12</v>
      </c>
      <c r="AR70" s="150">
        <v>12</v>
      </c>
      <c r="AS70" s="107">
        <v>5</v>
      </c>
      <c r="AT70" s="108">
        <v>9</v>
      </c>
      <c r="AU70" s="108">
        <v>7</v>
      </c>
      <c r="AV70" s="109">
        <v>3</v>
      </c>
      <c r="AW70" s="104">
        <v>0</v>
      </c>
      <c r="AX70" s="106">
        <v>0</v>
      </c>
      <c r="AY70" s="118">
        <v>-8</v>
      </c>
    </row>
    <row r="71" spans="1:51" x14ac:dyDescent="0.2">
      <c r="A71">
        <v>6</v>
      </c>
      <c r="B71">
        <v>443</v>
      </c>
      <c r="C71" s="151" t="s">
        <v>98</v>
      </c>
      <c r="D71" s="24"/>
      <c r="E71" s="148">
        <v>45.79</v>
      </c>
      <c r="F71" s="149">
        <v>8141</v>
      </c>
      <c r="G71" s="103">
        <v>18679</v>
      </c>
      <c r="H71" s="103">
        <v>9210</v>
      </c>
      <c r="I71" s="103">
        <v>9469</v>
      </c>
      <c r="J71" s="104">
        <v>-9</v>
      </c>
      <c r="K71" s="105">
        <v>-20</v>
      </c>
      <c r="L71" s="106">
        <v>11</v>
      </c>
      <c r="M71" s="104">
        <v>-7</v>
      </c>
      <c r="N71" s="105">
        <v>0</v>
      </c>
      <c r="O71" s="150">
        <v>-7</v>
      </c>
      <c r="P71" s="104">
        <v>7</v>
      </c>
      <c r="Q71" s="105">
        <v>3</v>
      </c>
      <c r="R71" s="106">
        <v>4</v>
      </c>
      <c r="S71" s="107">
        <v>3</v>
      </c>
      <c r="T71" s="108">
        <v>4</v>
      </c>
      <c r="U71" s="108">
        <v>0</v>
      </c>
      <c r="V71" s="109">
        <v>0</v>
      </c>
      <c r="W71" s="104">
        <v>14</v>
      </c>
      <c r="X71" s="105">
        <v>3</v>
      </c>
      <c r="Y71" s="106">
        <v>11</v>
      </c>
      <c r="Z71" s="107">
        <v>3</v>
      </c>
      <c r="AA71" s="108">
        <v>11</v>
      </c>
      <c r="AB71" s="108">
        <v>0</v>
      </c>
      <c r="AC71" s="109">
        <v>0</v>
      </c>
      <c r="AD71" s="104">
        <v>-2</v>
      </c>
      <c r="AE71" s="105">
        <v>-20</v>
      </c>
      <c r="AF71" s="106">
        <v>18</v>
      </c>
      <c r="AG71" s="104">
        <v>54</v>
      </c>
      <c r="AH71" s="105">
        <v>18</v>
      </c>
      <c r="AI71" s="150">
        <v>36</v>
      </c>
      <c r="AJ71" s="107">
        <v>8</v>
      </c>
      <c r="AK71" s="108">
        <v>12</v>
      </c>
      <c r="AL71" s="108">
        <v>9</v>
      </c>
      <c r="AM71" s="109">
        <v>24</v>
      </c>
      <c r="AN71" s="104">
        <v>1</v>
      </c>
      <c r="AO71" s="106">
        <v>0</v>
      </c>
      <c r="AP71" s="118">
        <v>56</v>
      </c>
      <c r="AQ71" s="105">
        <v>38</v>
      </c>
      <c r="AR71" s="150">
        <v>18</v>
      </c>
      <c r="AS71" s="107">
        <v>26</v>
      </c>
      <c r="AT71" s="108">
        <v>14</v>
      </c>
      <c r="AU71" s="108">
        <v>10</v>
      </c>
      <c r="AV71" s="109">
        <v>4</v>
      </c>
      <c r="AW71" s="104">
        <v>2</v>
      </c>
      <c r="AX71" s="106">
        <v>0</v>
      </c>
      <c r="AY71" s="118">
        <v>11</v>
      </c>
    </row>
    <row r="72" spans="1:51" s="156" customFormat="1" x14ac:dyDescent="0.2">
      <c r="A72">
        <v>6</v>
      </c>
      <c r="B72">
        <v>446</v>
      </c>
      <c r="C72" s="151" t="s">
        <v>99</v>
      </c>
      <c r="D72" s="24"/>
      <c r="E72" s="148">
        <v>202.23</v>
      </c>
      <c r="F72" s="149">
        <v>3788</v>
      </c>
      <c r="G72" s="103">
        <v>9463</v>
      </c>
      <c r="H72" s="103">
        <v>4440</v>
      </c>
      <c r="I72" s="103">
        <v>5023</v>
      </c>
      <c r="J72" s="104">
        <v>-17</v>
      </c>
      <c r="K72" s="105">
        <v>-11</v>
      </c>
      <c r="L72" s="106">
        <v>-6</v>
      </c>
      <c r="M72" s="104">
        <v>-12</v>
      </c>
      <c r="N72" s="105">
        <v>-6</v>
      </c>
      <c r="O72" s="150">
        <v>-6</v>
      </c>
      <c r="P72" s="104">
        <v>1</v>
      </c>
      <c r="Q72" s="105">
        <v>1</v>
      </c>
      <c r="R72" s="106">
        <v>0</v>
      </c>
      <c r="S72" s="107">
        <v>1</v>
      </c>
      <c r="T72" s="108">
        <v>0</v>
      </c>
      <c r="U72" s="108">
        <v>0</v>
      </c>
      <c r="V72" s="109">
        <v>0</v>
      </c>
      <c r="W72" s="104">
        <v>13</v>
      </c>
      <c r="X72" s="105">
        <v>7</v>
      </c>
      <c r="Y72" s="106">
        <v>6</v>
      </c>
      <c r="Z72" s="107">
        <v>7</v>
      </c>
      <c r="AA72" s="108">
        <v>6</v>
      </c>
      <c r="AB72" s="108">
        <v>0</v>
      </c>
      <c r="AC72" s="109">
        <v>0</v>
      </c>
      <c r="AD72" s="104">
        <v>-5</v>
      </c>
      <c r="AE72" s="105">
        <v>-5</v>
      </c>
      <c r="AF72" s="106">
        <v>0</v>
      </c>
      <c r="AG72" s="104">
        <v>22</v>
      </c>
      <c r="AH72" s="105">
        <v>6</v>
      </c>
      <c r="AI72" s="150">
        <v>16</v>
      </c>
      <c r="AJ72" s="107">
        <v>2</v>
      </c>
      <c r="AK72" s="108">
        <v>12</v>
      </c>
      <c r="AL72" s="108">
        <v>4</v>
      </c>
      <c r="AM72" s="109">
        <v>4</v>
      </c>
      <c r="AN72" s="104">
        <v>0</v>
      </c>
      <c r="AO72" s="106">
        <v>0</v>
      </c>
      <c r="AP72" s="118">
        <v>27</v>
      </c>
      <c r="AQ72" s="105">
        <v>11</v>
      </c>
      <c r="AR72" s="150">
        <v>16</v>
      </c>
      <c r="AS72" s="107">
        <v>10</v>
      </c>
      <c r="AT72" s="108">
        <v>12</v>
      </c>
      <c r="AU72" s="108">
        <v>1</v>
      </c>
      <c r="AV72" s="109">
        <v>4</v>
      </c>
      <c r="AW72" s="104">
        <v>0</v>
      </c>
      <c r="AX72" s="106">
        <v>0</v>
      </c>
      <c r="AY72" s="118">
        <v>-4</v>
      </c>
    </row>
    <row r="73" spans="1:51" x14ac:dyDescent="0.2">
      <c r="A73" s="156"/>
      <c r="B73" s="156"/>
      <c r="C73" s="120" t="s">
        <v>100</v>
      </c>
      <c r="D73" s="78"/>
      <c r="E73" s="158">
        <v>22.61</v>
      </c>
      <c r="F73" s="80">
        <v>13382</v>
      </c>
      <c r="G73" s="82">
        <v>32732</v>
      </c>
      <c r="H73" s="82">
        <v>15914</v>
      </c>
      <c r="I73" s="82">
        <v>16818</v>
      </c>
      <c r="J73" s="121">
        <v>-19</v>
      </c>
      <c r="K73" s="84">
        <v>-13</v>
      </c>
      <c r="L73" s="85">
        <v>-6</v>
      </c>
      <c r="M73" s="121">
        <v>-13</v>
      </c>
      <c r="N73" s="84">
        <v>-12</v>
      </c>
      <c r="O73" s="159">
        <v>-1</v>
      </c>
      <c r="P73" s="121">
        <v>23</v>
      </c>
      <c r="Q73" s="84">
        <v>9</v>
      </c>
      <c r="R73" s="85">
        <v>14</v>
      </c>
      <c r="S73" s="121">
        <v>9</v>
      </c>
      <c r="T73" s="84">
        <v>14</v>
      </c>
      <c r="U73" s="84">
        <v>0</v>
      </c>
      <c r="V73" s="85">
        <v>0</v>
      </c>
      <c r="W73" s="121">
        <v>36</v>
      </c>
      <c r="X73" s="84">
        <v>21</v>
      </c>
      <c r="Y73" s="85">
        <v>15</v>
      </c>
      <c r="Z73" s="121">
        <v>21</v>
      </c>
      <c r="AA73" s="84">
        <v>15</v>
      </c>
      <c r="AB73" s="84">
        <v>0</v>
      </c>
      <c r="AC73" s="85">
        <v>0</v>
      </c>
      <c r="AD73" s="121">
        <v>-6</v>
      </c>
      <c r="AE73" s="84">
        <v>-1</v>
      </c>
      <c r="AF73" s="85">
        <v>-5</v>
      </c>
      <c r="AG73" s="121">
        <v>73</v>
      </c>
      <c r="AH73" s="84">
        <v>37</v>
      </c>
      <c r="AI73" s="159">
        <v>36</v>
      </c>
      <c r="AJ73" s="121">
        <v>31</v>
      </c>
      <c r="AK73" s="84">
        <v>33</v>
      </c>
      <c r="AL73" s="84">
        <v>5</v>
      </c>
      <c r="AM73" s="85">
        <v>3</v>
      </c>
      <c r="AN73" s="121">
        <v>1</v>
      </c>
      <c r="AO73" s="85">
        <v>0</v>
      </c>
      <c r="AP73" s="98">
        <v>79</v>
      </c>
      <c r="AQ73" s="84">
        <v>38</v>
      </c>
      <c r="AR73" s="159">
        <v>41</v>
      </c>
      <c r="AS73" s="121">
        <v>33</v>
      </c>
      <c r="AT73" s="84">
        <v>39</v>
      </c>
      <c r="AU73" s="84">
        <v>5</v>
      </c>
      <c r="AV73" s="85">
        <v>2</v>
      </c>
      <c r="AW73" s="121">
        <v>0</v>
      </c>
      <c r="AX73" s="85">
        <v>0</v>
      </c>
      <c r="AY73" s="98">
        <v>-7</v>
      </c>
    </row>
    <row r="74" spans="1:51" s="156" customFormat="1" x14ac:dyDescent="0.2">
      <c r="A74">
        <v>7</v>
      </c>
      <c r="B74">
        <v>464</v>
      </c>
      <c r="C74" s="151" t="s">
        <v>101</v>
      </c>
      <c r="D74" s="24" t="s">
        <v>51</v>
      </c>
      <c r="E74" s="148">
        <v>22.61</v>
      </c>
      <c r="F74" s="149">
        <v>13382</v>
      </c>
      <c r="G74" s="103">
        <v>32732</v>
      </c>
      <c r="H74" s="103">
        <v>15914</v>
      </c>
      <c r="I74" s="103">
        <v>16818</v>
      </c>
      <c r="J74" s="104">
        <v>-19</v>
      </c>
      <c r="K74" s="105">
        <v>-13</v>
      </c>
      <c r="L74" s="106">
        <v>-6</v>
      </c>
      <c r="M74" s="104">
        <v>-13</v>
      </c>
      <c r="N74" s="105">
        <v>-12</v>
      </c>
      <c r="O74" s="150">
        <v>-1</v>
      </c>
      <c r="P74" s="104">
        <v>23</v>
      </c>
      <c r="Q74" s="105">
        <v>9</v>
      </c>
      <c r="R74" s="106">
        <v>14</v>
      </c>
      <c r="S74" s="107">
        <v>9</v>
      </c>
      <c r="T74" s="108">
        <v>14</v>
      </c>
      <c r="U74" s="108">
        <v>0</v>
      </c>
      <c r="V74" s="109">
        <v>0</v>
      </c>
      <c r="W74" s="104">
        <v>36</v>
      </c>
      <c r="X74" s="105">
        <v>21</v>
      </c>
      <c r="Y74" s="106">
        <v>15</v>
      </c>
      <c r="Z74" s="107">
        <v>21</v>
      </c>
      <c r="AA74" s="108">
        <v>15</v>
      </c>
      <c r="AB74" s="108">
        <v>0</v>
      </c>
      <c r="AC74" s="109">
        <v>0</v>
      </c>
      <c r="AD74" s="104">
        <v>-6</v>
      </c>
      <c r="AE74" s="105">
        <v>-1</v>
      </c>
      <c r="AF74" s="106">
        <v>-5</v>
      </c>
      <c r="AG74" s="104">
        <v>73</v>
      </c>
      <c r="AH74" s="105">
        <v>37</v>
      </c>
      <c r="AI74" s="150">
        <v>36</v>
      </c>
      <c r="AJ74" s="107">
        <v>31</v>
      </c>
      <c r="AK74" s="108">
        <v>33</v>
      </c>
      <c r="AL74" s="108">
        <v>5</v>
      </c>
      <c r="AM74" s="109">
        <v>3</v>
      </c>
      <c r="AN74" s="104">
        <v>1</v>
      </c>
      <c r="AO74" s="106">
        <v>0</v>
      </c>
      <c r="AP74" s="118">
        <v>79</v>
      </c>
      <c r="AQ74" s="105">
        <v>38</v>
      </c>
      <c r="AR74" s="150">
        <v>41</v>
      </c>
      <c r="AS74" s="107">
        <v>33</v>
      </c>
      <c r="AT74" s="108">
        <v>39</v>
      </c>
      <c r="AU74" s="108">
        <v>5</v>
      </c>
      <c r="AV74" s="109">
        <v>2</v>
      </c>
      <c r="AW74" s="104">
        <v>0</v>
      </c>
      <c r="AX74" s="106">
        <v>0</v>
      </c>
      <c r="AY74" s="118">
        <v>-7</v>
      </c>
    </row>
    <row r="75" spans="1:51" x14ac:dyDescent="0.2">
      <c r="A75" s="156"/>
      <c r="B75" s="156"/>
      <c r="C75" s="120" t="s">
        <v>102</v>
      </c>
      <c r="D75" s="78"/>
      <c r="E75" s="158">
        <v>150.26</v>
      </c>
      <c r="F75" s="80">
        <v>5428</v>
      </c>
      <c r="G75" s="82">
        <v>12672</v>
      </c>
      <c r="H75" s="82">
        <v>6125</v>
      </c>
      <c r="I75" s="82">
        <v>6547</v>
      </c>
      <c r="J75" s="121">
        <v>-19</v>
      </c>
      <c r="K75" s="84">
        <v>-9</v>
      </c>
      <c r="L75" s="85">
        <v>-10</v>
      </c>
      <c r="M75" s="121">
        <v>-8</v>
      </c>
      <c r="N75" s="84">
        <v>-6</v>
      </c>
      <c r="O75" s="159">
        <v>-2</v>
      </c>
      <c r="P75" s="121">
        <v>4</v>
      </c>
      <c r="Q75" s="84">
        <v>3</v>
      </c>
      <c r="R75" s="85">
        <v>1</v>
      </c>
      <c r="S75" s="121">
        <v>3</v>
      </c>
      <c r="T75" s="84">
        <v>1</v>
      </c>
      <c r="U75" s="84">
        <v>0</v>
      </c>
      <c r="V75" s="85">
        <v>0</v>
      </c>
      <c r="W75" s="121">
        <v>12</v>
      </c>
      <c r="X75" s="84">
        <v>9</v>
      </c>
      <c r="Y75" s="85">
        <v>3</v>
      </c>
      <c r="Z75" s="121">
        <v>9</v>
      </c>
      <c r="AA75" s="84">
        <v>3</v>
      </c>
      <c r="AB75" s="84">
        <v>0</v>
      </c>
      <c r="AC75" s="85">
        <v>0</v>
      </c>
      <c r="AD75" s="121">
        <v>-11</v>
      </c>
      <c r="AE75" s="84">
        <v>-3</v>
      </c>
      <c r="AF75" s="85">
        <v>-8</v>
      </c>
      <c r="AG75" s="121">
        <v>34</v>
      </c>
      <c r="AH75" s="84">
        <v>20</v>
      </c>
      <c r="AI75" s="159">
        <v>14</v>
      </c>
      <c r="AJ75" s="121">
        <v>17</v>
      </c>
      <c r="AK75" s="84">
        <v>12</v>
      </c>
      <c r="AL75" s="84">
        <v>3</v>
      </c>
      <c r="AM75" s="85">
        <v>2</v>
      </c>
      <c r="AN75" s="121">
        <v>0</v>
      </c>
      <c r="AO75" s="85">
        <v>0</v>
      </c>
      <c r="AP75" s="98">
        <v>45</v>
      </c>
      <c r="AQ75" s="84">
        <v>23</v>
      </c>
      <c r="AR75" s="159">
        <v>22</v>
      </c>
      <c r="AS75" s="121">
        <v>19</v>
      </c>
      <c r="AT75" s="84">
        <v>21</v>
      </c>
      <c r="AU75" s="84">
        <v>4</v>
      </c>
      <c r="AV75" s="85">
        <v>1</v>
      </c>
      <c r="AW75" s="121">
        <v>0</v>
      </c>
      <c r="AX75" s="85">
        <v>0</v>
      </c>
      <c r="AY75" s="98">
        <v>-1</v>
      </c>
    </row>
    <row r="76" spans="1:51" s="156" customFormat="1" x14ac:dyDescent="0.2">
      <c r="A76">
        <v>7</v>
      </c>
      <c r="B76">
        <v>481</v>
      </c>
      <c r="C76" s="155" t="s">
        <v>103</v>
      </c>
      <c r="D76" s="24"/>
      <c r="E76" s="148">
        <v>150.26</v>
      </c>
      <c r="F76" s="149">
        <v>5428</v>
      </c>
      <c r="G76" s="103">
        <v>12672</v>
      </c>
      <c r="H76" s="103">
        <v>6125</v>
      </c>
      <c r="I76" s="103">
        <v>6547</v>
      </c>
      <c r="J76" s="104">
        <v>-19</v>
      </c>
      <c r="K76" s="105">
        <v>-9</v>
      </c>
      <c r="L76" s="106">
        <v>-10</v>
      </c>
      <c r="M76" s="104">
        <v>-8</v>
      </c>
      <c r="N76" s="105">
        <v>-6</v>
      </c>
      <c r="O76" s="150">
        <v>-2</v>
      </c>
      <c r="P76" s="104">
        <v>4</v>
      </c>
      <c r="Q76" s="105">
        <v>3</v>
      </c>
      <c r="R76" s="106">
        <v>1</v>
      </c>
      <c r="S76" s="107">
        <v>3</v>
      </c>
      <c r="T76" s="108">
        <v>1</v>
      </c>
      <c r="U76" s="108">
        <v>0</v>
      </c>
      <c r="V76" s="109">
        <v>0</v>
      </c>
      <c r="W76" s="104">
        <v>12</v>
      </c>
      <c r="X76" s="105">
        <v>9</v>
      </c>
      <c r="Y76" s="106">
        <v>3</v>
      </c>
      <c r="Z76" s="107">
        <v>9</v>
      </c>
      <c r="AA76" s="108">
        <v>3</v>
      </c>
      <c r="AB76" s="108">
        <v>0</v>
      </c>
      <c r="AC76" s="109">
        <v>0</v>
      </c>
      <c r="AD76" s="104">
        <v>-11</v>
      </c>
      <c r="AE76" s="105">
        <v>-3</v>
      </c>
      <c r="AF76" s="106">
        <v>-8</v>
      </c>
      <c r="AG76" s="104">
        <v>34</v>
      </c>
      <c r="AH76" s="105">
        <v>20</v>
      </c>
      <c r="AI76" s="150">
        <v>14</v>
      </c>
      <c r="AJ76" s="107">
        <v>17</v>
      </c>
      <c r="AK76" s="108">
        <v>12</v>
      </c>
      <c r="AL76" s="108">
        <v>3</v>
      </c>
      <c r="AM76" s="109">
        <v>2</v>
      </c>
      <c r="AN76" s="104">
        <v>0</v>
      </c>
      <c r="AO76" s="106">
        <v>0</v>
      </c>
      <c r="AP76" s="118">
        <v>45</v>
      </c>
      <c r="AQ76" s="105">
        <v>23</v>
      </c>
      <c r="AR76" s="150">
        <v>22</v>
      </c>
      <c r="AS76" s="107">
        <v>19</v>
      </c>
      <c r="AT76" s="108">
        <v>21</v>
      </c>
      <c r="AU76" s="108">
        <v>4</v>
      </c>
      <c r="AV76" s="109">
        <v>1</v>
      </c>
      <c r="AW76" s="104">
        <v>0</v>
      </c>
      <c r="AX76" s="106">
        <v>0</v>
      </c>
      <c r="AY76" s="118">
        <v>-1</v>
      </c>
    </row>
    <row r="77" spans="1:51" x14ac:dyDescent="0.2">
      <c r="A77" s="156"/>
      <c r="B77" s="156"/>
      <c r="C77" s="120" t="s">
        <v>104</v>
      </c>
      <c r="D77" s="78"/>
      <c r="E77" s="158">
        <v>307.44</v>
      </c>
      <c r="F77" s="80">
        <v>5737</v>
      </c>
      <c r="G77" s="82">
        <v>13967</v>
      </c>
      <c r="H77" s="82">
        <v>6713</v>
      </c>
      <c r="I77" s="82">
        <v>7254</v>
      </c>
      <c r="J77" s="121">
        <v>-15</v>
      </c>
      <c r="K77" s="84">
        <v>-3</v>
      </c>
      <c r="L77" s="85">
        <v>-12</v>
      </c>
      <c r="M77" s="121">
        <v>-22</v>
      </c>
      <c r="N77" s="84">
        <v>-10</v>
      </c>
      <c r="O77" s="159">
        <v>-12</v>
      </c>
      <c r="P77" s="121">
        <v>2</v>
      </c>
      <c r="Q77" s="84">
        <v>1</v>
      </c>
      <c r="R77" s="85">
        <v>1</v>
      </c>
      <c r="S77" s="121">
        <v>1</v>
      </c>
      <c r="T77" s="84">
        <v>1</v>
      </c>
      <c r="U77" s="84">
        <v>0</v>
      </c>
      <c r="V77" s="85">
        <v>0</v>
      </c>
      <c r="W77" s="121">
        <v>24</v>
      </c>
      <c r="X77" s="84">
        <v>11</v>
      </c>
      <c r="Y77" s="85">
        <v>13</v>
      </c>
      <c r="Z77" s="121">
        <v>11</v>
      </c>
      <c r="AA77" s="84">
        <v>13</v>
      </c>
      <c r="AB77" s="84">
        <v>0</v>
      </c>
      <c r="AC77" s="85">
        <v>0</v>
      </c>
      <c r="AD77" s="121">
        <v>7</v>
      </c>
      <c r="AE77" s="84">
        <v>7</v>
      </c>
      <c r="AF77" s="85">
        <v>0</v>
      </c>
      <c r="AG77" s="121">
        <v>30</v>
      </c>
      <c r="AH77" s="84">
        <v>16</v>
      </c>
      <c r="AI77" s="159">
        <v>14</v>
      </c>
      <c r="AJ77" s="121">
        <v>8</v>
      </c>
      <c r="AK77" s="84">
        <v>13</v>
      </c>
      <c r="AL77" s="84">
        <v>8</v>
      </c>
      <c r="AM77" s="85">
        <v>1</v>
      </c>
      <c r="AN77" s="121">
        <v>0</v>
      </c>
      <c r="AO77" s="85">
        <v>0</v>
      </c>
      <c r="AP77" s="98">
        <v>23</v>
      </c>
      <c r="AQ77" s="84">
        <v>9</v>
      </c>
      <c r="AR77" s="159">
        <v>14</v>
      </c>
      <c r="AS77" s="121">
        <v>6</v>
      </c>
      <c r="AT77" s="84">
        <v>13</v>
      </c>
      <c r="AU77" s="84">
        <v>3</v>
      </c>
      <c r="AV77" s="85">
        <v>1</v>
      </c>
      <c r="AW77" s="121">
        <v>0</v>
      </c>
      <c r="AX77" s="85">
        <v>0</v>
      </c>
      <c r="AY77" s="98">
        <v>-6</v>
      </c>
    </row>
    <row r="78" spans="1:51" s="156" customFormat="1" x14ac:dyDescent="0.2">
      <c r="A78">
        <v>7</v>
      </c>
      <c r="B78">
        <v>501</v>
      </c>
      <c r="C78" s="151" t="s">
        <v>105</v>
      </c>
      <c r="D78" s="24"/>
      <c r="E78" s="148">
        <v>307.44</v>
      </c>
      <c r="F78" s="149">
        <v>5737</v>
      </c>
      <c r="G78" s="103">
        <v>13967</v>
      </c>
      <c r="H78" s="103">
        <v>6713</v>
      </c>
      <c r="I78" s="103">
        <v>7254</v>
      </c>
      <c r="J78" s="104">
        <v>-15</v>
      </c>
      <c r="K78" s="105">
        <v>-3</v>
      </c>
      <c r="L78" s="106">
        <v>-12</v>
      </c>
      <c r="M78" s="104">
        <v>-22</v>
      </c>
      <c r="N78" s="105">
        <v>-10</v>
      </c>
      <c r="O78" s="150">
        <v>-12</v>
      </c>
      <c r="P78" s="104">
        <v>2</v>
      </c>
      <c r="Q78" s="105">
        <v>1</v>
      </c>
      <c r="R78" s="106">
        <v>1</v>
      </c>
      <c r="S78" s="107">
        <v>1</v>
      </c>
      <c r="T78" s="108">
        <v>1</v>
      </c>
      <c r="U78" s="108">
        <v>0</v>
      </c>
      <c r="V78" s="109">
        <v>0</v>
      </c>
      <c r="W78" s="104">
        <v>24</v>
      </c>
      <c r="X78" s="105">
        <v>11</v>
      </c>
      <c r="Y78" s="106">
        <v>13</v>
      </c>
      <c r="Z78" s="107">
        <v>11</v>
      </c>
      <c r="AA78" s="108">
        <v>13</v>
      </c>
      <c r="AB78" s="108">
        <v>0</v>
      </c>
      <c r="AC78" s="109">
        <v>0</v>
      </c>
      <c r="AD78" s="104">
        <v>7</v>
      </c>
      <c r="AE78" s="105">
        <v>7</v>
      </c>
      <c r="AF78" s="106">
        <v>0</v>
      </c>
      <c r="AG78" s="104">
        <v>30</v>
      </c>
      <c r="AH78" s="105">
        <v>16</v>
      </c>
      <c r="AI78" s="150">
        <v>14</v>
      </c>
      <c r="AJ78" s="107">
        <v>8</v>
      </c>
      <c r="AK78" s="108">
        <v>13</v>
      </c>
      <c r="AL78" s="108">
        <v>8</v>
      </c>
      <c r="AM78" s="109">
        <v>1</v>
      </c>
      <c r="AN78" s="104">
        <v>0</v>
      </c>
      <c r="AO78" s="106">
        <v>0</v>
      </c>
      <c r="AP78" s="118">
        <v>23</v>
      </c>
      <c r="AQ78" s="105">
        <v>9</v>
      </c>
      <c r="AR78" s="150">
        <v>14</v>
      </c>
      <c r="AS78" s="107">
        <v>6</v>
      </c>
      <c r="AT78" s="108">
        <v>13</v>
      </c>
      <c r="AU78" s="108">
        <v>3</v>
      </c>
      <c r="AV78" s="109">
        <v>1</v>
      </c>
      <c r="AW78" s="104">
        <v>0</v>
      </c>
      <c r="AX78" s="106">
        <v>0</v>
      </c>
      <c r="AY78" s="118">
        <v>-6</v>
      </c>
    </row>
    <row r="79" spans="1:51" x14ac:dyDescent="0.2">
      <c r="A79" s="156"/>
      <c r="B79" s="156"/>
      <c r="C79" s="120" t="s">
        <v>106</v>
      </c>
      <c r="D79" s="78"/>
      <c r="E79" s="158">
        <v>609.78</v>
      </c>
      <c r="F79" s="120">
        <v>10538</v>
      </c>
      <c r="G79" s="82">
        <v>25839</v>
      </c>
      <c r="H79" s="82">
        <v>12269</v>
      </c>
      <c r="I79" s="82">
        <v>13570</v>
      </c>
      <c r="J79" s="121">
        <v>-29</v>
      </c>
      <c r="K79" s="84">
        <v>1</v>
      </c>
      <c r="L79" s="85">
        <v>-30</v>
      </c>
      <c r="M79" s="121">
        <v>-41</v>
      </c>
      <c r="N79" s="84">
        <v>-15</v>
      </c>
      <c r="O79" s="159">
        <v>-26</v>
      </c>
      <c r="P79" s="121">
        <v>9</v>
      </c>
      <c r="Q79" s="84">
        <v>4</v>
      </c>
      <c r="R79" s="85">
        <v>5</v>
      </c>
      <c r="S79" s="121">
        <v>4</v>
      </c>
      <c r="T79" s="84">
        <v>5</v>
      </c>
      <c r="U79" s="84">
        <v>0</v>
      </c>
      <c r="V79" s="85">
        <v>0</v>
      </c>
      <c r="W79" s="121">
        <v>50</v>
      </c>
      <c r="X79" s="84">
        <v>19</v>
      </c>
      <c r="Y79" s="85">
        <v>31</v>
      </c>
      <c r="Z79" s="121">
        <v>19</v>
      </c>
      <c r="AA79" s="84">
        <v>31</v>
      </c>
      <c r="AB79" s="84">
        <v>0</v>
      </c>
      <c r="AC79" s="85">
        <v>0</v>
      </c>
      <c r="AD79" s="121">
        <v>12</v>
      </c>
      <c r="AE79" s="84">
        <v>16</v>
      </c>
      <c r="AF79" s="85">
        <v>-4</v>
      </c>
      <c r="AG79" s="121">
        <v>49</v>
      </c>
      <c r="AH79" s="84">
        <v>32</v>
      </c>
      <c r="AI79" s="159">
        <v>17</v>
      </c>
      <c r="AJ79" s="121">
        <v>7</v>
      </c>
      <c r="AK79" s="84">
        <v>12</v>
      </c>
      <c r="AL79" s="84">
        <v>11</v>
      </c>
      <c r="AM79" s="85">
        <v>5</v>
      </c>
      <c r="AN79" s="121">
        <v>14</v>
      </c>
      <c r="AO79" s="85">
        <v>0</v>
      </c>
      <c r="AP79" s="98">
        <v>37</v>
      </c>
      <c r="AQ79" s="84">
        <v>16</v>
      </c>
      <c r="AR79" s="159">
        <v>21</v>
      </c>
      <c r="AS79" s="121">
        <v>13</v>
      </c>
      <c r="AT79" s="84">
        <v>15</v>
      </c>
      <c r="AU79" s="84">
        <v>3</v>
      </c>
      <c r="AV79" s="85">
        <v>6</v>
      </c>
      <c r="AW79" s="121">
        <v>0</v>
      </c>
      <c r="AX79" s="85">
        <v>0</v>
      </c>
      <c r="AY79" s="98">
        <v>7</v>
      </c>
    </row>
    <row r="80" spans="1:51" x14ac:dyDescent="0.2">
      <c r="A80">
        <v>8</v>
      </c>
      <c r="B80">
        <v>585</v>
      </c>
      <c r="C80" s="151" t="s">
        <v>107</v>
      </c>
      <c r="D80" s="24"/>
      <c r="E80" s="148">
        <v>368.77</v>
      </c>
      <c r="F80" s="160">
        <v>5695</v>
      </c>
      <c r="G80" s="103">
        <v>13997</v>
      </c>
      <c r="H80" s="103">
        <v>6640</v>
      </c>
      <c r="I80" s="103">
        <v>7357</v>
      </c>
      <c r="J80" s="104">
        <v>-34</v>
      </c>
      <c r="K80" s="105">
        <v>-13</v>
      </c>
      <c r="L80" s="106">
        <v>-21</v>
      </c>
      <c r="M80" s="104">
        <v>-17</v>
      </c>
      <c r="N80" s="105">
        <v>-8</v>
      </c>
      <c r="O80" s="150">
        <v>-9</v>
      </c>
      <c r="P80" s="104">
        <v>5</v>
      </c>
      <c r="Q80" s="105">
        <v>3</v>
      </c>
      <c r="R80" s="106">
        <v>2</v>
      </c>
      <c r="S80" s="107">
        <v>3</v>
      </c>
      <c r="T80" s="108">
        <v>2</v>
      </c>
      <c r="U80" s="108">
        <v>0</v>
      </c>
      <c r="V80" s="109">
        <v>0</v>
      </c>
      <c r="W80" s="104">
        <v>22</v>
      </c>
      <c r="X80" s="105">
        <v>11</v>
      </c>
      <c r="Y80" s="106">
        <v>11</v>
      </c>
      <c r="Z80" s="107">
        <v>11</v>
      </c>
      <c r="AA80" s="108">
        <v>11</v>
      </c>
      <c r="AB80" s="108">
        <v>0</v>
      </c>
      <c r="AC80" s="109">
        <v>0</v>
      </c>
      <c r="AD80" s="104">
        <v>-17</v>
      </c>
      <c r="AE80" s="105">
        <v>-5</v>
      </c>
      <c r="AF80" s="106">
        <v>-12</v>
      </c>
      <c r="AG80" s="104">
        <v>7</v>
      </c>
      <c r="AH80" s="105">
        <v>4</v>
      </c>
      <c r="AI80" s="150">
        <v>3</v>
      </c>
      <c r="AJ80" s="107">
        <v>1</v>
      </c>
      <c r="AK80" s="108">
        <v>3</v>
      </c>
      <c r="AL80" s="108">
        <v>3</v>
      </c>
      <c r="AM80" s="109">
        <v>0</v>
      </c>
      <c r="AN80" s="104">
        <v>0</v>
      </c>
      <c r="AO80" s="106">
        <v>0</v>
      </c>
      <c r="AP80" s="118">
        <v>24</v>
      </c>
      <c r="AQ80" s="105">
        <v>9</v>
      </c>
      <c r="AR80" s="150">
        <v>15</v>
      </c>
      <c r="AS80" s="107">
        <v>8</v>
      </c>
      <c r="AT80" s="108">
        <v>11</v>
      </c>
      <c r="AU80" s="108">
        <v>1</v>
      </c>
      <c r="AV80" s="109">
        <v>4</v>
      </c>
      <c r="AW80" s="104">
        <v>0</v>
      </c>
      <c r="AX80" s="106">
        <v>0</v>
      </c>
      <c r="AY80" s="118">
        <v>-10</v>
      </c>
    </row>
    <row r="81" spans="1:51" ht="13.5" customHeight="1" x14ac:dyDescent="0.2">
      <c r="A81">
        <v>8</v>
      </c>
      <c r="B81" s="161">
        <v>586</v>
      </c>
      <c r="C81" s="162" t="s">
        <v>108</v>
      </c>
      <c r="D81" s="163"/>
      <c r="E81" s="164">
        <v>241.01</v>
      </c>
      <c r="F81" s="165">
        <v>4843</v>
      </c>
      <c r="G81" s="166">
        <v>11842</v>
      </c>
      <c r="H81" s="166">
        <v>5629</v>
      </c>
      <c r="I81" s="166">
        <v>6213</v>
      </c>
      <c r="J81" s="167">
        <v>5</v>
      </c>
      <c r="K81" s="168">
        <v>14</v>
      </c>
      <c r="L81" s="169">
        <v>-9</v>
      </c>
      <c r="M81" s="167">
        <v>-24</v>
      </c>
      <c r="N81" s="168">
        <v>-7</v>
      </c>
      <c r="O81" s="170">
        <v>-17</v>
      </c>
      <c r="P81" s="167">
        <v>4</v>
      </c>
      <c r="Q81" s="168">
        <v>1</v>
      </c>
      <c r="R81" s="169">
        <v>3</v>
      </c>
      <c r="S81" s="171">
        <v>1</v>
      </c>
      <c r="T81" s="172">
        <v>3</v>
      </c>
      <c r="U81" s="172">
        <v>0</v>
      </c>
      <c r="V81" s="173">
        <v>0</v>
      </c>
      <c r="W81" s="167">
        <v>28</v>
      </c>
      <c r="X81" s="168">
        <v>8</v>
      </c>
      <c r="Y81" s="169">
        <v>20</v>
      </c>
      <c r="Z81" s="171">
        <v>8</v>
      </c>
      <c r="AA81" s="172">
        <v>20</v>
      </c>
      <c r="AB81" s="172">
        <v>0</v>
      </c>
      <c r="AC81" s="173">
        <v>0</v>
      </c>
      <c r="AD81" s="167">
        <v>29</v>
      </c>
      <c r="AE81" s="168">
        <v>21</v>
      </c>
      <c r="AF81" s="169">
        <v>8</v>
      </c>
      <c r="AG81" s="167">
        <v>42</v>
      </c>
      <c r="AH81" s="168">
        <v>28</v>
      </c>
      <c r="AI81" s="170">
        <v>14</v>
      </c>
      <c r="AJ81" s="171">
        <v>6</v>
      </c>
      <c r="AK81" s="172">
        <v>9</v>
      </c>
      <c r="AL81" s="172">
        <v>8</v>
      </c>
      <c r="AM81" s="173">
        <v>5</v>
      </c>
      <c r="AN81" s="167">
        <v>14</v>
      </c>
      <c r="AO81" s="169">
        <v>0</v>
      </c>
      <c r="AP81" s="174">
        <v>13</v>
      </c>
      <c r="AQ81" s="168">
        <v>7</v>
      </c>
      <c r="AR81" s="170">
        <v>6</v>
      </c>
      <c r="AS81" s="171">
        <v>5</v>
      </c>
      <c r="AT81" s="172">
        <v>4</v>
      </c>
      <c r="AU81" s="172">
        <v>2</v>
      </c>
      <c r="AV81" s="173">
        <v>2</v>
      </c>
      <c r="AW81" s="167">
        <v>0</v>
      </c>
      <c r="AX81" s="169">
        <v>0</v>
      </c>
      <c r="AY81" s="174">
        <v>17</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155</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156</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139</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5BE97-B055-445B-A743-968A88CE1AC6}">
  <sheetPr codeName="Sheet1">
    <pageSetUpPr fitToPage="1"/>
  </sheetPr>
  <dimension ref="A1:AY106"/>
  <sheetViews>
    <sheetView view="pageBreakPreview" zoomScale="130" zoomScaleNormal="100" zoomScaleSheetLayoutView="130" workbookViewId="0">
      <pane xSplit="5" ySplit="7" topLeftCell="F74" activePane="bottomRight" state="frozen"/>
      <selection pane="topRight" activeCell="F1" sqref="F1"/>
      <selection pane="bottomLeft" activeCell="A8" sqref="A8"/>
      <selection pane="bottomRight" activeCell="H84" sqref="H84"/>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8" width="0" hidden="1" customWidth="1"/>
    <col min="279" max="279" width="7" customWidth="1"/>
    <col min="280" max="285" width="0" hidden="1"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4" width="0" hidden="1" customWidth="1"/>
    <col min="535" max="535" width="7" customWidth="1"/>
    <col min="536" max="541" width="0" hidden="1"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90" width="0" hidden="1" customWidth="1"/>
    <col min="791" max="791" width="7" customWidth="1"/>
    <col min="792" max="797" width="0" hidden="1"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6" width="0" hidden="1" customWidth="1"/>
    <col min="1047" max="1047" width="7" customWidth="1"/>
    <col min="1048" max="1053" width="0" hidden="1"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2" width="0" hidden="1" customWidth="1"/>
    <col min="1303" max="1303" width="7" customWidth="1"/>
    <col min="1304" max="1309" width="0" hidden="1"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8" width="0" hidden="1" customWidth="1"/>
    <col min="1559" max="1559" width="7" customWidth="1"/>
    <col min="1560" max="1565" width="0" hidden="1"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4" width="0" hidden="1" customWidth="1"/>
    <col min="1815" max="1815" width="7" customWidth="1"/>
    <col min="1816" max="1821" width="0" hidden="1"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70" width="0" hidden="1" customWidth="1"/>
    <col min="2071" max="2071" width="7" customWidth="1"/>
    <col min="2072" max="2077" width="0" hidden="1"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6" width="0" hidden="1" customWidth="1"/>
    <col min="2327" max="2327" width="7" customWidth="1"/>
    <col min="2328" max="2333" width="0" hidden="1"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2" width="0" hidden="1" customWidth="1"/>
    <col min="2583" max="2583" width="7" customWidth="1"/>
    <col min="2584" max="2589" width="0" hidden="1"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8" width="0" hidden="1" customWidth="1"/>
    <col min="2839" max="2839" width="7" customWidth="1"/>
    <col min="2840" max="2845" width="0" hidden="1"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4" width="0" hidden="1" customWidth="1"/>
    <col min="3095" max="3095" width="7" customWidth="1"/>
    <col min="3096" max="3101" width="0" hidden="1"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50" width="0" hidden="1" customWidth="1"/>
    <col min="3351" max="3351" width="7" customWidth="1"/>
    <col min="3352" max="3357" width="0" hidden="1"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6" width="0" hidden="1" customWidth="1"/>
    <col min="3607" max="3607" width="7" customWidth="1"/>
    <col min="3608" max="3613" width="0" hidden="1"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2" width="0" hidden="1" customWidth="1"/>
    <col min="3863" max="3863" width="7" customWidth="1"/>
    <col min="3864" max="3869" width="0" hidden="1"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8" width="0" hidden="1" customWidth="1"/>
    <col min="4119" max="4119" width="7" customWidth="1"/>
    <col min="4120" max="4125" width="0" hidden="1"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4" width="0" hidden="1" customWidth="1"/>
    <col min="4375" max="4375" width="7" customWidth="1"/>
    <col min="4376" max="4381" width="0" hidden="1"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30" width="0" hidden="1" customWidth="1"/>
    <col min="4631" max="4631" width="7" customWidth="1"/>
    <col min="4632" max="4637" width="0" hidden="1"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6" width="0" hidden="1" customWidth="1"/>
    <col min="4887" max="4887" width="7" customWidth="1"/>
    <col min="4888" max="4893" width="0" hidden="1"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2" width="0" hidden="1" customWidth="1"/>
    <col min="5143" max="5143" width="7" customWidth="1"/>
    <col min="5144" max="5149" width="0" hidden="1"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8" width="0" hidden="1" customWidth="1"/>
    <col min="5399" max="5399" width="7" customWidth="1"/>
    <col min="5400" max="5405" width="0" hidden="1"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4" width="0" hidden="1" customWidth="1"/>
    <col min="5655" max="5655" width="7" customWidth="1"/>
    <col min="5656" max="5661" width="0" hidden="1"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10" width="0" hidden="1" customWidth="1"/>
    <col min="5911" max="5911" width="7" customWidth="1"/>
    <col min="5912" max="5917" width="0" hidden="1"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6" width="0" hidden="1" customWidth="1"/>
    <col min="6167" max="6167" width="7" customWidth="1"/>
    <col min="6168" max="6173" width="0" hidden="1"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2" width="0" hidden="1" customWidth="1"/>
    <col min="6423" max="6423" width="7" customWidth="1"/>
    <col min="6424" max="6429" width="0" hidden="1"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8" width="0" hidden="1" customWidth="1"/>
    <col min="6679" max="6679" width="7" customWidth="1"/>
    <col min="6680" max="6685" width="0" hidden="1"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4" width="0" hidden="1" customWidth="1"/>
    <col min="6935" max="6935" width="7" customWidth="1"/>
    <col min="6936" max="6941" width="0" hidden="1"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90" width="0" hidden="1" customWidth="1"/>
    <col min="7191" max="7191" width="7" customWidth="1"/>
    <col min="7192" max="7197" width="0" hidden="1"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6" width="0" hidden="1" customWidth="1"/>
    <col min="7447" max="7447" width="7" customWidth="1"/>
    <col min="7448" max="7453" width="0" hidden="1"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2" width="0" hidden="1" customWidth="1"/>
    <col min="7703" max="7703" width="7" customWidth="1"/>
    <col min="7704" max="7709" width="0" hidden="1"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8" width="0" hidden="1" customWidth="1"/>
    <col min="7959" max="7959" width="7" customWidth="1"/>
    <col min="7960" max="7965" width="0" hidden="1"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4" width="0" hidden="1" customWidth="1"/>
    <col min="8215" max="8215" width="7" customWidth="1"/>
    <col min="8216" max="8221" width="0" hidden="1"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70" width="0" hidden="1" customWidth="1"/>
    <col min="8471" max="8471" width="7" customWidth="1"/>
    <col min="8472" max="8477" width="0" hidden="1"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6" width="0" hidden="1" customWidth="1"/>
    <col min="8727" max="8727" width="7" customWidth="1"/>
    <col min="8728" max="8733" width="0" hidden="1"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2" width="0" hidden="1" customWidth="1"/>
    <col min="8983" max="8983" width="7" customWidth="1"/>
    <col min="8984" max="8989" width="0" hidden="1"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8" width="0" hidden="1" customWidth="1"/>
    <col min="9239" max="9239" width="7" customWidth="1"/>
    <col min="9240" max="9245" width="0" hidden="1"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4" width="0" hidden="1" customWidth="1"/>
    <col min="9495" max="9495" width="7" customWidth="1"/>
    <col min="9496" max="9501" width="0" hidden="1"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50" width="0" hidden="1" customWidth="1"/>
    <col min="9751" max="9751" width="7" customWidth="1"/>
    <col min="9752" max="9757" width="0" hidden="1"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6" width="0" hidden="1" customWidth="1"/>
    <col min="10007" max="10007" width="7" customWidth="1"/>
    <col min="10008" max="10013" width="0" hidden="1"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2" width="0" hidden="1" customWidth="1"/>
    <col min="10263" max="10263" width="7" customWidth="1"/>
    <col min="10264" max="10269" width="0" hidden="1"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8" width="0" hidden="1" customWidth="1"/>
    <col min="10519" max="10519" width="7" customWidth="1"/>
    <col min="10520" max="10525" width="0" hidden="1"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4" width="0" hidden="1" customWidth="1"/>
    <col min="10775" max="10775" width="7" customWidth="1"/>
    <col min="10776" max="10781" width="0" hidden="1"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30" width="0" hidden="1" customWidth="1"/>
    <col min="11031" max="11031" width="7" customWidth="1"/>
    <col min="11032" max="11037" width="0" hidden="1"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6" width="0" hidden="1" customWidth="1"/>
    <col min="11287" max="11287" width="7" customWidth="1"/>
    <col min="11288" max="11293" width="0" hidden="1"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2" width="0" hidden="1" customWidth="1"/>
    <col min="11543" max="11543" width="7" customWidth="1"/>
    <col min="11544" max="11549" width="0" hidden="1"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8" width="0" hidden="1" customWidth="1"/>
    <col min="11799" max="11799" width="7" customWidth="1"/>
    <col min="11800" max="11805" width="0" hidden="1"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4" width="0" hidden="1" customWidth="1"/>
    <col min="12055" max="12055" width="7" customWidth="1"/>
    <col min="12056" max="12061" width="0" hidden="1"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10" width="0" hidden="1" customWidth="1"/>
    <col min="12311" max="12311" width="7" customWidth="1"/>
    <col min="12312" max="12317" width="0" hidden="1"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6" width="0" hidden="1" customWidth="1"/>
    <col min="12567" max="12567" width="7" customWidth="1"/>
    <col min="12568" max="12573" width="0" hidden="1"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2" width="0" hidden="1" customWidth="1"/>
    <col min="12823" max="12823" width="7" customWidth="1"/>
    <col min="12824" max="12829" width="0" hidden="1"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8" width="0" hidden="1" customWidth="1"/>
    <col min="13079" max="13079" width="7" customWidth="1"/>
    <col min="13080" max="13085" width="0" hidden="1"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4" width="0" hidden="1" customWidth="1"/>
    <col min="13335" max="13335" width="7" customWidth="1"/>
    <col min="13336" max="13341" width="0" hidden="1"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90" width="0" hidden="1" customWidth="1"/>
    <col min="13591" max="13591" width="7" customWidth="1"/>
    <col min="13592" max="13597" width="0" hidden="1"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6" width="0" hidden="1" customWidth="1"/>
    <col min="13847" max="13847" width="7" customWidth="1"/>
    <col min="13848" max="13853" width="0" hidden="1"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2" width="0" hidden="1" customWidth="1"/>
    <col min="14103" max="14103" width="7" customWidth="1"/>
    <col min="14104" max="14109" width="0" hidden="1"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8" width="0" hidden="1" customWidth="1"/>
    <col min="14359" max="14359" width="7" customWidth="1"/>
    <col min="14360" max="14365" width="0" hidden="1"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4" width="0" hidden="1" customWidth="1"/>
    <col min="14615" max="14615" width="7" customWidth="1"/>
    <col min="14616" max="14621" width="0" hidden="1"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70" width="0" hidden="1" customWidth="1"/>
    <col min="14871" max="14871" width="7" customWidth="1"/>
    <col min="14872" max="14877" width="0" hidden="1"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6" width="0" hidden="1" customWidth="1"/>
    <col min="15127" max="15127" width="7" customWidth="1"/>
    <col min="15128" max="15133" width="0" hidden="1"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2" width="0" hidden="1" customWidth="1"/>
    <col min="15383" max="15383" width="7" customWidth="1"/>
    <col min="15384" max="15389" width="0" hidden="1"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8" width="0" hidden="1" customWidth="1"/>
    <col min="15639" max="15639" width="7" customWidth="1"/>
    <col min="15640" max="15645" width="0" hidden="1"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4" width="0" hidden="1" customWidth="1"/>
    <col min="15895" max="15895" width="7" customWidth="1"/>
    <col min="15896" max="15901" width="0" hidden="1"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50" width="0" hidden="1" customWidth="1"/>
    <col min="16151" max="16151" width="7" customWidth="1"/>
    <col min="16152" max="16157" width="0" hidden="1"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159</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133</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8" t="s">
        <v>6</v>
      </c>
      <c r="N3" s="209"/>
      <c r="O3" s="209"/>
      <c r="P3" s="209"/>
      <c r="Q3" s="209"/>
      <c r="R3" s="209"/>
      <c r="S3" s="209"/>
      <c r="T3" s="209"/>
      <c r="U3" s="209"/>
      <c r="V3" s="209"/>
      <c r="W3" s="209"/>
      <c r="X3" s="209"/>
      <c r="Y3" s="209"/>
      <c r="Z3" s="209"/>
      <c r="AA3" s="209"/>
      <c r="AB3" s="209"/>
      <c r="AC3" s="210"/>
      <c r="AD3" s="208" t="s">
        <v>7</v>
      </c>
      <c r="AE3" s="209"/>
      <c r="AF3" s="209"/>
      <c r="AG3" s="209"/>
      <c r="AH3" s="209"/>
      <c r="AI3" s="209"/>
      <c r="AJ3" s="209"/>
      <c r="AK3" s="209"/>
      <c r="AL3" s="209"/>
      <c r="AM3" s="209"/>
      <c r="AN3" s="209"/>
      <c r="AO3" s="209"/>
      <c r="AP3" s="209"/>
      <c r="AQ3" s="209"/>
      <c r="AR3" s="209"/>
      <c r="AS3" s="209"/>
      <c r="AT3" s="209"/>
      <c r="AU3" s="209"/>
      <c r="AV3" s="209"/>
      <c r="AW3" s="209"/>
      <c r="AX3" s="210"/>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1" t="s">
        <v>11</v>
      </c>
      <c r="AH4" s="212"/>
      <c r="AI4" s="212"/>
      <c r="AJ4" s="212"/>
      <c r="AK4" s="212"/>
      <c r="AL4" s="212"/>
      <c r="AM4" s="212"/>
      <c r="AN4" s="212"/>
      <c r="AO4" s="213"/>
      <c r="AP4" s="211" t="s">
        <v>12</v>
      </c>
      <c r="AQ4" s="209"/>
      <c r="AR4" s="209"/>
      <c r="AS4" s="209"/>
      <c r="AT4" s="209"/>
      <c r="AU4" s="209"/>
      <c r="AV4" s="209"/>
      <c r="AW4" s="209"/>
      <c r="AX4" s="210"/>
      <c r="AY4" s="39" t="s">
        <v>13</v>
      </c>
    </row>
    <row r="5" spans="1:51" x14ac:dyDescent="0.2">
      <c r="C5" s="23"/>
      <c r="D5" s="24"/>
      <c r="E5" s="25"/>
      <c r="F5" s="23"/>
      <c r="G5" s="32"/>
      <c r="H5" s="33"/>
      <c r="I5" s="34"/>
      <c r="J5" s="40"/>
      <c r="K5" s="40"/>
      <c r="L5" s="41"/>
      <c r="M5" s="42"/>
      <c r="N5" s="40"/>
      <c r="O5" s="40"/>
      <c r="P5" s="42"/>
      <c r="Q5" s="43"/>
      <c r="R5" s="44"/>
      <c r="S5" s="214" t="s">
        <v>14</v>
      </c>
      <c r="T5" s="215"/>
      <c r="U5" s="216" t="s">
        <v>15</v>
      </c>
      <c r="V5" s="217"/>
      <c r="W5" s="42"/>
      <c r="X5" s="43"/>
      <c r="Y5" s="43"/>
      <c r="Z5" s="214" t="s">
        <v>14</v>
      </c>
      <c r="AA5" s="215"/>
      <c r="AB5" s="218" t="s">
        <v>15</v>
      </c>
      <c r="AC5" s="217"/>
      <c r="AD5" s="42"/>
      <c r="AE5" s="40"/>
      <c r="AF5" s="40"/>
      <c r="AG5" s="42"/>
      <c r="AH5" s="40"/>
      <c r="AI5" s="40"/>
      <c r="AJ5" s="45"/>
      <c r="AK5" s="46" t="s">
        <v>16</v>
      </c>
      <c r="AL5" s="47"/>
      <c r="AM5" s="48"/>
      <c r="AN5" s="219" t="s">
        <v>17</v>
      </c>
      <c r="AO5" s="220"/>
      <c r="AP5" s="42"/>
      <c r="AQ5" s="40"/>
      <c r="AR5" s="41"/>
      <c r="AS5" s="45"/>
      <c r="AT5" s="46" t="s">
        <v>18</v>
      </c>
      <c r="AU5" s="49"/>
      <c r="AV5" s="50"/>
      <c r="AW5" s="219" t="s">
        <v>19</v>
      </c>
      <c r="AX5" s="220"/>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2475794</v>
      </c>
      <c r="G8" s="81">
        <v>5306818</v>
      </c>
      <c r="H8" s="81">
        <v>2518511</v>
      </c>
      <c r="I8" s="82">
        <v>2788307</v>
      </c>
      <c r="J8" s="83">
        <v>-1038</v>
      </c>
      <c r="K8" s="84">
        <v>-535</v>
      </c>
      <c r="L8" s="85">
        <v>-503</v>
      </c>
      <c r="M8" s="83">
        <v>-2588</v>
      </c>
      <c r="N8" s="84">
        <v>-1297</v>
      </c>
      <c r="O8" s="85">
        <v>-1291</v>
      </c>
      <c r="P8" s="83">
        <v>2663</v>
      </c>
      <c r="Q8" s="84" t="s">
        <v>160</v>
      </c>
      <c r="R8" s="85" t="s">
        <v>160</v>
      </c>
      <c r="S8" s="86" t="s">
        <v>160</v>
      </c>
      <c r="T8" s="87" t="s">
        <v>160</v>
      </c>
      <c r="U8" s="87" t="s">
        <v>160</v>
      </c>
      <c r="V8" s="88" t="s">
        <v>160</v>
      </c>
      <c r="W8" s="83">
        <v>5251</v>
      </c>
      <c r="X8" s="84" t="s">
        <v>160</v>
      </c>
      <c r="Y8" s="85" t="s">
        <v>160</v>
      </c>
      <c r="Z8" s="86" t="s">
        <v>160</v>
      </c>
      <c r="AA8" s="87" t="s">
        <v>160</v>
      </c>
      <c r="AB8" s="87" t="s">
        <v>160</v>
      </c>
      <c r="AC8" s="88" t="s">
        <v>160</v>
      </c>
      <c r="AD8" s="89">
        <v>1550</v>
      </c>
      <c r="AE8" s="90">
        <v>762</v>
      </c>
      <c r="AF8" s="91">
        <v>788</v>
      </c>
      <c r="AG8" s="89">
        <v>17001</v>
      </c>
      <c r="AH8" s="90">
        <v>8970</v>
      </c>
      <c r="AI8" s="92">
        <v>8031</v>
      </c>
      <c r="AJ8" s="93">
        <v>6484</v>
      </c>
      <c r="AK8" s="94">
        <v>6022</v>
      </c>
      <c r="AL8" s="94">
        <v>2404</v>
      </c>
      <c r="AM8" s="95">
        <v>1939</v>
      </c>
      <c r="AN8" s="96">
        <v>82</v>
      </c>
      <c r="AO8" s="91">
        <v>70</v>
      </c>
      <c r="AP8" s="97">
        <v>15451</v>
      </c>
      <c r="AQ8" s="90">
        <v>8208</v>
      </c>
      <c r="AR8" s="92">
        <v>7243</v>
      </c>
      <c r="AS8" s="93">
        <v>6850</v>
      </c>
      <c r="AT8" s="94">
        <v>6190</v>
      </c>
      <c r="AU8" s="94">
        <v>1209</v>
      </c>
      <c r="AV8" s="95">
        <v>947</v>
      </c>
      <c r="AW8" s="96">
        <v>149</v>
      </c>
      <c r="AX8" s="91">
        <v>106</v>
      </c>
      <c r="AY8" s="98">
        <v>1342</v>
      </c>
    </row>
    <row r="9" spans="1:51" x14ac:dyDescent="0.2">
      <c r="C9" s="99" t="s">
        <v>37</v>
      </c>
      <c r="D9" s="24"/>
      <c r="E9" s="100"/>
      <c r="F9" s="101">
        <v>1342</v>
      </c>
      <c r="G9" s="102">
        <v>-1038</v>
      </c>
      <c r="H9" s="102">
        <v>-535</v>
      </c>
      <c r="I9" s="103">
        <v>-503</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2380511</v>
      </c>
      <c r="G10" s="81">
        <v>5075404</v>
      </c>
      <c r="H10" s="81">
        <v>2407025</v>
      </c>
      <c r="I10" s="82">
        <v>2668379</v>
      </c>
      <c r="J10" s="121">
        <v>-857</v>
      </c>
      <c r="K10" s="84">
        <v>-417</v>
      </c>
      <c r="L10" s="85">
        <v>-440</v>
      </c>
      <c r="M10" s="121">
        <v>-2430</v>
      </c>
      <c r="N10" s="84">
        <v>-1212</v>
      </c>
      <c r="O10" s="85">
        <v>-1218</v>
      </c>
      <c r="P10" s="121">
        <v>2583</v>
      </c>
      <c r="Q10" s="84" t="s">
        <v>160</v>
      </c>
      <c r="R10" s="85" t="s">
        <v>160</v>
      </c>
      <c r="S10" s="86" t="s">
        <v>160</v>
      </c>
      <c r="T10" s="87" t="s">
        <v>160</v>
      </c>
      <c r="U10" s="87" t="s">
        <v>160</v>
      </c>
      <c r="V10" s="88" t="s">
        <v>160</v>
      </c>
      <c r="W10" s="121">
        <v>5013</v>
      </c>
      <c r="X10" s="84" t="s">
        <v>160</v>
      </c>
      <c r="Y10" s="85" t="s">
        <v>160</v>
      </c>
      <c r="Z10" s="86" t="s">
        <v>160</v>
      </c>
      <c r="AA10" s="87" t="s">
        <v>160</v>
      </c>
      <c r="AB10" s="87" t="s">
        <v>160</v>
      </c>
      <c r="AC10" s="88" t="s">
        <v>160</v>
      </c>
      <c r="AD10" s="96">
        <v>1573</v>
      </c>
      <c r="AE10" s="90">
        <v>795</v>
      </c>
      <c r="AF10" s="91">
        <v>778</v>
      </c>
      <c r="AG10" s="96">
        <v>16507</v>
      </c>
      <c r="AH10" s="90">
        <v>8727</v>
      </c>
      <c r="AI10" s="92">
        <v>7780</v>
      </c>
      <c r="AJ10" s="93">
        <v>6310</v>
      </c>
      <c r="AK10" s="94">
        <v>5836</v>
      </c>
      <c r="AL10" s="94">
        <v>2339</v>
      </c>
      <c r="AM10" s="95">
        <v>1877</v>
      </c>
      <c r="AN10" s="96">
        <v>78</v>
      </c>
      <c r="AO10" s="91">
        <v>67</v>
      </c>
      <c r="AP10" s="122">
        <v>14934</v>
      </c>
      <c r="AQ10" s="90">
        <v>7932</v>
      </c>
      <c r="AR10" s="92">
        <v>7002</v>
      </c>
      <c r="AS10" s="93">
        <v>6631</v>
      </c>
      <c r="AT10" s="94">
        <v>5979</v>
      </c>
      <c r="AU10" s="94">
        <v>1155</v>
      </c>
      <c r="AV10" s="95">
        <v>919</v>
      </c>
      <c r="AW10" s="96">
        <v>146</v>
      </c>
      <c r="AX10" s="91">
        <v>104</v>
      </c>
      <c r="AY10" s="98">
        <v>1325</v>
      </c>
    </row>
    <row r="11" spans="1:51" x14ac:dyDescent="0.2">
      <c r="C11" s="99" t="s">
        <v>37</v>
      </c>
      <c r="D11" s="24"/>
      <c r="E11" s="100"/>
      <c r="F11" s="101">
        <v>1325</v>
      </c>
      <c r="G11" s="103">
        <v>-857</v>
      </c>
      <c r="H11" s="103">
        <v>-417</v>
      </c>
      <c r="I11" s="103">
        <v>-440</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95283</v>
      </c>
      <c r="G12" s="82">
        <v>231414</v>
      </c>
      <c r="H12" s="82">
        <v>111486</v>
      </c>
      <c r="I12" s="82">
        <v>119928</v>
      </c>
      <c r="J12" s="121">
        <v>-181</v>
      </c>
      <c r="K12" s="84">
        <v>-118</v>
      </c>
      <c r="L12" s="85">
        <v>-63</v>
      </c>
      <c r="M12" s="121">
        <v>-158</v>
      </c>
      <c r="N12" s="84">
        <v>-85</v>
      </c>
      <c r="O12" s="85">
        <v>-73</v>
      </c>
      <c r="P12" s="121">
        <v>80</v>
      </c>
      <c r="Q12" s="84">
        <v>41</v>
      </c>
      <c r="R12" s="85">
        <v>39</v>
      </c>
      <c r="S12" s="86">
        <v>41</v>
      </c>
      <c r="T12" s="87">
        <v>39</v>
      </c>
      <c r="U12" s="87">
        <v>0</v>
      </c>
      <c r="V12" s="88">
        <v>0</v>
      </c>
      <c r="W12" s="121">
        <v>238</v>
      </c>
      <c r="X12" s="84">
        <v>126</v>
      </c>
      <c r="Y12" s="85">
        <v>112</v>
      </c>
      <c r="Z12" s="86">
        <v>126</v>
      </c>
      <c r="AA12" s="87">
        <v>112</v>
      </c>
      <c r="AB12" s="87">
        <v>0</v>
      </c>
      <c r="AC12" s="88">
        <v>0</v>
      </c>
      <c r="AD12" s="96">
        <v>-23</v>
      </c>
      <c r="AE12" s="90">
        <v>-33</v>
      </c>
      <c r="AF12" s="91">
        <v>10</v>
      </c>
      <c r="AG12" s="96">
        <v>494</v>
      </c>
      <c r="AH12" s="90">
        <v>243</v>
      </c>
      <c r="AI12" s="92">
        <v>251</v>
      </c>
      <c r="AJ12" s="93">
        <v>174</v>
      </c>
      <c r="AK12" s="94">
        <v>186</v>
      </c>
      <c r="AL12" s="94">
        <v>65</v>
      </c>
      <c r="AM12" s="95">
        <v>62</v>
      </c>
      <c r="AN12" s="96">
        <v>4</v>
      </c>
      <c r="AO12" s="91">
        <v>3</v>
      </c>
      <c r="AP12" s="122">
        <v>517</v>
      </c>
      <c r="AQ12" s="90">
        <v>276</v>
      </c>
      <c r="AR12" s="92">
        <v>241</v>
      </c>
      <c r="AS12" s="93">
        <v>219</v>
      </c>
      <c r="AT12" s="94">
        <v>211</v>
      </c>
      <c r="AU12" s="94">
        <v>54</v>
      </c>
      <c r="AV12" s="95">
        <v>28</v>
      </c>
      <c r="AW12" s="96">
        <v>3</v>
      </c>
      <c r="AX12" s="91">
        <v>2</v>
      </c>
      <c r="AY12" s="98">
        <v>17</v>
      </c>
    </row>
    <row r="13" spans="1:51" x14ac:dyDescent="0.2">
      <c r="C13" s="99" t="s">
        <v>37</v>
      </c>
      <c r="D13" s="24"/>
      <c r="E13" s="100"/>
      <c r="F13" s="101">
        <v>17</v>
      </c>
      <c r="G13" s="103">
        <v>-181</v>
      </c>
      <c r="H13" s="103">
        <v>-118</v>
      </c>
      <c r="I13" s="103">
        <v>-63</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756115</v>
      </c>
      <c r="G14" s="124">
        <v>1486038</v>
      </c>
      <c r="H14" s="125">
        <v>696593</v>
      </c>
      <c r="I14" s="125">
        <v>789445</v>
      </c>
      <c r="J14" s="83">
        <v>-187</v>
      </c>
      <c r="K14" s="126">
        <v>-77</v>
      </c>
      <c r="L14" s="127">
        <v>-110</v>
      </c>
      <c r="M14" s="83">
        <v>-849</v>
      </c>
      <c r="N14" s="126">
        <v>-437</v>
      </c>
      <c r="O14" s="127">
        <v>-412</v>
      </c>
      <c r="P14" s="83">
        <v>671</v>
      </c>
      <c r="Q14" s="126">
        <v>365</v>
      </c>
      <c r="R14" s="127">
        <v>306</v>
      </c>
      <c r="S14" s="83">
        <v>347</v>
      </c>
      <c r="T14" s="126">
        <v>293</v>
      </c>
      <c r="U14" s="126">
        <v>18</v>
      </c>
      <c r="V14" s="127">
        <v>13</v>
      </c>
      <c r="W14" s="83">
        <v>1520</v>
      </c>
      <c r="X14" s="126">
        <v>802</v>
      </c>
      <c r="Y14" s="127">
        <v>718</v>
      </c>
      <c r="Z14" s="83">
        <v>785</v>
      </c>
      <c r="AA14" s="126">
        <v>705</v>
      </c>
      <c r="AB14" s="126">
        <v>17</v>
      </c>
      <c r="AC14" s="127">
        <v>13</v>
      </c>
      <c r="AD14" s="89">
        <v>662</v>
      </c>
      <c r="AE14" s="128">
        <v>360</v>
      </c>
      <c r="AF14" s="129">
        <v>302</v>
      </c>
      <c r="AG14" s="89">
        <v>6170</v>
      </c>
      <c r="AH14" s="128">
        <v>3173</v>
      </c>
      <c r="AI14" s="130">
        <v>2997</v>
      </c>
      <c r="AJ14" s="89">
        <v>2190</v>
      </c>
      <c r="AK14" s="128">
        <v>2104</v>
      </c>
      <c r="AL14" s="128">
        <v>957</v>
      </c>
      <c r="AM14" s="129">
        <v>865</v>
      </c>
      <c r="AN14" s="89">
        <v>26</v>
      </c>
      <c r="AO14" s="129">
        <v>28</v>
      </c>
      <c r="AP14" s="89">
        <v>5508</v>
      </c>
      <c r="AQ14" s="131">
        <v>2813</v>
      </c>
      <c r="AR14" s="129">
        <v>2695</v>
      </c>
      <c r="AS14" s="89">
        <v>2256</v>
      </c>
      <c r="AT14" s="128">
        <v>2223</v>
      </c>
      <c r="AU14" s="128">
        <v>475</v>
      </c>
      <c r="AV14" s="129">
        <v>419</v>
      </c>
      <c r="AW14" s="89">
        <v>82</v>
      </c>
      <c r="AX14" s="129">
        <v>53</v>
      </c>
      <c r="AY14" s="132">
        <v>476</v>
      </c>
    </row>
    <row r="15" spans="1:51" x14ac:dyDescent="0.2">
      <c r="A15">
        <v>2</v>
      </c>
      <c r="C15" s="77" t="s">
        <v>41</v>
      </c>
      <c r="D15" s="24"/>
      <c r="E15" s="119">
        <v>169.12</v>
      </c>
      <c r="F15" s="123">
        <v>497333</v>
      </c>
      <c r="G15" s="124">
        <v>1027900</v>
      </c>
      <c r="H15" s="125">
        <v>483100</v>
      </c>
      <c r="I15" s="125">
        <v>544800</v>
      </c>
      <c r="J15" s="121">
        <v>77</v>
      </c>
      <c r="K15" s="84">
        <v>-40</v>
      </c>
      <c r="L15" s="85">
        <v>117</v>
      </c>
      <c r="M15" s="121">
        <v>-392</v>
      </c>
      <c r="N15" s="84">
        <v>-177</v>
      </c>
      <c r="O15" s="85">
        <v>-215</v>
      </c>
      <c r="P15" s="121">
        <v>592</v>
      </c>
      <c r="Q15" s="84" t="s">
        <v>160</v>
      </c>
      <c r="R15" s="85" t="s">
        <v>160</v>
      </c>
      <c r="S15" s="86" t="s">
        <v>160</v>
      </c>
      <c r="T15" s="87" t="s">
        <v>160</v>
      </c>
      <c r="U15" s="87" t="s">
        <v>160</v>
      </c>
      <c r="V15" s="88" t="s">
        <v>160</v>
      </c>
      <c r="W15" s="121">
        <v>984</v>
      </c>
      <c r="X15" s="84" t="s">
        <v>160</v>
      </c>
      <c r="Y15" s="85" t="s">
        <v>160</v>
      </c>
      <c r="Z15" s="86" t="s">
        <v>160</v>
      </c>
      <c r="AA15" s="87" t="s">
        <v>160</v>
      </c>
      <c r="AB15" s="87" t="s">
        <v>160</v>
      </c>
      <c r="AC15" s="88" t="s">
        <v>160</v>
      </c>
      <c r="AD15" s="96">
        <v>469</v>
      </c>
      <c r="AE15" s="90">
        <v>137</v>
      </c>
      <c r="AF15" s="91">
        <v>332</v>
      </c>
      <c r="AG15" s="96">
        <v>3653</v>
      </c>
      <c r="AH15" s="90">
        <v>1863</v>
      </c>
      <c r="AI15" s="92">
        <v>1790</v>
      </c>
      <c r="AJ15" s="93">
        <v>1423</v>
      </c>
      <c r="AK15" s="94">
        <v>1395</v>
      </c>
      <c r="AL15" s="94">
        <v>418</v>
      </c>
      <c r="AM15" s="95">
        <v>381</v>
      </c>
      <c r="AN15" s="96">
        <v>22</v>
      </c>
      <c r="AO15" s="91">
        <v>14</v>
      </c>
      <c r="AP15" s="122">
        <v>3184</v>
      </c>
      <c r="AQ15" s="90">
        <v>1726</v>
      </c>
      <c r="AR15" s="92">
        <v>1458</v>
      </c>
      <c r="AS15" s="93">
        <v>1567</v>
      </c>
      <c r="AT15" s="94">
        <v>1336</v>
      </c>
      <c r="AU15" s="94">
        <v>139</v>
      </c>
      <c r="AV15" s="95">
        <v>109</v>
      </c>
      <c r="AW15" s="96">
        <v>20</v>
      </c>
      <c r="AX15" s="91">
        <v>13</v>
      </c>
      <c r="AY15" s="98">
        <v>330</v>
      </c>
    </row>
    <row r="16" spans="1:51" x14ac:dyDescent="0.2">
      <c r="A16">
        <v>3</v>
      </c>
      <c r="C16" s="77" t="s">
        <v>42</v>
      </c>
      <c r="D16" s="24"/>
      <c r="E16" s="133">
        <v>480.89</v>
      </c>
      <c r="F16" s="123">
        <v>302492</v>
      </c>
      <c r="G16" s="124">
        <v>694196</v>
      </c>
      <c r="H16" s="125">
        <v>324790</v>
      </c>
      <c r="I16" s="125">
        <v>369406</v>
      </c>
      <c r="J16" s="121">
        <v>-131</v>
      </c>
      <c r="K16" s="84">
        <v>-109</v>
      </c>
      <c r="L16" s="85">
        <v>-22</v>
      </c>
      <c r="M16" s="121">
        <v>-274</v>
      </c>
      <c r="N16" s="84">
        <v>-134</v>
      </c>
      <c r="O16" s="85">
        <v>-140</v>
      </c>
      <c r="P16" s="121">
        <v>330</v>
      </c>
      <c r="Q16" s="84">
        <v>185</v>
      </c>
      <c r="R16" s="85">
        <v>145</v>
      </c>
      <c r="S16" s="86">
        <v>184</v>
      </c>
      <c r="T16" s="87">
        <v>144</v>
      </c>
      <c r="U16" s="87">
        <v>1</v>
      </c>
      <c r="V16" s="88">
        <v>1</v>
      </c>
      <c r="W16" s="121">
        <v>604</v>
      </c>
      <c r="X16" s="84">
        <v>319</v>
      </c>
      <c r="Y16" s="85">
        <v>285</v>
      </c>
      <c r="Z16" s="86">
        <v>314</v>
      </c>
      <c r="AA16" s="87">
        <v>284</v>
      </c>
      <c r="AB16" s="87">
        <v>5</v>
      </c>
      <c r="AC16" s="88">
        <v>1</v>
      </c>
      <c r="AD16" s="96">
        <v>143</v>
      </c>
      <c r="AE16" s="90">
        <v>25</v>
      </c>
      <c r="AF16" s="91">
        <v>118</v>
      </c>
      <c r="AG16" s="96">
        <v>1990</v>
      </c>
      <c r="AH16" s="90">
        <v>1043</v>
      </c>
      <c r="AI16" s="92">
        <v>947</v>
      </c>
      <c r="AJ16" s="93">
        <v>858</v>
      </c>
      <c r="AK16" s="94">
        <v>786</v>
      </c>
      <c r="AL16" s="94">
        <v>179</v>
      </c>
      <c r="AM16" s="95">
        <v>156</v>
      </c>
      <c r="AN16" s="96">
        <v>6</v>
      </c>
      <c r="AO16" s="91">
        <v>5</v>
      </c>
      <c r="AP16" s="122">
        <v>1847</v>
      </c>
      <c r="AQ16" s="90">
        <v>1018</v>
      </c>
      <c r="AR16" s="92">
        <v>829</v>
      </c>
      <c r="AS16" s="93">
        <v>875</v>
      </c>
      <c r="AT16" s="94">
        <v>782</v>
      </c>
      <c r="AU16" s="94">
        <v>126</v>
      </c>
      <c r="AV16" s="95">
        <v>41</v>
      </c>
      <c r="AW16" s="96">
        <v>17</v>
      </c>
      <c r="AX16" s="91">
        <v>6</v>
      </c>
      <c r="AY16" s="98">
        <v>148</v>
      </c>
    </row>
    <row r="17" spans="1:51" s="2" customFormat="1" x14ac:dyDescent="0.2">
      <c r="A17">
        <v>4</v>
      </c>
      <c r="B17"/>
      <c r="C17" s="77" t="s">
        <v>43</v>
      </c>
      <c r="D17" s="24"/>
      <c r="E17" s="119">
        <v>266.32</v>
      </c>
      <c r="F17" s="123">
        <v>315033</v>
      </c>
      <c r="G17" s="124">
        <v>707226</v>
      </c>
      <c r="H17" s="125">
        <v>342347</v>
      </c>
      <c r="I17" s="125">
        <v>364879</v>
      </c>
      <c r="J17" s="121">
        <v>17</v>
      </c>
      <c r="K17" s="84">
        <v>-2</v>
      </c>
      <c r="L17" s="85">
        <v>19</v>
      </c>
      <c r="M17" s="121">
        <v>-182</v>
      </c>
      <c r="N17" s="84">
        <v>-118</v>
      </c>
      <c r="O17" s="85">
        <v>-64</v>
      </c>
      <c r="P17" s="121">
        <v>435</v>
      </c>
      <c r="Q17" s="84">
        <v>227</v>
      </c>
      <c r="R17" s="85">
        <v>208</v>
      </c>
      <c r="S17" s="86">
        <v>227</v>
      </c>
      <c r="T17" s="87">
        <v>205</v>
      </c>
      <c r="U17" s="87">
        <v>0</v>
      </c>
      <c r="V17" s="88">
        <v>3</v>
      </c>
      <c r="W17" s="121">
        <v>617</v>
      </c>
      <c r="X17" s="84">
        <v>345</v>
      </c>
      <c r="Y17" s="85">
        <v>272</v>
      </c>
      <c r="Z17" s="86">
        <v>344</v>
      </c>
      <c r="AA17" s="87">
        <v>269</v>
      </c>
      <c r="AB17" s="87">
        <v>1</v>
      </c>
      <c r="AC17" s="88">
        <v>3</v>
      </c>
      <c r="AD17" s="96">
        <v>199</v>
      </c>
      <c r="AE17" s="90">
        <v>116</v>
      </c>
      <c r="AF17" s="91">
        <v>83</v>
      </c>
      <c r="AG17" s="96">
        <v>1936</v>
      </c>
      <c r="AH17" s="90">
        <v>1065</v>
      </c>
      <c r="AI17" s="92">
        <v>871</v>
      </c>
      <c r="AJ17" s="93">
        <v>863</v>
      </c>
      <c r="AK17" s="94">
        <v>779</v>
      </c>
      <c r="AL17" s="94">
        <v>194</v>
      </c>
      <c r="AM17" s="95">
        <v>85</v>
      </c>
      <c r="AN17" s="96">
        <v>8</v>
      </c>
      <c r="AO17" s="91">
        <v>7</v>
      </c>
      <c r="AP17" s="122">
        <v>1737</v>
      </c>
      <c r="AQ17" s="90">
        <v>949</v>
      </c>
      <c r="AR17" s="92">
        <v>788</v>
      </c>
      <c r="AS17" s="93">
        <v>855</v>
      </c>
      <c r="AT17" s="94">
        <v>720</v>
      </c>
      <c r="AU17" s="94">
        <v>86</v>
      </c>
      <c r="AV17" s="95">
        <v>58</v>
      </c>
      <c r="AW17" s="96">
        <v>8</v>
      </c>
      <c r="AX17" s="91">
        <v>10</v>
      </c>
      <c r="AY17" s="98">
        <v>201</v>
      </c>
    </row>
    <row r="18" spans="1:51" s="2" customFormat="1" x14ac:dyDescent="0.2">
      <c r="A18" s="2">
        <v>5</v>
      </c>
      <c r="C18" s="77" t="s">
        <v>44</v>
      </c>
      <c r="D18" s="78"/>
      <c r="E18" s="133">
        <v>895.61</v>
      </c>
      <c r="F18" s="80">
        <v>106078</v>
      </c>
      <c r="G18" s="134">
        <v>249841</v>
      </c>
      <c r="H18" s="134">
        <v>121590</v>
      </c>
      <c r="I18" s="134">
        <v>128251</v>
      </c>
      <c r="J18" s="121">
        <v>-105</v>
      </c>
      <c r="K18" s="84">
        <v>-19</v>
      </c>
      <c r="L18" s="85">
        <v>-86</v>
      </c>
      <c r="M18" s="121">
        <v>-180</v>
      </c>
      <c r="N18" s="84">
        <v>-90</v>
      </c>
      <c r="O18" s="85">
        <v>-90</v>
      </c>
      <c r="P18" s="121">
        <v>89</v>
      </c>
      <c r="Q18" s="84">
        <v>47</v>
      </c>
      <c r="R18" s="85">
        <v>42</v>
      </c>
      <c r="S18" s="86">
        <v>44</v>
      </c>
      <c r="T18" s="87">
        <v>40</v>
      </c>
      <c r="U18" s="87">
        <v>3</v>
      </c>
      <c r="V18" s="88">
        <v>2</v>
      </c>
      <c r="W18" s="121">
        <v>269</v>
      </c>
      <c r="X18" s="84">
        <v>137</v>
      </c>
      <c r="Y18" s="85">
        <v>132</v>
      </c>
      <c r="Z18" s="86">
        <v>137</v>
      </c>
      <c r="AA18" s="87">
        <v>132</v>
      </c>
      <c r="AB18" s="87">
        <v>0</v>
      </c>
      <c r="AC18" s="88">
        <v>0</v>
      </c>
      <c r="AD18" s="96">
        <v>75</v>
      </c>
      <c r="AE18" s="90">
        <v>71</v>
      </c>
      <c r="AF18" s="91">
        <v>4</v>
      </c>
      <c r="AG18" s="96">
        <v>763</v>
      </c>
      <c r="AH18" s="90">
        <v>442</v>
      </c>
      <c r="AI18" s="92">
        <v>321</v>
      </c>
      <c r="AJ18" s="93">
        <v>229</v>
      </c>
      <c r="AK18" s="94">
        <v>176</v>
      </c>
      <c r="AL18" s="94">
        <v>211</v>
      </c>
      <c r="AM18" s="95">
        <v>143</v>
      </c>
      <c r="AN18" s="96">
        <v>2</v>
      </c>
      <c r="AO18" s="91">
        <v>2</v>
      </c>
      <c r="AP18" s="122">
        <v>688</v>
      </c>
      <c r="AQ18" s="90">
        <v>371</v>
      </c>
      <c r="AR18" s="92">
        <v>317</v>
      </c>
      <c r="AS18" s="93">
        <v>250</v>
      </c>
      <c r="AT18" s="94">
        <v>208</v>
      </c>
      <c r="AU18" s="94">
        <v>115</v>
      </c>
      <c r="AV18" s="95">
        <v>102</v>
      </c>
      <c r="AW18" s="96">
        <v>6</v>
      </c>
      <c r="AX18" s="91">
        <v>7</v>
      </c>
      <c r="AY18" s="98">
        <v>107</v>
      </c>
    </row>
    <row r="19" spans="1:51" s="2" customFormat="1" x14ac:dyDescent="0.2">
      <c r="A19" s="2">
        <v>6</v>
      </c>
      <c r="C19" s="135" t="s">
        <v>45</v>
      </c>
      <c r="D19" s="78"/>
      <c r="E19" s="133">
        <v>865.25</v>
      </c>
      <c r="F19" s="120">
        <v>249252</v>
      </c>
      <c r="G19" s="82">
        <v>554637</v>
      </c>
      <c r="H19" s="82">
        <v>268288</v>
      </c>
      <c r="I19" s="82">
        <v>286349</v>
      </c>
      <c r="J19" s="121">
        <v>-119</v>
      </c>
      <c r="K19" s="84">
        <v>-40</v>
      </c>
      <c r="L19" s="85">
        <v>-79</v>
      </c>
      <c r="M19" s="121">
        <v>-209</v>
      </c>
      <c r="N19" s="84">
        <v>-105</v>
      </c>
      <c r="O19" s="85">
        <v>-104</v>
      </c>
      <c r="P19" s="121">
        <v>334</v>
      </c>
      <c r="Q19" s="84">
        <v>165</v>
      </c>
      <c r="R19" s="85">
        <v>169</v>
      </c>
      <c r="S19" s="86">
        <v>163</v>
      </c>
      <c r="T19" s="87">
        <v>163</v>
      </c>
      <c r="U19" s="87">
        <v>2</v>
      </c>
      <c r="V19" s="88">
        <v>6</v>
      </c>
      <c r="W19" s="121">
        <v>543</v>
      </c>
      <c r="X19" s="84">
        <v>270</v>
      </c>
      <c r="Y19" s="85">
        <v>273</v>
      </c>
      <c r="Z19" s="86">
        <v>268</v>
      </c>
      <c r="AA19" s="87">
        <v>269</v>
      </c>
      <c r="AB19" s="87">
        <v>2</v>
      </c>
      <c r="AC19" s="88">
        <v>4</v>
      </c>
      <c r="AD19" s="96">
        <v>90</v>
      </c>
      <c r="AE19" s="90">
        <v>65</v>
      </c>
      <c r="AF19" s="91">
        <v>25</v>
      </c>
      <c r="AG19" s="96">
        <v>1234</v>
      </c>
      <c r="AH19" s="90">
        <v>720</v>
      </c>
      <c r="AI19" s="92">
        <v>514</v>
      </c>
      <c r="AJ19" s="93">
        <v>496</v>
      </c>
      <c r="AK19" s="94">
        <v>394</v>
      </c>
      <c r="AL19" s="94">
        <v>213</v>
      </c>
      <c r="AM19" s="95">
        <v>109</v>
      </c>
      <c r="AN19" s="96">
        <v>11</v>
      </c>
      <c r="AO19" s="91">
        <v>11</v>
      </c>
      <c r="AP19" s="122">
        <v>1144</v>
      </c>
      <c r="AQ19" s="90">
        <v>655</v>
      </c>
      <c r="AR19" s="92">
        <v>489</v>
      </c>
      <c r="AS19" s="93">
        <v>518</v>
      </c>
      <c r="AT19" s="94">
        <v>425</v>
      </c>
      <c r="AU19" s="94">
        <v>134</v>
      </c>
      <c r="AV19" s="95">
        <v>58</v>
      </c>
      <c r="AW19" s="96">
        <v>3</v>
      </c>
      <c r="AX19" s="91">
        <v>6</v>
      </c>
      <c r="AY19" s="98">
        <v>157</v>
      </c>
    </row>
    <row r="20" spans="1:51" x14ac:dyDescent="0.2">
      <c r="A20" s="2">
        <v>7</v>
      </c>
      <c r="B20" s="2"/>
      <c r="C20" s="135" t="s">
        <v>46</v>
      </c>
      <c r="D20" s="78"/>
      <c r="E20" s="133">
        <v>1566.97</v>
      </c>
      <c r="F20" s="120">
        <v>96127</v>
      </c>
      <c r="G20" s="82">
        <v>229323</v>
      </c>
      <c r="H20" s="82">
        <v>110743</v>
      </c>
      <c r="I20" s="82">
        <v>118580</v>
      </c>
      <c r="J20" s="121">
        <v>-221</v>
      </c>
      <c r="K20" s="84">
        <v>-83</v>
      </c>
      <c r="L20" s="85">
        <v>-138</v>
      </c>
      <c r="M20" s="121">
        <v>-184</v>
      </c>
      <c r="N20" s="84">
        <v>-88</v>
      </c>
      <c r="O20" s="85">
        <v>-96</v>
      </c>
      <c r="P20" s="121">
        <v>73</v>
      </c>
      <c r="Q20" s="84">
        <v>34</v>
      </c>
      <c r="R20" s="85">
        <v>39</v>
      </c>
      <c r="S20" s="86">
        <v>33</v>
      </c>
      <c r="T20" s="87">
        <v>39</v>
      </c>
      <c r="U20" s="87">
        <v>1</v>
      </c>
      <c r="V20" s="88">
        <v>0</v>
      </c>
      <c r="W20" s="121">
        <v>257</v>
      </c>
      <c r="X20" s="84">
        <v>122</v>
      </c>
      <c r="Y20" s="85">
        <v>135</v>
      </c>
      <c r="Z20" s="86">
        <v>122</v>
      </c>
      <c r="AA20" s="87">
        <v>135</v>
      </c>
      <c r="AB20" s="87">
        <v>0</v>
      </c>
      <c r="AC20" s="88">
        <v>0</v>
      </c>
      <c r="AD20" s="96">
        <v>-37</v>
      </c>
      <c r="AE20" s="90">
        <v>5</v>
      </c>
      <c r="AF20" s="91">
        <v>-42</v>
      </c>
      <c r="AG20" s="96">
        <v>441</v>
      </c>
      <c r="AH20" s="90">
        <v>247</v>
      </c>
      <c r="AI20" s="92">
        <v>194</v>
      </c>
      <c r="AJ20" s="93">
        <v>174</v>
      </c>
      <c r="AK20" s="94">
        <v>149</v>
      </c>
      <c r="AL20" s="94">
        <v>71</v>
      </c>
      <c r="AM20" s="95">
        <v>43</v>
      </c>
      <c r="AN20" s="96">
        <v>2</v>
      </c>
      <c r="AO20" s="91">
        <v>2</v>
      </c>
      <c r="AP20" s="122">
        <v>478</v>
      </c>
      <c r="AQ20" s="90">
        <v>242</v>
      </c>
      <c r="AR20" s="92">
        <v>236</v>
      </c>
      <c r="AS20" s="93">
        <v>207</v>
      </c>
      <c r="AT20" s="94">
        <v>197</v>
      </c>
      <c r="AU20" s="94">
        <v>30</v>
      </c>
      <c r="AV20" s="95">
        <v>36</v>
      </c>
      <c r="AW20" s="96">
        <v>5</v>
      </c>
      <c r="AX20" s="91">
        <v>3</v>
      </c>
      <c r="AY20" s="98">
        <v>-14</v>
      </c>
    </row>
    <row r="21" spans="1:51" x14ac:dyDescent="0.2">
      <c r="A21">
        <v>8</v>
      </c>
      <c r="C21" s="77" t="s">
        <v>47</v>
      </c>
      <c r="D21" s="78"/>
      <c r="E21" s="133">
        <v>2133.3000000000002</v>
      </c>
      <c r="F21" s="123">
        <v>60406</v>
      </c>
      <c r="G21" s="124">
        <v>143636</v>
      </c>
      <c r="H21" s="125">
        <v>68805</v>
      </c>
      <c r="I21" s="125">
        <v>74831</v>
      </c>
      <c r="J21" s="121">
        <v>-205</v>
      </c>
      <c r="K21" s="84">
        <v>-100</v>
      </c>
      <c r="L21" s="85">
        <v>-105</v>
      </c>
      <c r="M21" s="121">
        <v>-141</v>
      </c>
      <c r="N21" s="84">
        <v>-73</v>
      </c>
      <c r="O21" s="85">
        <v>-68</v>
      </c>
      <c r="P21" s="121">
        <v>51</v>
      </c>
      <c r="Q21" s="84">
        <v>23</v>
      </c>
      <c r="R21" s="85">
        <v>28</v>
      </c>
      <c r="S21" s="86">
        <v>23</v>
      </c>
      <c r="T21" s="87">
        <v>28</v>
      </c>
      <c r="U21" s="87">
        <v>0</v>
      </c>
      <c r="V21" s="88">
        <v>0</v>
      </c>
      <c r="W21" s="121">
        <v>192</v>
      </c>
      <c r="X21" s="84">
        <v>96</v>
      </c>
      <c r="Y21" s="85">
        <v>96</v>
      </c>
      <c r="Z21" s="86">
        <v>96</v>
      </c>
      <c r="AA21" s="87">
        <v>96</v>
      </c>
      <c r="AB21" s="87">
        <v>0</v>
      </c>
      <c r="AC21" s="88">
        <v>0</v>
      </c>
      <c r="AD21" s="96">
        <v>-64</v>
      </c>
      <c r="AE21" s="90">
        <v>-27</v>
      </c>
      <c r="AF21" s="91">
        <v>-37</v>
      </c>
      <c r="AG21" s="96">
        <v>224</v>
      </c>
      <c r="AH21" s="90">
        <v>110</v>
      </c>
      <c r="AI21" s="92">
        <v>114</v>
      </c>
      <c r="AJ21" s="93">
        <v>66</v>
      </c>
      <c r="AK21" s="94">
        <v>68</v>
      </c>
      <c r="AL21" s="94">
        <v>42</v>
      </c>
      <c r="AM21" s="95">
        <v>45</v>
      </c>
      <c r="AN21" s="96">
        <v>2</v>
      </c>
      <c r="AO21" s="91">
        <v>1</v>
      </c>
      <c r="AP21" s="122">
        <v>288</v>
      </c>
      <c r="AQ21" s="90">
        <v>137</v>
      </c>
      <c r="AR21" s="92">
        <v>151</v>
      </c>
      <c r="AS21" s="93">
        <v>118</v>
      </c>
      <c r="AT21" s="94">
        <v>117</v>
      </c>
      <c r="AU21" s="94">
        <v>18</v>
      </c>
      <c r="AV21" s="95">
        <v>33</v>
      </c>
      <c r="AW21" s="96">
        <v>1</v>
      </c>
      <c r="AX21" s="91">
        <v>1</v>
      </c>
      <c r="AY21" s="98">
        <v>-32</v>
      </c>
    </row>
    <row r="22" spans="1:51" x14ac:dyDescent="0.2">
      <c r="A22">
        <v>9</v>
      </c>
      <c r="C22" s="77" t="s">
        <v>48</v>
      </c>
      <c r="D22" s="78"/>
      <c r="E22" s="133">
        <v>870.8</v>
      </c>
      <c r="F22" s="123">
        <v>39562</v>
      </c>
      <c r="G22" s="124">
        <v>94789</v>
      </c>
      <c r="H22" s="125">
        <v>45520</v>
      </c>
      <c r="I22" s="125">
        <v>49269</v>
      </c>
      <c r="J22" s="121">
        <v>-68</v>
      </c>
      <c r="K22" s="84">
        <v>-34</v>
      </c>
      <c r="L22" s="85">
        <v>-34</v>
      </c>
      <c r="M22" s="121">
        <v>-74</v>
      </c>
      <c r="N22" s="84">
        <v>-32</v>
      </c>
      <c r="O22" s="85">
        <v>-42</v>
      </c>
      <c r="P22" s="121">
        <v>41</v>
      </c>
      <c r="Q22" s="84">
        <v>25</v>
      </c>
      <c r="R22" s="85">
        <v>16</v>
      </c>
      <c r="S22" s="86">
        <v>24</v>
      </c>
      <c r="T22" s="87">
        <v>16</v>
      </c>
      <c r="U22" s="87">
        <v>1</v>
      </c>
      <c r="V22" s="88">
        <v>0</v>
      </c>
      <c r="W22" s="121">
        <v>115</v>
      </c>
      <c r="X22" s="84">
        <v>57</v>
      </c>
      <c r="Y22" s="85">
        <v>58</v>
      </c>
      <c r="Z22" s="86">
        <v>57</v>
      </c>
      <c r="AA22" s="87">
        <v>58</v>
      </c>
      <c r="AB22" s="87">
        <v>0</v>
      </c>
      <c r="AC22" s="88">
        <v>0</v>
      </c>
      <c r="AD22" s="96">
        <v>6</v>
      </c>
      <c r="AE22" s="90">
        <v>-2</v>
      </c>
      <c r="AF22" s="91">
        <v>8</v>
      </c>
      <c r="AG22" s="96">
        <v>225</v>
      </c>
      <c r="AH22" s="90">
        <v>107</v>
      </c>
      <c r="AI22" s="92">
        <v>118</v>
      </c>
      <c r="AJ22" s="93">
        <v>66</v>
      </c>
      <c r="AK22" s="94">
        <v>73</v>
      </c>
      <c r="AL22" s="94">
        <v>40</v>
      </c>
      <c r="AM22" s="95">
        <v>45</v>
      </c>
      <c r="AN22" s="96">
        <v>1</v>
      </c>
      <c r="AO22" s="91">
        <v>0</v>
      </c>
      <c r="AP22" s="122">
        <v>219</v>
      </c>
      <c r="AQ22" s="90">
        <v>109</v>
      </c>
      <c r="AR22" s="92">
        <v>110</v>
      </c>
      <c r="AS22" s="93">
        <v>75</v>
      </c>
      <c r="AT22" s="94">
        <v>75</v>
      </c>
      <c r="AU22" s="94">
        <v>31</v>
      </c>
      <c r="AV22" s="95">
        <v>34</v>
      </c>
      <c r="AW22" s="96">
        <v>3</v>
      </c>
      <c r="AX22" s="91">
        <v>1</v>
      </c>
      <c r="AY22" s="98">
        <v>-7</v>
      </c>
    </row>
    <row r="23" spans="1:51" x14ac:dyDescent="0.2">
      <c r="A23">
        <v>10</v>
      </c>
      <c r="C23" s="77" t="s">
        <v>49</v>
      </c>
      <c r="D23" s="78"/>
      <c r="E23" s="133">
        <v>595.63</v>
      </c>
      <c r="F23" s="120">
        <v>53396</v>
      </c>
      <c r="G23" s="81">
        <v>119232</v>
      </c>
      <c r="H23" s="81">
        <v>56735</v>
      </c>
      <c r="I23" s="82">
        <v>62497</v>
      </c>
      <c r="J23" s="121">
        <v>-96</v>
      </c>
      <c r="K23" s="84">
        <v>-31</v>
      </c>
      <c r="L23" s="85">
        <v>-65</v>
      </c>
      <c r="M23" s="121">
        <v>-103</v>
      </c>
      <c r="N23" s="84">
        <v>-43</v>
      </c>
      <c r="O23" s="85">
        <v>-60</v>
      </c>
      <c r="P23" s="121">
        <v>47</v>
      </c>
      <c r="Q23" s="84">
        <v>29</v>
      </c>
      <c r="R23" s="85">
        <v>18</v>
      </c>
      <c r="S23" s="86">
        <v>29</v>
      </c>
      <c r="T23" s="87">
        <v>18</v>
      </c>
      <c r="U23" s="87">
        <v>0</v>
      </c>
      <c r="V23" s="88">
        <v>0</v>
      </c>
      <c r="W23" s="121">
        <v>150</v>
      </c>
      <c r="X23" s="84">
        <v>72</v>
      </c>
      <c r="Y23" s="85">
        <v>78</v>
      </c>
      <c r="Z23" s="86">
        <v>71</v>
      </c>
      <c r="AA23" s="87">
        <v>78</v>
      </c>
      <c r="AB23" s="87">
        <v>1</v>
      </c>
      <c r="AC23" s="88">
        <v>0</v>
      </c>
      <c r="AD23" s="96">
        <v>7</v>
      </c>
      <c r="AE23" s="90">
        <v>12</v>
      </c>
      <c r="AF23" s="91">
        <v>-5</v>
      </c>
      <c r="AG23" s="96">
        <v>365</v>
      </c>
      <c r="AH23" s="90">
        <v>200</v>
      </c>
      <c r="AI23" s="92">
        <v>165</v>
      </c>
      <c r="AJ23" s="93">
        <v>119</v>
      </c>
      <c r="AK23" s="94">
        <v>98</v>
      </c>
      <c r="AL23" s="94">
        <v>79</v>
      </c>
      <c r="AM23" s="95">
        <v>67</v>
      </c>
      <c r="AN23" s="96">
        <v>2</v>
      </c>
      <c r="AO23" s="91">
        <v>0</v>
      </c>
      <c r="AP23" s="122">
        <v>358</v>
      </c>
      <c r="AQ23" s="90">
        <v>188</v>
      </c>
      <c r="AR23" s="92">
        <v>170</v>
      </c>
      <c r="AS23" s="93">
        <v>129</v>
      </c>
      <c r="AT23" s="94">
        <v>107</v>
      </c>
      <c r="AU23" s="94">
        <v>55</v>
      </c>
      <c r="AV23" s="95">
        <v>57</v>
      </c>
      <c r="AW23" s="96">
        <v>4</v>
      </c>
      <c r="AX23" s="91">
        <v>6</v>
      </c>
      <c r="AY23" s="98">
        <v>-24</v>
      </c>
    </row>
    <row r="24" spans="1:51" x14ac:dyDescent="0.2">
      <c r="A24">
        <v>1</v>
      </c>
      <c r="B24" s="136">
        <v>100</v>
      </c>
      <c r="C24" s="137" t="s">
        <v>50</v>
      </c>
      <c r="D24" s="24" t="s">
        <v>51</v>
      </c>
      <c r="E24" s="119">
        <v>556.92999999999995</v>
      </c>
      <c r="F24" s="80">
        <v>756115</v>
      </c>
      <c r="G24" s="82">
        <v>1486038</v>
      </c>
      <c r="H24" s="82">
        <v>696593</v>
      </c>
      <c r="I24" s="82">
        <v>789445</v>
      </c>
      <c r="J24" s="138">
        <v>-187</v>
      </c>
      <c r="K24" s="139">
        <v>-77</v>
      </c>
      <c r="L24" s="140">
        <v>-110</v>
      </c>
      <c r="M24" s="141">
        <v>-849</v>
      </c>
      <c r="N24" s="139">
        <v>-437</v>
      </c>
      <c r="O24" s="140">
        <v>-412</v>
      </c>
      <c r="P24" s="138">
        <v>671</v>
      </c>
      <c r="Q24" s="139">
        <v>365</v>
      </c>
      <c r="R24" s="140">
        <v>306</v>
      </c>
      <c r="S24" s="138">
        <v>347</v>
      </c>
      <c r="T24" s="139">
        <v>293</v>
      </c>
      <c r="U24" s="139">
        <v>18</v>
      </c>
      <c r="V24" s="140">
        <v>13</v>
      </c>
      <c r="W24" s="138">
        <v>1520</v>
      </c>
      <c r="X24" s="139">
        <v>802</v>
      </c>
      <c r="Y24" s="140">
        <v>718</v>
      </c>
      <c r="Z24" s="138">
        <v>785</v>
      </c>
      <c r="AA24" s="139">
        <v>705</v>
      </c>
      <c r="AB24" s="139">
        <v>17</v>
      </c>
      <c r="AC24" s="140">
        <v>13</v>
      </c>
      <c r="AD24" s="142">
        <v>662</v>
      </c>
      <c r="AE24" s="143">
        <v>360</v>
      </c>
      <c r="AF24" s="144">
        <v>302</v>
      </c>
      <c r="AG24" s="142">
        <v>6170</v>
      </c>
      <c r="AH24" s="143">
        <v>3173</v>
      </c>
      <c r="AI24" s="145">
        <v>2997</v>
      </c>
      <c r="AJ24" s="142">
        <v>2190</v>
      </c>
      <c r="AK24" s="143">
        <v>2104</v>
      </c>
      <c r="AL24" s="143">
        <v>957</v>
      </c>
      <c r="AM24" s="144">
        <v>865</v>
      </c>
      <c r="AN24" s="142">
        <v>26</v>
      </c>
      <c r="AO24" s="144">
        <v>28</v>
      </c>
      <c r="AP24" s="146">
        <v>5508</v>
      </c>
      <c r="AQ24" s="143">
        <v>2813</v>
      </c>
      <c r="AR24" s="145">
        <v>2695</v>
      </c>
      <c r="AS24" s="142">
        <v>2256</v>
      </c>
      <c r="AT24" s="143">
        <v>2223</v>
      </c>
      <c r="AU24" s="143">
        <v>475</v>
      </c>
      <c r="AV24" s="144">
        <v>419</v>
      </c>
      <c r="AW24" s="142">
        <v>82</v>
      </c>
      <c r="AX24" s="144">
        <v>53</v>
      </c>
      <c r="AY24" s="147">
        <v>476</v>
      </c>
    </row>
    <row r="25" spans="1:51" x14ac:dyDescent="0.2">
      <c r="B25" s="136">
        <v>101</v>
      </c>
      <c r="C25" s="99" t="s">
        <v>52</v>
      </c>
      <c r="D25" s="24"/>
      <c r="E25" s="148">
        <v>34.03</v>
      </c>
      <c r="F25" s="149">
        <v>105107</v>
      </c>
      <c r="G25" s="103">
        <v>209943</v>
      </c>
      <c r="H25" s="103">
        <v>97212</v>
      </c>
      <c r="I25" s="103">
        <v>112731</v>
      </c>
      <c r="J25" s="104">
        <v>-35</v>
      </c>
      <c r="K25" s="105">
        <v>5</v>
      </c>
      <c r="L25" s="106">
        <v>-40</v>
      </c>
      <c r="M25" s="104">
        <v>-59</v>
      </c>
      <c r="N25" s="105">
        <v>-18</v>
      </c>
      <c r="O25" s="106">
        <v>-41</v>
      </c>
      <c r="P25" s="104">
        <v>96</v>
      </c>
      <c r="Q25" s="105">
        <v>57</v>
      </c>
      <c r="R25" s="106">
        <v>39</v>
      </c>
      <c r="S25" s="107">
        <v>56</v>
      </c>
      <c r="T25" s="108">
        <v>37</v>
      </c>
      <c r="U25" s="108">
        <v>1</v>
      </c>
      <c r="V25" s="109">
        <v>2</v>
      </c>
      <c r="W25" s="104">
        <v>155</v>
      </c>
      <c r="X25" s="105">
        <v>75</v>
      </c>
      <c r="Y25" s="106">
        <v>80</v>
      </c>
      <c r="Z25" s="107">
        <v>75</v>
      </c>
      <c r="AA25" s="108">
        <v>79</v>
      </c>
      <c r="AB25" s="108">
        <v>0</v>
      </c>
      <c r="AC25" s="109">
        <v>1</v>
      </c>
      <c r="AD25" s="110">
        <v>24</v>
      </c>
      <c r="AE25" s="111">
        <v>23</v>
      </c>
      <c r="AF25" s="112">
        <v>1</v>
      </c>
      <c r="AG25" s="110">
        <v>884</v>
      </c>
      <c r="AH25" s="111">
        <v>455</v>
      </c>
      <c r="AI25" s="113">
        <v>429</v>
      </c>
      <c r="AJ25" s="114">
        <v>310</v>
      </c>
      <c r="AK25" s="115">
        <v>292</v>
      </c>
      <c r="AL25" s="115">
        <v>140</v>
      </c>
      <c r="AM25" s="116">
        <v>133</v>
      </c>
      <c r="AN25" s="110">
        <v>5</v>
      </c>
      <c r="AO25" s="112">
        <v>4</v>
      </c>
      <c r="AP25" s="117">
        <v>860</v>
      </c>
      <c r="AQ25" s="111">
        <v>432</v>
      </c>
      <c r="AR25" s="113">
        <v>428</v>
      </c>
      <c r="AS25" s="114">
        <v>353</v>
      </c>
      <c r="AT25" s="115">
        <v>350</v>
      </c>
      <c r="AU25" s="115">
        <v>71</v>
      </c>
      <c r="AV25" s="116">
        <v>72</v>
      </c>
      <c r="AW25" s="110">
        <v>8</v>
      </c>
      <c r="AX25" s="112">
        <v>6</v>
      </c>
      <c r="AY25" s="118">
        <v>39</v>
      </c>
    </row>
    <row r="26" spans="1:51" x14ac:dyDescent="0.2">
      <c r="B26" s="136">
        <v>102</v>
      </c>
      <c r="C26" s="99" t="s">
        <v>53</v>
      </c>
      <c r="D26" s="24"/>
      <c r="E26" s="148">
        <v>32.65</v>
      </c>
      <c r="F26" s="149">
        <v>72368</v>
      </c>
      <c r="G26" s="103">
        <v>135931</v>
      </c>
      <c r="H26" s="103">
        <v>63323</v>
      </c>
      <c r="I26" s="103">
        <v>72608</v>
      </c>
      <c r="J26" s="104">
        <v>82</v>
      </c>
      <c r="K26" s="105">
        <v>64</v>
      </c>
      <c r="L26" s="106">
        <v>18</v>
      </c>
      <c r="M26" s="104">
        <v>-66</v>
      </c>
      <c r="N26" s="105">
        <v>-25</v>
      </c>
      <c r="O26" s="150">
        <v>-41</v>
      </c>
      <c r="P26" s="104">
        <v>70</v>
      </c>
      <c r="Q26" s="105">
        <v>39</v>
      </c>
      <c r="R26" s="106">
        <v>31</v>
      </c>
      <c r="S26" s="107">
        <v>38</v>
      </c>
      <c r="T26" s="108">
        <v>28</v>
      </c>
      <c r="U26" s="108">
        <v>1</v>
      </c>
      <c r="V26" s="109">
        <v>3</v>
      </c>
      <c r="W26" s="104">
        <v>136</v>
      </c>
      <c r="X26" s="105">
        <v>64</v>
      </c>
      <c r="Y26" s="106">
        <v>72</v>
      </c>
      <c r="Z26" s="107">
        <v>64</v>
      </c>
      <c r="AA26" s="108">
        <v>70</v>
      </c>
      <c r="AB26" s="108">
        <v>0</v>
      </c>
      <c r="AC26" s="109">
        <v>2</v>
      </c>
      <c r="AD26" s="110">
        <v>148</v>
      </c>
      <c r="AE26" s="111">
        <v>89</v>
      </c>
      <c r="AF26" s="112">
        <v>59</v>
      </c>
      <c r="AG26" s="110">
        <v>658</v>
      </c>
      <c r="AH26" s="111">
        <v>348</v>
      </c>
      <c r="AI26" s="113">
        <v>310</v>
      </c>
      <c r="AJ26" s="114">
        <v>226</v>
      </c>
      <c r="AK26" s="115">
        <v>206</v>
      </c>
      <c r="AL26" s="115">
        <v>118</v>
      </c>
      <c r="AM26" s="116">
        <v>102</v>
      </c>
      <c r="AN26" s="110">
        <v>4</v>
      </c>
      <c r="AO26" s="112">
        <v>2</v>
      </c>
      <c r="AP26" s="117">
        <v>510</v>
      </c>
      <c r="AQ26" s="111">
        <v>259</v>
      </c>
      <c r="AR26" s="113">
        <v>251</v>
      </c>
      <c r="AS26" s="114">
        <v>189</v>
      </c>
      <c r="AT26" s="115">
        <v>192</v>
      </c>
      <c r="AU26" s="115">
        <v>55</v>
      </c>
      <c r="AV26" s="116">
        <v>50</v>
      </c>
      <c r="AW26" s="110">
        <v>15</v>
      </c>
      <c r="AX26" s="112">
        <v>9</v>
      </c>
      <c r="AY26" s="118">
        <v>118</v>
      </c>
    </row>
    <row r="27" spans="1:51" x14ac:dyDescent="0.2">
      <c r="B27" s="136">
        <v>105</v>
      </c>
      <c r="C27" s="99" t="s">
        <v>54</v>
      </c>
      <c r="D27" s="24"/>
      <c r="E27" s="148">
        <v>14.64</v>
      </c>
      <c r="F27" s="149">
        <v>66620</v>
      </c>
      <c r="G27" s="103">
        <v>111045</v>
      </c>
      <c r="H27" s="103">
        <v>54066</v>
      </c>
      <c r="I27" s="103">
        <v>56979</v>
      </c>
      <c r="J27" s="104">
        <v>29</v>
      </c>
      <c r="K27" s="105">
        <v>22</v>
      </c>
      <c r="L27" s="106">
        <v>7</v>
      </c>
      <c r="M27" s="104">
        <v>-86</v>
      </c>
      <c r="N27" s="105">
        <v>-53</v>
      </c>
      <c r="O27" s="150">
        <v>-33</v>
      </c>
      <c r="P27" s="104">
        <v>53</v>
      </c>
      <c r="Q27" s="105">
        <v>28</v>
      </c>
      <c r="R27" s="106">
        <v>25</v>
      </c>
      <c r="S27" s="107">
        <v>25</v>
      </c>
      <c r="T27" s="108">
        <v>25</v>
      </c>
      <c r="U27" s="108">
        <v>3</v>
      </c>
      <c r="V27" s="109">
        <v>0</v>
      </c>
      <c r="W27" s="104">
        <v>139</v>
      </c>
      <c r="X27" s="105">
        <v>81</v>
      </c>
      <c r="Y27" s="106">
        <v>58</v>
      </c>
      <c r="Z27" s="107">
        <v>79</v>
      </c>
      <c r="AA27" s="108">
        <v>57</v>
      </c>
      <c r="AB27" s="108">
        <v>2</v>
      </c>
      <c r="AC27" s="109">
        <v>1</v>
      </c>
      <c r="AD27" s="110">
        <v>115</v>
      </c>
      <c r="AE27" s="111">
        <v>75</v>
      </c>
      <c r="AF27" s="112">
        <v>40</v>
      </c>
      <c r="AG27" s="110">
        <v>748</v>
      </c>
      <c r="AH27" s="111">
        <v>427</v>
      </c>
      <c r="AI27" s="113">
        <v>321</v>
      </c>
      <c r="AJ27" s="114">
        <v>307</v>
      </c>
      <c r="AK27" s="115">
        <v>234</v>
      </c>
      <c r="AL27" s="115">
        <v>118</v>
      </c>
      <c r="AM27" s="116">
        <v>86</v>
      </c>
      <c r="AN27" s="110">
        <v>2</v>
      </c>
      <c r="AO27" s="112">
        <v>1</v>
      </c>
      <c r="AP27" s="117">
        <v>633</v>
      </c>
      <c r="AQ27" s="111">
        <v>352</v>
      </c>
      <c r="AR27" s="113">
        <v>281</v>
      </c>
      <c r="AS27" s="114">
        <v>265</v>
      </c>
      <c r="AT27" s="115">
        <v>216</v>
      </c>
      <c r="AU27" s="115">
        <v>82</v>
      </c>
      <c r="AV27" s="116">
        <v>60</v>
      </c>
      <c r="AW27" s="110">
        <v>5</v>
      </c>
      <c r="AX27" s="112">
        <v>5</v>
      </c>
      <c r="AY27" s="118">
        <v>48</v>
      </c>
    </row>
    <row r="28" spans="1:51" x14ac:dyDescent="0.2">
      <c r="B28" s="136">
        <v>106</v>
      </c>
      <c r="C28" s="99" t="s">
        <v>55</v>
      </c>
      <c r="D28" s="24"/>
      <c r="E28" s="148">
        <v>11.34</v>
      </c>
      <c r="F28" s="149">
        <v>51291</v>
      </c>
      <c r="G28" s="103">
        <v>92083</v>
      </c>
      <c r="H28" s="103">
        <v>43546</v>
      </c>
      <c r="I28" s="103">
        <v>48537</v>
      </c>
      <c r="J28" s="104">
        <v>-32</v>
      </c>
      <c r="K28" s="105">
        <v>-49</v>
      </c>
      <c r="L28" s="106">
        <v>17</v>
      </c>
      <c r="M28" s="104">
        <v>-83</v>
      </c>
      <c r="N28" s="105">
        <v>-56</v>
      </c>
      <c r="O28" s="150">
        <v>-27</v>
      </c>
      <c r="P28" s="104">
        <v>43</v>
      </c>
      <c r="Q28" s="105">
        <v>18</v>
      </c>
      <c r="R28" s="106">
        <v>25</v>
      </c>
      <c r="S28" s="107">
        <v>14</v>
      </c>
      <c r="T28" s="108">
        <v>23</v>
      </c>
      <c r="U28" s="108">
        <v>4</v>
      </c>
      <c r="V28" s="109">
        <v>2</v>
      </c>
      <c r="W28" s="104">
        <v>126</v>
      </c>
      <c r="X28" s="105">
        <v>74</v>
      </c>
      <c r="Y28" s="106">
        <v>52</v>
      </c>
      <c r="Z28" s="107">
        <v>67</v>
      </c>
      <c r="AA28" s="108">
        <v>49</v>
      </c>
      <c r="AB28" s="108">
        <v>7</v>
      </c>
      <c r="AC28" s="109">
        <v>3</v>
      </c>
      <c r="AD28" s="110">
        <v>51</v>
      </c>
      <c r="AE28" s="111">
        <v>7</v>
      </c>
      <c r="AF28" s="112">
        <v>44</v>
      </c>
      <c r="AG28" s="110">
        <v>473</v>
      </c>
      <c r="AH28" s="111">
        <v>244</v>
      </c>
      <c r="AI28" s="113">
        <v>229</v>
      </c>
      <c r="AJ28" s="114">
        <v>151</v>
      </c>
      <c r="AK28" s="115">
        <v>165</v>
      </c>
      <c r="AL28" s="115">
        <v>91</v>
      </c>
      <c r="AM28" s="116">
        <v>63</v>
      </c>
      <c r="AN28" s="110">
        <v>2</v>
      </c>
      <c r="AO28" s="112">
        <v>1</v>
      </c>
      <c r="AP28" s="117">
        <v>422</v>
      </c>
      <c r="AQ28" s="111">
        <v>237</v>
      </c>
      <c r="AR28" s="113">
        <v>185</v>
      </c>
      <c r="AS28" s="114">
        <v>194</v>
      </c>
      <c r="AT28" s="115">
        <v>152</v>
      </c>
      <c r="AU28" s="115">
        <v>34</v>
      </c>
      <c r="AV28" s="116">
        <v>31</v>
      </c>
      <c r="AW28" s="110">
        <v>9</v>
      </c>
      <c r="AX28" s="112">
        <v>2</v>
      </c>
      <c r="AY28" s="118">
        <v>32</v>
      </c>
    </row>
    <row r="29" spans="1:51" x14ac:dyDescent="0.2">
      <c r="B29" s="136">
        <v>107</v>
      </c>
      <c r="C29" s="99" t="s">
        <v>56</v>
      </c>
      <c r="D29" s="24"/>
      <c r="E29" s="148">
        <v>28.93</v>
      </c>
      <c r="F29" s="149">
        <v>74181</v>
      </c>
      <c r="G29" s="103">
        <v>151855</v>
      </c>
      <c r="H29" s="103">
        <v>69539</v>
      </c>
      <c r="I29" s="103">
        <v>82316</v>
      </c>
      <c r="J29" s="104">
        <v>-189</v>
      </c>
      <c r="K29" s="105">
        <v>-75</v>
      </c>
      <c r="L29" s="106">
        <v>-114</v>
      </c>
      <c r="M29" s="104">
        <v>-98</v>
      </c>
      <c r="N29" s="105">
        <v>-48</v>
      </c>
      <c r="O29" s="150">
        <v>-50</v>
      </c>
      <c r="P29" s="104">
        <v>64</v>
      </c>
      <c r="Q29" s="105">
        <v>34</v>
      </c>
      <c r="R29" s="106">
        <v>30</v>
      </c>
      <c r="S29" s="107">
        <v>34</v>
      </c>
      <c r="T29" s="108">
        <v>29</v>
      </c>
      <c r="U29" s="108">
        <v>0</v>
      </c>
      <c r="V29" s="109">
        <v>1</v>
      </c>
      <c r="W29" s="104">
        <v>162</v>
      </c>
      <c r="X29" s="105">
        <v>82</v>
      </c>
      <c r="Y29" s="106">
        <v>80</v>
      </c>
      <c r="Z29" s="107">
        <v>82</v>
      </c>
      <c r="AA29" s="108">
        <v>77</v>
      </c>
      <c r="AB29" s="108">
        <v>0</v>
      </c>
      <c r="AC29" s="109">
        <v>3</v>
      </c>
      <c r="AD29" s="110">
        <v>-91</v>
      </c>
      <c r="AE29" s="111">
        <v>-27</v>
      </c>
      <c r="AF29" s="112">
        <v>-64</v>
      </c>
      <c r="AG29" s="110">
        <v>382</v>
      </c>
      <c r="AH29" s="111">
        <v>194</v>
      </c>
      <c r="AI29" s="113">
        <v>188</v>
      </c>
      <c r="AJ29" s="114">
        <v>162</v>
      </c>
      <c r="AK29" s="115">
        <v>158</v>
      </c>
      <c r="AL29" s="115">
        <v>31</v>
      </c>
      <c r="AM29" s="116">
        <v>27</v>
      </c>
      <c r="AN29" s="110">
        <v>1</v>
      </c>
      <c r="AO29" s="112">
        <v>3</v>
      </c>
      <c r="AP29" s="117">
        <v>473</v>
      </c>
      <c r="AQ29" s="111">
        <v>221</v>
      </c>
      <c r="AR29" s="113">
        <v>252</v>
      </c>
      <c r="AS29" s="114">
        <v>205</v>
      </c>
      <c r="AT29" s="115">
        <v>228</v>
      </c>
      <c r="AU29" s="115">
        <v>14</v>
      </c>
      <c r="AV29" s="116">
        <v>16</v>
      </c>
      <c r="AW29" s="110">
        <v>2</v>
      </c>
      <c r="AX29" s="112">
        <v>8</v>
      </c>
      <c r="AY29" s="118">
        <v>-54</v>
      </c>
    </row>
    <row r="30" spans="1:51" x14ac:dyDescent="0.2">
      <c r="B30" s="136">
        <v>108</v>
      </c>
      <c r="C30" s="99" t="s">
        <v>57</v>
      </c>
      <c r="D30" s="24"/>
      <c r="E30" s="148">
        <v>28.07</v>
      </c>
      <c r="F30" s="149">
        <v>97248</v>
      </c>
      <c r="G30" s="103">
        <v>204558</v>
      </c>
      <c r="H30" s="103">
        <v>94544</v>
      </c>
      <c r="I30" s="103">
        <v>110014</v>
      </c>
      <c r="J30" s="104">
        <v>-137</v>
      </c>
      <c r="K30" s="105">
        <v>-77</v>
      </c>
      <c r="L30" s="106">
        <v>-60</v>
      </c>
      <c r="M30" s="104">
        <v>-135</v>
      </c>
      <c r="N30" s="105">
        <v>-77</v>
      </c>
      <c r="O30" s="150">
        <v>-58</v>
      </c>
      <c r="P30" s="104">
        <v>87</v>
      </c>
      <c r="Q30" s="105">
        <v>44</v>
      </c>
      <c r="R30" s="106">
        <v>43</v>
      </c>
      <c r="S30" s="107">
        <v>41</v>
      </c>
      <c r="T30" s="108">
        <v>42</v>
      </c>
      <c r="U30" s="108">
        <v>3</v>
      </c>
      <c r="V30" s="109">
        <v>1</v>
      </c>
      <c r="W30" s="104">
        <v>222</v>
      </c>
      <c r="X30" s="105">
        <v>121</v>
      </c>
      <c r="Y30" s="106">
        <v>101</v>
      </c>
      <c r="Z30" s="107">
        <v>119</v>
      </c>
      <c r="AA30" s="108">
        <v>100</v>
      </c>
      <c r="AB30" s="108">
        <v>2</v>
      </c>
      <c r="AC30" s="109">
        <v>1</v>
      </c>
      <c r="AD30" s="110">
        <v>-2</v>
      </c>
      <c r="AE30" s="111">
        <v>0</v>
      </c>
      <c r="AF30" s="112">
        <v>-2</v>
      </c>
      <c r="AG30" s="110">
        <v>582</v>
      </c>
      <c r="AH30" s="111">
        <v>293</v>
      </c>
      <c r="AI30" s="113">
        <v>289</v>
      </c>
      <c r="AJ30" s="114">
        <v>255</v>
      </c>
      <c r="AK30" s="115">
        <v>253</v>
      </c>
      <c r="AL30" s="115">
        <v>36</v>
      </c>
      <c r="AM30" s="116">
        <v>34</v>
      </c>
      <c r="AN30" s="110">
        <v>2</v>
      </c>
      <c r="AO30" s="112">
        <v>2</v>
      </c>
      <c r="AP30" s="117">
        <v>584</v>
      </c>
      <c r="AQ30" s="111">
        <v>293</v>
      </c>
      <c r="AR30" s="113">
        <v>291</v>
      </c>
      <c r="AS30" s="114">
        <v>263</v>
      </c>
      <c r="AT30" s="115">
        <v>273</v>
      </c>
      <c r="AU30" s="115">
        <v>24</v>
      </c>
      <c r="AV30" s="116">
        <v>15</v>
      </c>
      <c r="AW30" s="110">
        <v>6</v>
      </c>
      <c r="AX30" s="112">
        <v>3</v>
      </c>
      <c r="AY30" s="118">
        <v>-24</v>
      </c>
    </row>
    <row r="31" spans="1:51" x14ac:dyDescent="0.2">
      <c r="B31" s="136">
        <v>109</v>
      </c>
      <c r="C31" s="99" t="s">
        <v>58</v>
      </c>
      <c r="D31" s="24" t="s">
        <v>51</v>
      </c>
      <c r="E31" s="148">
        <v>240.29</v>
      </c>
      <c r="F31" s="149">
        <v>90059</v>
      </c>
      <c r="G31" s="103">
        <v>201655</v>
      </c>
      <c r="H31" s="103">
        <v>94896</v>
      </c>
      <c r="I31" s="103">
        <v>106759</v>
      </c>
      <c r="J31" s="104">
        <v>-172</v>
      </c>
      <c r="K31" s="105">
        <v>-87</v>
      </c>
      <c r="L31" s="106">
        <v>-85</v>
      </c>
      <c r="M31" s="104">
        <v>-164</v>
      </c>
      <c r="N31" s="105">
        <v>-80</v>
      </c>
      <c r="O31" s="150">
        <v>-84</v>
      </c>
      <c r="P31" s="104">
        <v>85</v>
      </c>
      <c r="Q31" s="105">
        <v>55</v>
      </c>
      <c r="R31" s="106">
        <v>30</v>
      </c>
      <c r="S31" s="107">
        <v>55</v>
      </c>
      <c r="T31" s="108">
        <v>29</v>
      </c>
      <c r="U31" s="108">
        <v>0</v>
      </c>
      <c r="V31" s="109">
        <v>1</v>
      </c>
      <c r="W31" s="104">
        <v>249</v>
      </c>
      <c r="X31" s="105">
        <v>135</v>
      </c>
      <c r="Y31" s="106">
        <v>114</v>
      </c>
      <c r="Z31" s="107">
        <v>135</v>
      </c>
      <c r="AA31" s="108">
        <v>114</v>
      </c>
      <c r="AB31" s="108">
        <v>0</v>
      </c>
      <c r="AC31" s="109">
        <v>0</v>
      </c>
      <c r="AD31" s="110">
        <v>-8</v>
      </c>
      <c r="AE31" s="111">
        <v>-7</v>
      </c>
      <c r="AF31" s="112">
        <v>-1</v>
      </c>
      <c r="AG31" s="110">
        <v>522</v>
      </c>
      <c r="AH31" s="111">
        <v>241</v>
      </c>
      <c r="AI31" s="113">
        <v>281</v>
      </c>
      <c r="AJ31" s="114">
        <v>181</v>
      </c>
      <c r="AK31" s="115">
        <v>198</v>
      </c>
      <c r="AL31" s="115">
        <v>58</v>
      </c>
      <c r="AM31" s="116">
        <v>78</v>
      </c>
      <c r="AN31" s="110">
        <v>2</v>
      </c>
      <c r="AO31" s="112">
        <v>5</v>
      </c>
      <c r="AP31" s="117">
        <v>530</v>
      </c>
      <c r="AQ31" s="111">
        <v>248</v>
      </c>
      <c r="AR31" s="113">
        <v>282</v>
      </c>
      <c r="AS31" s="114">
        <v>218</v>
      </c>
      <c r="AT31" s="115">
        <v>245</v>
      </c>
      <c r="AU31" s="115">
        <v>26</v>
      </c>
      <c r="AV31" s="116">
        <v>32</v>
      </c>
      <c r="AW31" s="110">
        <v>4</v>
      </c>
      <c r="AX31" s="112">
        <v>5</v>
      </c>
      <c r="AY31" s="118">
        <v>-21</v>
      </c>
    </row>
    <row r="32" spans="1:51" x14ac:dyDescent="0.2">
      <c r="B32" s="136">
        <v>110</v>
      </c>
      <c r="C32" s="99" t="s">
        <v>59</v>
      </c>
      <c r="D32" s="24"/>
      <c r="E32" s="148">
        <v>28.98</v>
      </c>
      <c r="F32" s="149">
        <v>96887</v>
      </c>
      <c r="G32" s="103">
        <v>151288</v>
      </c>
      <c r="H32" s="103">
        <v>70342</v>
      </c>
      <c r="I32" s="103">
        <v>80946</v>
      </c>
      <c r="J32" s="104">
        <v>377</v>
      </c>
      <c r="K32" s="105">
        <v>167</v>
      </c>
      <c r="L32" s="106">
        <v>210</v>
      </c>
      <c r="M32" s="104">
        <v>-30</v>
      </c>
      <c r="N32" s="105">
        <v>-17</v>
      </c>
      <c r="O32" s="150">
        <v>-13</v>
      </c>
      <c r="P32" s="104">
        <v>84</v>
      </c>
      <c r="Q32" s="105">
        <v>44</v>
      </c>
      <c r="R32" s="106">
        <v>40</v>
      </c>
      <c r="S32" s="107">
        <v>38</v>
      </c>
      <c r="T32" s="108">
        <v>37</v>
      </c>
      <c r="U32" s="108">
        <v>6</v>
      </c>
      <c r="V32" s="109">
        <v>3</v>
      </c>
      <c r="W32" s="104">
        <v>114</v>
      </c>
      <c r="X32" s="105">
        <v>61</v>
      </c>
      <c r="Y32" s="106">
        <v>53</v>
      </c>
      <c r="Z32" s="107">
        <v>55</v>
      </c>
      <c r="AA32" s="108">
        <v>51</v>
      </c>
      <c r="AB32" s="108">
        <v>6</v>
      </c>
      <c r="AC32" s="109">
        <v>2</v>
      </c>
      <c r="AD32" s="110">
        <v>407</v>
      </c>
      <c r="AE32" s="111">
        <v>184</v>
      </c>
      <c r="AF32" s="112">
        <v>223</v>
      </c>
      <c r="AG32" s="110">
        <v>1330</v>
      </c>
      <c r="AH32" s="111">
        <v>669</v>
      </c>
      <c r="AI32" s="113">
        <v>661</v>
      </c>
      <c r="AJ32" s="114">
        <v>366</v>
      </c>
      <c r="AK32" s="115">
        <v>362</v>
      </c>
      <c r="AL32" s="115">
        <v>295</v>
      </c>
      <c r="AM32" s="116">
        <v>292</v>
      </c>
      <c r="AN32" s="110">
        <v>8</v>
      </c>
      <c r="AO32" s="112">
        <v>7</v>
      </c>
      <c r="AP32" s="117">
        <v>923</v>
      </c>
      <c r="AQ32" s="111">
        <v>485</v>
      </c>
      <c r="AR32" s="113">
        <v>438</v>
      </c>
      <c r="AS32" s="114">
        <v>318</v>
      </c>
      <c r="AT32" s="115">
        <v>312</v>
      </c>
      <c r="AU32" s="115">
        <v>138</v>
      </c>
      <c r="AV32" s="116">
        <v>112</v>
      </c>
      <c r="AW32" s="110">
        <v>29</v>
      </c>
      <c r="AX32" s="112">
        <v>14</v>
      </c>
      <c r="AY32" s="118">
        <v>311</v>
      </c>
    </row>
    <row r="33" spans="1:51" s="2" customFormat="1" x14ac:dyDescent="0.2">
      <c r="A33"/>
      <c r="B33" s="136">
        <v>111</v>
      </c>
      <c r="C33" s="99" t="s">
        <v>60</v>
      </c>
      <c r="D33" s="24"/>
      <c r="E33" s="148">
        <v>138.01</v>
      </c>
      <c r="F33" s="149">
        <v>102354</v>
      </c>
      <c r="G33" s="103">
        <v>227680</v>
      </c>
      <c r="H33" s="103">
        <v>109125</v>
      </c>
      <c r="I33" s="103">
        <v>118555</v>
      </c>
      <c r="J33" s="104">
        <v>-110</v>
      </c>
      <c r="K33" s="105">
        <v>-47</v>
      </c>
      <c r="L33" s="106">
        <v>-63</v>
      </c>
      <c r="M33" s="104">
        <v>-128</v>
      </c>
      <c r="N33" s="105">
        <v>-63</v>
      </c>
      <c r="O33" s="150">
        <v>-65</v>
      </c>
      <c r="P33" s="104">
        <v>89</v>
      </c>
      <c r="Q33" s="105">
        <v>46</v>
      </c>
      <c r="R33" s="106">
        <v>43</v>
      </c>
      <c r="S33" s="107">
        <v>46</v>
      </c>
      <c r="T33" s="108">
        <v>43</v>
      </c>
      <c r="U33" s="108">
        <v>0</v>
      </c>
      <c r="V33" s="109">
        <v>0</v>
      </c>
      <c r="W33" s="104">
        <v>217</v>
      </c>
      <c r="X33" s="105">
        <v>109</v>
      </c>
      <c r="Y33" s="106">
        <v>108</v>
      </c>
      <c r="Z33" s="107">
        <v>109</v>
      </c>
      <c r="AA33" s="108">
        <v>108</v>
      </c>
      <c r="AB33" s="108">
        <v>0</v>
      </c>
      <c r="AC33" s="109">
        <v>0</v>
      </c>
      <c r="AD33" s="110">
        <v>18</v>
      </c>
      <c r="AE33" s="111">
        <v>16</v>
      </c>
      <c r="AF33" s="112">
        <v>2</v>
      </c>
      <c r="AG33" s="110">
        <v>591</v>
      </c>
      <c r="AH33" s="111">
        <v>302</v>
      </c>
      <c r="AI33" s="113">
        <v>289</v>
      </c>
      <c r="AJ33" s="114">
        <v>232</v>
      </c>
      <c r="AK33" s="115">
        <v>236</v>
      </c>
      <c r="AL33" s="115">
        <v>70</v>
      </c>
      <c r="AM33" s="116">
        <v>50</v>
      </c>
      <c r="AN33" s="110">
        <v>0</v>
      </c>
      <c r="AO33" s="112">
        <v>3</v>
      </c>
      <c r="AP33" s="117">
        <v>573</v>
      </c>
      <c r="AQ33" s="111">
        <v>286</v>
      </c>
      <c r="AR33" s="113">
        <v>287</v>
      </c>
      <c r="AS33" s="114">
        <v>251</v>
      </c>
      <c r="AT33" s="115">
        <v>255</v>
      </c>
      <c r="AU33" s="115">
        <v>31</v>
      </c>
      <c r="AV33" s="116">
        <v>31</v>
      </c>
      <c r="AW33" s="110">
        <v>4</v>
      </c>
      <c r="AX33" s="112">
        <v>1</v>
      </c>
      <c r="AY33" s="118">
        <v>27</v>
      </c>
    </row>
    <row r="34" spans="1:51" x14ac:dyDescent="0.2">
      <c r="A34" s="2">
        <v>6</v>
      </c>
      <c r="B34" s="2">
        <v>201</v>
      </c>
      <c r="C34" s="151" t="s">
        <v>61</v>
      </c>
      <c r="D34" s="24"/>
      <c r="E34" s="148">
        <v>534.55999999999995</v>
      </c>
      <c r="F34" s="149">
        <v>233116</v>
      </c>
      <c r="G34" s="103">
        <v>516529</v>
      </c>
      <c r="H34" s="103">
        <v>249772</v>
      </c>
      <c r="I34" s="103">
        <v>266757</v>
      </c>
      <c r="J34" s="104">
        <v>-93</v>
      </c>
      <c r="K34" s="105">
        <v>-6</v>
      </c>
      <c r="L34" s="106">
        <v>-87</v>
      </c>
      <c r="M34" s="104">
        <v>-181</v>
      </c>
      <c r="N34" s="105">
        <v>-89</v>
      </c>
      <c r="O34" s="150">
        <v>-92</v>
      </c>
      <c r="P34" s="104">
        <v>321</v>
      </c>
      <c r="Q34" s="105">
        <v>160</v>
      </c>
      <c r="R34" s="106">
        <v>161</v>
      </c>
      <c r="S34" s="107">
        <v>158</v>
      </c>
      <c r="T34" s="108">
        <v>155</v>
      </c>
      <c r="U34" s="108">
        <v>2</v>
      </c>
      <c r="V34" s="109">
        <v>6</v>
      </c>
      <c r="W34" s="104">
        <v>502</v>
      </c>
      <c r="X34" s="105">
        <v>249</v>
      </c>
      <c r="Y34" s="106">
        <v>253</v>
      </c>
      <c r="Z34" s="107">
        <v>247</v>
      </c>
      <c r="AA34" s="108">
        <v>249</v>
      </c>
      <c r="AB34" s="108">
        <v>2</v>
      </c>
      <c r="AC34" s="109">
        <v>4</v>
      </c>
      <c r="AD34" s="110">
        <v>88</v>
      </c>
      <c r="AE34" s="111">
        <v>83</v>
      </c>
      <c r="AF34" s="112">
        <v>5</v>
      </c>
      <c r="AG34" s="110">
        <v>1134</v>
      </c>
      <c r="AH34" s="111">
        <v>679</v>
      </c>
      <c r="AI34" s="113">
        <v>455</v>
      </c>
      <c r="AJ34" s="114">
        <v>468</v>
      </c>
      <c r="AK34" s="115">
        <v>365</v>
      </c>
      <c r="AL34" s="115">
        <v>201</v>
      </c>
      <c r="AM34" s="116">
        <v>79</v>
      </c>
      <c r="AN34" s="110">
        <v>10</v>
      </c>
      <c r="AO34" s="112">
        <v>11</v>
      </c>
      <c r="AP34" s="117">
        <v>1046</v>
      </c>
      <c r="AQ34" s="111">
        <v>596</v>
      </c>
      <c r="AR34" s="113">
        <v>450</v>
      </c>
      <c r="AS34" s="114">
        <v>474</v>
      </c>
      <c r="AT34" s="115">
        <v>393</v>
      </c>
      <c r="AU34" s="115">
        <v>119</v>
      </c>
      <c r="AV34" s="116">
        <v>51</v>
      </c>
      <c r="AW34" s="110">
        <v>3</v>
      </c>
      <c r="AX34" s="112">
        <v>6</v>
      </c>
      <c r="AY34" s="118">
        <v>149</v>
      </c>
    </row>
    <row r="35" spans="1:51" x14ac:dyDescent="0.2">
      <c r="A35">
        <v>2</v>
      </c>
      <c r="B35">
        <v>202</v>
      </c>
      <c r="C35" s="151" t="s">
        <v>62</v>
      </c>
      <c r="D35" s="24"/>
      <c r="E35" s="148">
        <v>50.7</v>
      </c>
      <c r="F35" s="149">
        <v>230846</v>
      </c>
      <c r="G35" s="103">
        <v>454737</v>
      </c>
      <c r="H35" s="103">
        <v>219560</v>
      </c>
      <c r="I35" s="103">
        <v>235177</v>
      </c>
      <c r="J35" s="104">
        <v>151</v>
      </c>
      <c r="K35" s="105">
        <v>82</v>
      </c>
      <c r="L35" s="106">
        <v>69</v>
      </c>
      <c r="M35" s="104">
        <v>-231</v>
      </c>
      <c r="N35" s="105">
        <v>-90</v>
      </c>
      <c r="O35" s="150">
        <v>-141</v>
      </c>
      <c r="P35" s="104">
        <v>266</v>
      </c>
      <c r="Q35" s="105" t="s">
        <v>161</v>
      </c>
      <c r="R35" s="106" t="s">
        <v>160</v>
      </c>
      <c r="S35" s="107" t="s">
        <v>160</v>
      </c>
      <c r="T35" s="108" t="s">
        <v>160</v>
      </c>
      <c r="U35" s="108" t="s">
        <v>160</v>
      </c>
      <c r="V35" s="109" t="s">
        <v>160</v>
      </c>
      <c r="W35" s="104">
        <v>497</v>
      </c>
      <c r="X35" s="105" t="s">
        <v>160</v>
      </c>
      <c r="Y35" s="106" t="s">
        <v>160</v>
      </c>
      <c r="Z35" s="107" t="s">
        <v>160</v>
      </c>
      <c r="AA35" s="108" t="s">
        <v>160</v>
      </c>
      <c r="AB35" s="108" t="s">
        <v>160</v>
      </c>
      <c r="AC35" s="109" t="s">
        <v>160</v>
      </c>
      <c r="AD35" s="110">
        <v>382</v>
      </c>
      <c r="AE35" s="111">
        <v>172</v>
      </c>
      <c r="AF35" s="112">
        <v>210</v>
      </c>
      <c r="AG35" s="110">
        <v>1790</v>
      </c>
      <c r="AH35" s="111">
        <v>937</v>
      </c>
      <c r="AI35" s="113">
        <v>853</v>
      </c>
      <c r="AJ35" s="114">
        <v>698</v>
      </c>
      <c r="AK35" s="115">
        <v>673</v>
      </c>
      <c r="AL35" s="115">
        <v>225</v>
      </c>
      <c r="AM35" s="116">
        <v>172</v>
      </c>
      <c r="AN35" s="110">
        <v>14</v>
      </c>
      <c r="AO35" s="112">
        <v>8</v>
      </c>
      <c r="AP35" s="117">
        <v>1408</v>
      </c>
      <c r="AQ35" s="111">
        <v>765</v>
      </c>
      <c r="AR35" s="113">
        <v>643</v>
      </c>
      <c r="AS35" s="114">
        <v>653</v>
      </c>
      <c r="AT35" s="115">
        <v>580</v>
      </c>
      <c r="AU35" s="115">
        <v>92</v>
      </c>
      <c r="AV35" s="116">
        <v>50</v>
      </c>
      <c r="AW35" s="110">
        <v>20</v>
      </c>
      <c r="AX35" s="112">
        <v>13</v>
      </c>
      <c r="AY35" s="118">
        <v>257</v>
      </c>
    </row>
    <row r="36" spans="1:51" x14ac:dyDescent="0.2">
      <c r="A36">
        <v>4</v>
      </c>
      <c r="B36">
        <v>203</v>
      </c>
      <c r="C36" s="151" t="s">
        <v>63</v>
      </c>
      <c r="D36" s="24"/>
      <c r="E36" s="148">
        <v>49.41</v>
      </c>
      <c r="F36" s="149">
        <v>139630</v>
      </c>
      <c r="G36" s="103">
        <v>306536</v>
      </c>
      <c r="H36" s="103">
        <v>147602</v>
      </c>
      <c r="I36" s="103">
        <v>158934</v>
      </c>
      <c r="J36" s="104">
        <v>144</v>
      </c>
      <c r="K36" s="105">
        <v>70</v>
      </c>
      <c r="L36" s="106">
        <v>74</v>
      </c>
      <c r="M36" s="104">
        <v>-28</v>
      </c>
      <c r="N36" s="105">
        <v>-41</v>
      </c>
      <c r="O36" s="150">
        <v>13</v>
      </c>
      <c r="P36" s="104">
        <v>214</v>
      </c>
      <c r="Q36" s="105">
        <v>101</v>
      </c>
      <c r="R36" s="106">
        <v>113</v>
      </c>
      <c r="S36" s="107">
        <v>101</v>
      </c>
      <c r="T36" s="108">
        <v>112</v>
      </c>
      <c r="U36" s="108">
        <v>0</v>
      </c>
      <c r="V36" s="109">
        <v>1</v>
      </c>
      <c r="W36" s="104">
        <v>242</v>
      </c>
      <c r="X36" s="105">
        <v>142</v>
      </c>
      <c r="Y36" s="106">
        <v>100</v>
      </c>
      <c r="Z36" s="107">
        <v>142</v>
      </c>
      <c r="AA36" s="108">
        <v>99</v>
      </c>
      <c r="AB36" s="108">
        <v>0</v>
      </c>
      <c r="AC36" s="109">
        <v>1</v>
      </c>
      <c r="AD36" s="110">
        <v>172</v>
      </c>
      <c r="AE36" s="111">
        <v>111</v>
      </c>
      <c r="AF36" s="112">
        <v>61</v>
      </c>
      <c r="AG36" s="110">
        <v>920</v>
      </c>
      <c r="AH36" s="111">
        <v>506</v>
      </c>
      <c r="AI36" s="113">
        <v>414</v>
      </c>
      <c r="AJ36" s="114">
        <v>441</v>
      </c>
      <c r="AK36" s="115">
        <v>380</v>
      </c>
      <c r="AL36" s="115">
        <v>60</v>
      </c>
      <c r="AM36" s="116">
        <v>29</v>
      </c>
      <c r="AN36" s="110">
        <v>5</v>
      </c>
      <c r="AO36" s="112">
        <v>5</v>
      </c>
      <c r="AP36" s="117">
        <v>748</v>
      </c>
      <c r="AQ36" s="111">
        <v>395</v>
      </c>
      <c r="AR36" s="113">
        <v>353</v>
      </c>
      <c r="AS36" s="114">
        <v>370</v>
      </c>
      <c r="AT36" s="115">
        <v>331</v>
      </c>
      <c r="AU36" s="115">
        <v>21</v>
      </c>
      <c r="AV36" s="116">
        <v>19</v>
      </c>
      <c r="AW36" s="110">
        <v>4</v>
      </c>
      <c r="AX36" s="112">
        <v>3</v>
      </c>
      <c r="AY36" s="118">
        <v>124</v>
      </c>
    </row>
    <row r="37" spans="1:51" x14ac:dyDescent="0.2">
      <c r="A37">
        <v>2</v>
      </c>
      <c r="B37">
        <v>204</v>
      </c>
      <c r="C37" s="151" t="s">
        <v>64</v>
      </c>
      <c r="D37" s="24" t="s">
        <v>51</v>
      </c>
      <c r="E37" s="148">
        <v>99.95</v>
      </c>
      <c r="F37" s="149">
        <v>223419</v>
      </c>
      <c r="G37" s="103">
        <v>481234</v>
      </c>
      <c r="H37" s="103">
        <v>222713</v>
      </c>
      <c r="I37" s="103">
        <v>258521</v>
      </c>
      <c r="J37" s="104">
        <v>40</v>
      </c>
      <c r="K37" s="105">
        <v>-24</v>
      </c>
      <c r="L37" s="106">
        <v>64</v>
      </c>
      <c r="M37" s="104">
        <v>-114</v>
      </c>
      <c r="N37" s="105">
        <v>-51</v>
      </c>
      <c r="O37" s="150">
        <v>-63</v>
      </c>
      <c r="P37" s="104">
        <v>281</v>
      </c>
      <c r="Q37" s="105">
        <v>141</v>
      </c>
      <c r="R37" s="106">
        <v>140</v>
      </c>
      <c r="S37" s="107">
        <v>140</v>
      </c>
      <c r="T37" s="108">
        <v>137</v>
      </c>
      <c r="U37" s="108">
        <v>1</v>
      </c>
      <c r="V37" s="109">
        <v>3</v>
      </c>
      <c r="W37" s="104">
        <v>395</v>
      </c>
      <c r="X37" s="105">
        <v>192</v>
      </c>
      <c r="Y37" s="106">
        <v>203</v>
      </c>
      <c r="Z37" s="107">
        <v>189</v>
      </c>
      <c r="AA37" s="108">
        <v>201</v>
      </c>
      <c r="AB37" s="108">
        <v>3</v>
      </c>
      <c r="AC37" s="109">
        <v>2</v>
      </c>
      <c r="AD37" s="110">
        <v>154</v>
      </c>
      <c r="AE37" s="111">
        <v>27</v>
      </c>
      <c r="AF37" s="112">
        <v>127</v>
      </c>
      <c r="AG37" s="110">
        <v>1534</v>
      </c>
      <c r="AH37" s="111">
        <v>759</v>
      </c>
      <c r="AI37" s="113">
        <v>775</v>
      </c>
      <c r="AJ37" s="114">
        <v>596</v>
      </c>
      <c r="AK37" s="115">
        <v>582</v>
      </c>
      <c r="AL37" s="115">
        <v>156</v>
      </c>
      <c r="AM37" s="116">
        <v>187</v>
      </c>
      <c r="AN37" s="110">
        <v>7</v>
      </c>
      <c r="AO37" s="112">
        <v>6</v>
      </c>
      <c r="AP37" s="117">
        <v>1380</v>
      </c>
      <c r="AQ37" s="111">
        <v>732</v>
      </c>
      <c r="AR37" s="113">
        <v>648</v>
      </c>
      <c r="AS37" s="114">
        <v>694</v>
      </c>
      <c r="AT37" s="115">
        <v>602</v>
      </c>
      <c r="AU37" s="115">
        <v>38</v>
      </c>
      <c r="AV37" s="116">
        <v>46</v>
      </c>
      <c r="AW37" s="110">
        <v>0</v>
      </c>
      <c r="AX37" s="112">
        <v>0</v>
      </c>
      <c r="AY37" s="118">
        <v>157</v>
      </c>
    </row>
    <row r="38" spans="1:51" x14ac:dyDescent="0.2">
      <c r="A38">
        <v>10</v>
      </c>
      <c r="B38">
        <v>205</v>
      </c>
      <c r="C38" s="151" t="s">
        <v>65</v>
      </c>
      <c r="D38" s="24"/>
      <c r="E38" s="148">
        <v>182.38</v>
      </c>
      <c r="F38" s="149">
        <v>18192</v>
      </c>
      <c r="G38" s="103">
        <v>38758</v>
      </c>
      <c r="H38" s="103">
        <v>18494</v>
      </c>
      <c r="I38" s="103">
        <v>20264</v>
      </c>
      <c r="J38" s="104">
        <v>-50</v>
      </c>
      <c r="K38" s="105">
        <v>-20</v>
      </c>
      <c r="L38" s="106">
        <v>-30</v>
      </c>
      <c r="M38" s="104">
        <v>-42</v>
      </c>
      <c r="N38" s="105">
        <v>-17</v>
      </c>
      <c r="O38" s="150">
        <v>-25</v>
      </c>
      <c r="P38" s="104">
        <v>16</v>
      </c>
      <c r="Q38" s="105">
        <v>11</v>
      </c>
      <c r="R38" s="106">
        <v>5</v>
      </c>
      <c r="S38" s="107">
        <v>11</v>
      </c>
      <c r="T38" s="108">
        <v>5</v>
      </c>
      <c r="U38" s="108">
        <v>0</v>
      </c>
      <c r="V38" s="109">
        <v>0</v>
      </c>
      <c r="W38" s="104">
        <v>58</v>
      </c>
      <c r="X38" s="105">
        <v>28</v>
      </c>
      <c r="Y38" s="106">
        <v>30</v>
      </c>
      <c r="Z38" s="107">
        <v>28</v>
      </c>
      <c r="AA38" s="108">
        <v>30</v>
      </c>
      <c r="AB38" s="108">
        <v>0</v>
      </c>
      <c r="AC38" s="109">
        <v>0</v>
      </c>
      <c r="AD38" s="110">
        <v>-8</v>
      </c>
      <c r="AE38" s="111">
        <v>-3</v>
      </c>
      <c r="AF38" s="112">
        <v>-5</v>
      </c>
      <c r="AG38" s="110">
        <v>123</v>
      </c>
      <c r="AH38" s="111">
        <v>76</v>
      </c>
      <c r="AI38" s="113">
        <v>47</v>
      </c>
      <c r="AJ38" s="114">
        <v>51</v>
      </c>
      <c r="AK38" s="115">
        <v>34</v>
      </c>
      <c r="AL38" s="115">
        <v>24</v>
      </c>
      <c r="AM38" s="116">
        <v>13</v>
      </c>
      <c r="AN38" s="110">
        <v>1</v>
      </c>
      <c r="AO38" s="112">
        <v>0</v>
      </c>
      <c r="AP38" s="117">
        <v>131</v>
      </c>
      <c r="AQ38" s="111">
        <v>79</v>
      </c>
      <c r="AR38" s="113">
        <v>52</v>
      </c>
      <c r="AS38" s="114">
        <v>59</v>
      </c>
      <c r="AT38" s="115">
        <v>41</v>
      </c>
      <c r="AU38" s="115">
        <v>20</v>
      </c>
      <c r="AV38" s="116">
        <v>11</v>
      </c>
      <c r="AW38" s="110">
        <v>0</v>
      </c>
      <c r="AX38" s="112">
        <v>0</v>
      </c>
      <c r="AY38" s="118">
        <v>-12</v>
      </c>
    </row>
    <row r="39" spans="1:51" x14ac:dyDescent="0.2">
      <c r="A39">
        <v>2</v>
      </c>
      <c r="B39">
        <v>206</v>
      </c>
      <c r="C39" s="151" t="s">
        <v>66</v>
      </c>
      <c r="D39" s="24" t="s">
        <v>51</v>
      </c>
      <c r="E39" s="148">
        <v>18.47</v>
      </c>
      <c r="F39" s="149">
        <v>43068</v>
      </c>
      <c r="G39" s="103">
        <v>91929</v>
      </c>
      <c r="H39" s="103">
        <v>40827</v>
      </c>
      <c r="I39" s="103">
        <v>51102</v>
      </c>
      <c r="J39" s="104">
        <v>-114</v>
      </c>
      <c r="K39" s="105">
        <v>-98</v>
      </c>
      <c r="L39" s="106">
        <v>-16</v>
      </c>
      <c r="M39" s="104">
        <v>-47</v>
      </c>
      <c r="N39" s="105">
        <v>-36</v>
      </c>
      <c r="O39" s="150">
        <v>-11</v>
      </c>
      <c r="P39" s="104">
        <v>45</v>
      </c>
      <c r="Q39" s="105">
        <v>15</v>
      </c>
      <c r="R39" s="106">
        <v>30</v>
      </c>
      <c r="S39" s="107">
        <v>15</v>
      </c>
      <c r="T39" s="108">
        <v>30</v>
      </c>
      <c r="U39" s="108">
        <v>0</v>
      </c>
      <c r="V39" s="109">
        <v>0</v>
      </c>
      <c r="W39" s="104">
        <v>92</v>
      </c>
      <c r="X39" s="105">
        <v>51</v>
      </c>
      <c r="Y39" s="106">
        <v>41</v>
      </c>
      <c r="Z39" s="107">
        <v>51</v>
      </c>
      <c r="AA39" s="108">
        <v>40</v>
      </c>
      <c r="AB39" s="108">
        <v>0</v>
      </c>
      <c r="AC39" s="109">
        <v>1</v>
      </c>
      <c r="AD39" s="110">
        <v>-67</v>
      </c>
      <c r="AE39" s="111">
        <v>-62</v>
      </c>
      <c r="AF39" s="112">
        <v>-5</v>
      </c>
      <c r="AG39" s="110">
        <v>329</v>
      </c>
      <c r="AH39" s="111">
        <v>167</v>
      </c>
      <c r="AI39" s="113">
        <v>162</v>
      </c>
      <c r="AJ39" s="114">
        <v>129</v>
      </c>
      <c r="AK39" s="115">
        <v>140</v>
      </c>
      <c r="AL39" s="115">
        <v>37</v>
      </c>
      <c r="AM39" s="116">
        <v>22</v>
      </c>
      <c r="AN39" s="110">
        <v>1</v>
      </c>
      <c r="AO39" s="112">
        <v>0</v>
      </c>
      <c r="AP39" s="117">
        <v>396</v>
      </c>
      <c r="AQ39" s="111">
        <v>229</v>
      </c>
      <c r="AR39" s="113">
        <v>167</v>
      </c>
      <c r="AS39" s="114">
        <v>220</v>
      </c>
      <c r="AT39" s="115">
        <v>154</v>
      </c>
      <c r="AU39" s="115">
        <v>9</v>
      </c>
      <c r="AV39" s="116">
        <v>13</v>
      </c>
      <c r="AW39" s="110">
        <v>0</v>
      </c>
      <c r="AX39" s="112">
        <v>0</v>
      </c>
      <c r="AY39" s="118">
        <v>-84</v>
      </c>
    </row>
    <row r="40" spans="1:51" x14ac:dyDescent="0.2">
      <c r="A40">
        <v>3</v>
      </c>
      <c r="B40">
        <v>207</v>
      </c>
      <c r="C40" s="151" t="s">
        <v>67</v>
      </c>
      <c r="D40" s="24"/>
      <c r="E40" s="148">
        <v>25</v>
      </c>
      <c r="F40" s="149">
        <v>85412</v>
      </c>
      <c r="G40" s="103">
        <v>194966</v>
      </c>
      <c r="H40" s="103">
        <v>93208</v>
      </c>
      <c r="I40" s="103">
        <v>101758</v>
      </c>
      <c r="J40" s="104">
        <v>6</v>
      </c>
      <c r="K40" s="105">
        <v>-30</v>
      </c>
      <c r="L40" s="106">
        <v>36</v>
      </c>
      <c r="M40" s="104">
        <v>-33</v>
      </c>
      <c r="N40" s="105">
        <v>-13</v>
      </c>
      <c r="O40" s="150">
        <v>-20</v>
      </c>
      <c r="P40" s="104">
        <v>118</v>
      </c>
      <c r="Q40" s="105">
        <v>68</v>
      </c>
      <c r="R40" s="106">
        <v>50</v>
      </c>
      <c r="S40" s="107">
        <v>68</v>
      </c>
      <c r="T40" s="108">
        <v>49</v>
      </c>
      <c r="U40" s="108">
        <v>0</v>
      </c>
      <c r="V40" s="109">
        <v>1</v>
      </c>
      <c r="W40" s="104">
        <v>151</v>
      </c>
      <c r="X40" s="105">
        <v>81</v>
      </c>
      <c r="Y40" s="106">
        <v>70</v>
      </c>
      <c r="Z40" s="107">
        <v>79</v>
      </c>
      <c r="AA40" s="108">
        <v>70</v>
      </c>
      <c r="AB40" s="108">
        <v>2</v>
      </c>
      <c r="AC40" s="109">
        <v>0</v>
      </c>
      <c r="AD40" s="110">
        <v>39</v>
      </c>
      <c r="AE40" s="111">
        <v>-17</v>
      </c>
      <c r="AF40" s="112">
        <v>56</v>
      </c>
      <c r="AG40" s="110">
        <v>608</v>
      </c>
      <c r="AH40" s="111">
        <v>331</v>
      </c>
      <c r="AI40" s="113">
        <v>277</v>
      </c>
      <c r="AJ40" s="114">
        <v>296</v>
      </c>
      <c r="AK40" s="115">
        <v>249</v>
      </c>
      <c r="AL40" s="115">
        <v>34</v>
      </c>
      <c r="AM40" s="116">
        <v>26</v>
      </c>
      <c r="AN40" s="110">
        <v>1</v>
      </c>
      <c r="AO40" s="112">
        <v>2</v>
      </c>
      <c r="AP40" s="117">
        <v>569</v>
      </c>
      <c r="AQ40" s="111">
        <v>348</v>
      </c>
      <c r="AR40" s="113">
        <v>221</v>
      </c>
      <c r="AS40" s="114">
        <v>308</v>
      </c>
      <c r="AT40" s="115">
        <v>215</v>
      </c>
      <c r="AU40" s="115">
        <v>33</v>
      </c>
      <c r="AV40" s="116">
        <v>4</v>
      </c>
      <c r="AW40" s="110">
        <v>7</v>
      </c>
      <c r="AX40" s="112">
        <v>2</v>
      </c>
      <c r="AY40" s="118">
        <v>8</v>
      </c>
    </row>
    <row r="41" spans="1:51" x14ac:dyDescent="0.2">
      <c r="A41">
        <v>7</v>
      </c>
      <c r="B41">
        <v>208</v>
      </c>
      <c r="C41" s="151" t="s">
        <v>68</v>
      </c>
      <c r="D41" s="24"/>
      <c r="E41" s="148">
        <v>90.4</v>
      </c>
      <c r="F41" s="149">
        <v>11517</v>
      </c>
      <c r="G41" s="103">
        <v>26169</v>
      </c>
      <c r="H41" s="103">
        <v>12584</v>
      </c>
      <c r="I41" s="103">
        <v>13585</v>
      </c>
      <c r="J41" s="104">
        <v>-24</v>
      </c>
      <c r="K41" s="105">
        <v>-12</v>
      </c>
      <c r="L41" s="106">
        <v>-12</v>
      </c>
      <c r="M41" s="104">
        <v>-12</v>
      </c>
      <c r="N41" s="105">
        <v>-1</v>
      </c>
      <c r="O41" s="150">
        <v>-11</v>
      </c>
      <c r="P41" s="104">
        <v>10</v>
      </c>
      <c r="Q41" s="105">
        <v>4</v>
      </c>
      <c r="R41" s="106">
        <v>6</v>
      </c>
      <c r="S41" s="107">
        <v>4</v>
      </c>
      <c r="T41" s="108">
        <v>6</v>
      </c>
      <c r="U41" s="108">
        <v>0</v>
      </c>
      <c r="V41" s="109">
        <v>0</v>
      </c>
      <c r="W41" s="104">
        <v>22</v>
      </c>
      <c r="X41" s="105">
        <v>5</v>
      </c>
      <c r="Y41" s="106">
        <v>17</v>
      </c>
      <c r="Z41" s="107">
        <v>5</v>
      </c>
      <c r="AA41" s="108">
        <v>17</v>
      </c>
      <c r="AB41" s="108">
        <v>0</v>
      </c>
      <c r="AC41" s="109">
        <v>0</v>
      </c>
      <c r="AD41" s="110">
        <v>-12</v>
      </c>
      <c r="AE41" s="111">
        <v>-11</v>
      </c>
      <c r="AF41" s="112">
        <v>-1</v>
      </c>
      <c r="AG41" s="110">
        <v>58</v>
      </c>
      <c r="AH41" s="111">
        <v>29</v>
      </c>
      <c r="AI41" s="113">
        <v>29</v>
      </c>
      <c r="AJ41" s="114">
        <v>18</v>
      </c>
      <c r="AK41" s="115">
        <v>19</v>
      </c>
      <c r="AL41" s="115">
        <v>11</v>
      </c>
      <c r="AM41" s="116">
        <v>10</v>
      </c>
      <c r="AN41" s="110">
        <v>0</v>
      </c>
      <c r="AO41" s="112">
        <v>0</v>
      </c>
      <c r="AP41" s="117">
        <v>70</v>
      </c>
      <c r="AQ41" s="111">
        <v>40</v>
      </c>
      <c r="AR41" s="113">
        <v>30</v>
      </c>
      <c r="AS41" s="114">
        <v>34</v>
      </c>
      <c r="AT41" s="115">
        <v>25</v>
      </c>
      <c r="AU41" s="115">
        <v>6</v>
      </c>
      <c r="AV41" s="116">
        <v>5</v>
      </c>
      <c r="AW41" s="110">
        <v>0</v>
      </c>
      <c r="AX41" s="112">
        <v>0</v>
      </c>
      <c r="AY41" s="118">
        <v>0</v>
      </c>
    </row>
    <row r="42" spans="1:51" x14ac:dyDescent="0.2">
      <c r="A42">
        <v>8</v>
      </c>
      <c r="B42">
        <v>209</v>
      </c>
      <c r="C42" s="151" t="s">
        <v>69</v>
      </c>
      <c r="D42" s="24"/>
      <c r="E42" s="148">
        <v>697.55</v>
      </c>
      <c r="F42" s="149">
        <v>30559</v>
      </c>
      <c r="G42" s="103">
        <v>71495</v>
      </c>
      <c r="H42" s="103">
        <v>34303</v>
      </c>
      <c r="I42" s="103">
        <v>37192</v>
      </c>
      <c r="J42" s="104">
        <v>-104</v>
      </c>
      <c r="K42" s="105">
        <v>-51</v>
      </c>
      <c r="L42" s="106">
        <v>-53</v>
      </c>
      <c r="M42" s="104">
        <v>-78</v>
      </c>
      <c r="N42" s="105">
        <v>-38</v>
      </c>
      <c r="O42" s="150">
        <v>-40</v>
      </c>
      <c r="P42" s="104">
        <v>21</v>
      </c>
      <c r="Q42" s="105">
        <v>12</v>
      </c>
      <c r="R42" s="106">
        <v>9</v>
      </c>
      <c r="S42" s="107">
        <v>12</v>
      </c>
      <c r="T42" s="108">
        <v>9</v>
      </c>
      <c r="U42" s="108">
        <v>0</v>
      </c>
      <c r="V42" s="109">
        <v>0</v>
      </c>
      <c r="W42" s="104">
        <v>99</v>
      </c>
      <c r="X42" s="105">
        <v>50</v>
      </c>
      <c r="Y42" s="106">
        <v>49</v>
      </c>
      <c r="Z42" s="107">
        <v>50</v>
      </c>
      <c r="AA42" s="108">
        <v>49</v>
      </c>
      <c r="AB42" s="108">
        <v>0</v>
      </c>
      <c r="AC42" s="109">
        <v>0</v>
      </c>
      <c r="AD42" s="110">
        <v>-26</v>
      </c>
      <c r="AE42" s="111">
        <v>-13</v>
      </c>
      <c r="AF42" s="112">
        <v>-13</v>
      </c>
      <c r="AG42" s="110">
        <v>125</v>
      </c>
      <c r="AH42" s="111">
        <v>60</v>
      </c>
      <c r="AI42" s="113">
        <v>65</v>
      </c>
      <c r="AJ42" s="114">
        <v>33</v>
      </c>
      <c r="AK42" s="115">
        <v>35</v>
      </c>
      <c r="AL42" s="115">
        <v>27</v>
      </c>
      <c r="AM42" s="116">
        <v>30</v>
      </c>
      <c r="AN42" s="110">
        <v>0</v>
      </c>
      <c r="AO42" s="112">
        <v>0</v>
      </c>
      <c r="AP42" s="117">
        <v>151</v>
      </c>
      <c r="AQ42" s="111">
        <v>73</v>
      </c>
      <c r="AR42" s="113">
        <v>78</v>
      </c>
      <c r="AS42" s="114">
        <v>64</v>
      </c>
      <c r="AT42" s="115">
        <v>57</v>
      </c>
      <c r="AU42" s="115">
        <v>9</v>
      </c>
      <c r="AV42" s="116">
        <v>21</v>
      </c>
      <c r="AW42" s="110">
        <v>0</v>
      </c>
      <c r="AX42" s="112">
        <v>0</v>
      </c>
      <c r="AY42" s="118">
        <v>1</v>
      </c>
    </row>
    <row r="43" spans="1:51" x14ac:dyDescent="0.2">
      <c r="A43">
        <v>4</v>
      </c>
      <c r="B43">
        <v>210</v>
      </c>
      <c r="C43" s="151" t="s">
        <v>70</v>
      </c>
      <c r="D43" s="24"/>
      <c r="E43" s="148">
        <v>138.47999999999999</v>
      </c>
      <c r="F43" s="149">
        <v>111148</v>
      </c>
      <c r="G43" s="103">
        <v>253487</v>
      </c>
      <c r="H43" s="103">
        <v>123387</v>
      </c>
      <c r="I43" s="103">
        <v>130100</v>
      </c>
      <c r="J43" s="104">
        <v>-106</v>
      </c>
      <c r="K43" s="105">
        <v>-70</v>
      </c>
      <c r="L43" s="106">
        <v>-36</v>
      </c>
      <c r="M43" s="104">
        <v>-89</v>
      </c>
      <c r="N43" s="105">
        <v>-42</v>
      </c>
      <c r="O43" s="150">
        <v>-47</v>
      </c>
      <c r="P43" s="104">
        <v>138</v>
      </c>
      <c r="Q43" s="105">
        <v>82</v>
      </c>
      <c r="R43" s="106">
        <v>56</v>
      </c>
      <c r="S43" s="107">
        <v>82</v>
      </c>
      <c r="T43" s="108">
        <v>54</v>
      </c>
      <c r="U43" s="108">
        <v>0</v>
      </c>
      <c r="V43" s="109">
        <v>2</v>
      </c>
      <c r="W43" s="104">
        <v>227</v>
      </c>
      <c r="X43" s="105">
        <v>124</v>
      </c>
      <c r="Y43" s="106">
        <v>103</v>
      </c>
      <c r="Z43" s="107">
        <v>124</v>
      </c>
      <c r="AA43" s="108">
        <v>102</v>
      </c>
      <c r="AB43" s="108">
        <v>0</v>
      </c>
      <c r="AC43" s="109">
        <v>1</v>
      </c>
      <c r="AD43" s="110">
        <v>-17</v>
      </c>
      <c r="AE43" s="111">
        <v>-28</v>
      </c>
      <c r="AF43" s="112">
        <v>11</v>
      </c>
      <c r="AG43" s="110">
        <v>569</v>
      </c>
      <c r="AH43" s="111">
        <v>305</v>
      </c>
      <c r="AI43" s="113">
        <v>264</v>
      </c>
      <c r="AJ43" s="114">
        <v>240</v>
      </c>
      <c r="AK43" s="115">
        <v>227</v>
      </c>
      <c r="AL43" s="115">
        <v>63</v>
      </c>
      <c r="AM43" s="116">
        <v>35</v>
      </c>
      <c r="AN43" s="110">
        <v>2</v>
      </c>
      <c r="AO43" s="112">
        <v>2</v>
      </c>
      <c r="AP43" s="117">
        <v>586</v>
      </c>
      <c r="AQ43" s="111">
        <v>333</v>
      </c>
      <c r="AR43" s="113">
        <v>253</v>
      </c>
      <c r="AS43" s="114">
        <v>306</v>
      </c>
      <c r="AT43" s="115">
        <v>231</v>
      </c>
      <c r="AU43" s="115">
        <v>25</v>
      </c>
      <c r="AV43" s="116">
        <v>18</v>
      </c>
      <c r="AW43" s="110">
        <v>2</v>
      </c>
      <c r="AX43" s="112">
        <v>4</v>
      </c>
      <c r="AY43" s="118">
        <v>44</v>
      </c>
    </row>
    <row r="44" spans="1:51" x14ac:dyDescent="0.2">
      <c r="A44">
        <v>7</v>
      </c>
      <c r="B44">
        <v>212</v>
      </c>
      <c r="C44" s="151" t="s">
        <v>71</v>
      </c>
      <c r="D44" s="24"/>
      <c r="E44" s="148">
        <v>126.85</v>
      </c>
      <c r="F44" s="149">
        <v>19017</v>
      </c>
      <c r="G44" s="103">
        <v>42599</v>
      </c>
      <c r="H44" s="103">
        <v>20473</v>
      </c>
      <c r="I44" s="103">
        <v>22126</v>
      </c>
      <c r="J44" s="104">
        <v>-34</v>
      </c>
      <c r="K44" s="105">
        <v>-13</v>
      </c>
      <c r="L44" s="106">
        <v>-21</v>
      </c>
      <c r="M44" s="104">
        <v>-34</v>
      </c>
      <c r="N44" s="105">
        <v>-20</v>
      </c>
      <c r="O44" s="150">
        <v>-14</v>
      </c>
      <c r="P44" s="104">
        <v>12</v>
      </c>
      <c r="Q44" s="105">
        <v>3</v>
      </c>
      <c r="R44" s="106">
        <v>9</v>
      </c>
      <c r="S44" s="107">
        <v>3</v>
      </c>
      <c r="T44" s="108">
        <v>9</v>
      </c>
      <c r="U44" s="108">
        <v>0</v>
      </c>
      <c r="V44" s="109">
        <v>0</v>
      </c>
      <c r="W44" s="104">
        <v>46</v>
      </c>
      <c r="X44" s="105">
        <v>23</v>
      </c>
      <c r="Y44" s="106">
        <v>23</v>
      </c>
      <c r="Z44" s="107">
        <v>23</v>
      </c>
      <c r="AA44" s="108">
        <v>23</v>
      </c>
      <c r="AB44" s="108">
        <v>0</v>
      </c>
      <c r="AC44" s="109">
        <v>0</v>
      </c>
      <c r="AD44" s="110">
        <v>0</v>
      </c>
      <c r="AE44" s="111">
        <v>7</v>
      </c>
      <c r="AF44" s="112">
        <v>-7</v>
      </c>
      <c r="AG44" s="110">
        <v>75</v>
      </c>
      <c r="AH44" s="111">
        <v>46</v>
      </c>
      <c r="AI44" s="113">
        <v>29</v>
      </c>
      <c r="AJ44" s="114">
        <v>37</v>
      </c>
      <c r="AK44" s="115">
        <v>20</v>
      </c>
      <c r="AL44" s="115">
        <v>9</v>
      </c>
      <c r="AM44" s="116">
        <v>8</v>
      </c>
      <c r="AN44" s="110">
        <v>0</v>
      </c>
      <c r="AO44" s="112">
        <v>1</v>
      </c>
      <c r="AP44" s="117">
        <v>75</v>
      </c>
      <c r="AQ44" s="111">
        <v>39</v>
      </c>
      <c r="AR44" s="113">
        <v>36</v>
      </c>
      <c r="AS44" s="114">
        <v>33</v>
      </c>
      <c r="AT44" s="115">
        <v>30</v>
      </c>
      <c r="AU44" s="115">
        <v>5</v>
      </c>
      <c r="AV44" s="116">
        <v>4</v>
      </c>
      <c r="AW44" s="110">
        <v>1</v>
      </c>
      <c r="AX44" s="112">
        <v>2</v>
      </c>
      <c r="AY44" s="118">
        <v>0</v>
      </c>
    </row>
    <row r="45" spans="1:51" x14ac:dyDescent="0.2">
      <c r="A45">
        <v>5</v>
      </c>
      <c r="B45">
        <v>213</v>
      </c>
      <c r="C45" s="151" t="s">
        <v>72</v>
      </c>
      <c r="D45" s="24"/>
      <c r="E45" s="148">
        <v>132.44</v>
      </c>
      <c r="F45" s="149">
        <v>15132</v>
      </c>
      <c r="G45" s="103">
        <v>35839</v>
      </c>
      <c r="H45" s="103">
        <v>17157</v>
      </c>
      <c r="I45" s="103">
        <v>18682</v>
      </c>
      <c r="J45" s="104">
        <v>-25</v>
      </c>
      <c r="K45" s="105">
        <v>-15</v>
      </c>
      <c r="L45" s="106">
        <v>-10</v>
      </c>
      <c r="M45" s="104">
        <v>-29</v>
      </c>
      <c r="N45" s="105">
        <v>-12</v>
      </c>
      <c r="O45" s="150">
        <v>-17</v>
      </c>
      <c r="P45" s="104">
        <v>9</v>
      </c>
      <c r="Q45" s="105">
        <v>5</v>
      </c>
      <c r="R45" s="106">
        <v>4</v>
      </c>
      <c r="S45" s="107">
        <v>5</v>
      </c>
      <c r="T45" s="108">
        <v>4</v>
      </c>
      <c r="U45" s="108">
        <v>0</v>
      </c>
      <c r="V45" s="109">
        <v>0</v>
      </c>
      <c r="W45" s="104">
        <v>38</v>
      </c>
      <c r="X45" s="105">
        <v>17</v>
      </c>
      <c r="Y45" s="106">
        <v>21</v>
      </c>
      <c r="Z45" s="107">
        <v>17</v>
      </c>
      <c r="AA45" s="108">
        <v>21</v>
      </c>
      <c r="AB45" s="108">
        <v>0</v>
      </c>
      <c r="AC45" s="109">
        <v>0</v>
      </c>
      <c r="AD45" s="110">
        <v>4</v>
      </c>
      <c r="AE45" s="111">
        <v>-3</v>
      </c>
      <c r="AF45" s="112">
        <v>7</v>
      </c>
      <c r="AG45" s="110">
        <v>91</v>
      </c>
      <c r="AH45" s="111">
        <v>38</v>
      </c>
      <c r="AI45" s="113">
        <v>53</v>
      </c>
      <c r="AJ45" s="114">
        <v>27</v>
      </c>
      <c r="AK45" s="115">
        <v>35</v>
      </c>
      <c r="AL45" s="115">
        <v>11</v>
      </c>
      <c r="AM45" s="116">
        <v>18</v>
      </c>
      <c r="AN45" s="110">
        <v>0</v>
      </c>
      <c r="AO45" s="112">
        <v>0</v>
      </c>
      <c r="AP45" s="117">
        <v>87</v>
      </c>
      <c r="AQ45" s="111">
        <v>41</v>
      </c>
      <c r="AR45" s="113">
        <v>46</v>
      </c>
      <c r="AS45" s="114">
        <v>35</v>
      </c>
      <c r="AT45" s="115">
        <v>28</v>
      </c>
      <c r="AU45" s="115">
        <v>2</v>
      </c>
      <c r="AV45" s="116">
        <v>16</v>
      </c>
      <c r="AW45" s="110">
        <v>4</v>
      </c>
      <c r="AX45" s="112">
        <v>2</v>
      </c>
      <c r="AY45" s="118">
        <v>6</v>
      </c>
    </row>
    <row r="46" spans="1:51" x14ac:dyDescent="0.2">
      <c r="A46">
        <v>3</v>
      </c>
      <c r="B46">
        <v>214</v>
      </c>
      <c r="C46" s="151" t="s">
        <v>73</v>
      </c>
      <c r="D46" s="24" t="s">
        <v>51</v>
      </c>
      <c r="E46" s="148">
        <v>101.8</v>
      </c>
      <c r="F46" s="149">
        <v>97523</v>
      </c>
      <c r="G46" s="103">
        <v>219715</v>
      </c>
      <c r="H46" s="103">
        <v>100213</v>
      </c>
      <c r="I46" s="103">
        <v>119502</v>
      </c>
      <c r="J46" s="104">
        <v>-12</v>
      </c>
      <c r="K46" s="105">
        <v>-15</v>
      </c>
      <c r="L46" s="106">
        <v>3</v>
      </c>
      <c r="M46" s="104">
        <v>-98</v>
      </c>
      <c r="N46" s="105">
        <v>-43</v>
      </c>
      <c r="O46" s="150">
        <v>-55</v>
      </c>
      <c r="P46" s="104">
        <v>96</v>
      </c>
      <c r="Q46" s="105">
        <v>54</v>
      </c>
      <c r="R46" s="106">
        <v>42</v>
      </c>
      <c r="S46" s="107">
        <v>53</v>
      </c>
      <c r="T46" s="108">
        <v>42</v>
      </c>
      <c r="U46" s="108">
        <v>1</v>
      </c>
      <c r="V46" s="109">
        <v>0</v>
      </c>
      <c r="W46" s="104">
        <v>194</v>
      </c>
      <c r="X46" s="105">
        <v>97</v>
      </c>
      <c r="Y46" s="106">
        <v>97</v>
      </c>
      <c r="Z46" s="107">
        <v>97</v>
      </c>
      <c r="AA46" s="108">
        <v>97</v>
      </c>
      <c r="AB46" s="108">
        <v>0</v>
      </c>
      <c r="AC46" s="109">
        <v>0</v>
      </c>
      <c r="AD46" s="110">
        <v>86</v>
      </c>
      <c r="AE46" s="111">
        <v>28</v>
      </c>
      <c r="AF46" s="112">
        <v>58</v>
      </c>
      <c r="AG46" s="110">
        <v>656</v>
      </c>
      <c r="AH46" s="111">
        <v>331</v>
      </c>
      <c r="AI46" s="113">
        <v>325</v>
      </c>
      <c r="AJ46" s="114">
        <v>264</v>
      </c>
      <c r="AK46" s="115">
        <v>260</v>
      </c>
      <c r="AL46" s="115">
        <v>64</v>
      </c>
      <c r="AM46" s="116">
        <v>65</v>
      </c>
      <c r="AN46" s="110">
        <v>3</v>
      </c>
      <c r="AO46" s="112">
        <v>0</v>
      </c>
      <c r="AP46" s="117">
        <v>570</v>
      </c>
      <c r="AQ46" s="111">
        <v>303</v>
      </c>
      <c r="AR46" s="113">
        <v>267</v>
      </c>
      <c r="AS46" s="114">
        <v>258</v>
      </c>
      <c r="AT46" s="115">
        <v>259</v>
      </c>
      <c r="AU46" s="115">
        <v>42</v>
      </c>
      <c r="AV46" s="116">
        <v>7</v>
      </c>
      <c r="AW46" s="110">
        <v>3</v>
      </c>
      <c r="AX46" s="112">
        <v>1</v>
      </c>
      <c r="AY46" s="118">
        <v>86</v>
      </c>
    </row>
    <row r="47" spans="1:51" x14ac:dyDescent="0.2">
      <c r="A47">
        <v>5</v>
      </c>
      <c r="B47">
        <v>215</v>
      </c>
      <c r="C47" s="151" t="s">
        <v>74</v>
      </c>
      <c r="D47" s="24"/>
      <c r="E47" s="148">
        <v>176.51</v>
      </c>
      <c r="F47" s="149">
        <v>31290</v>
      </c>
      <c r="G47" s="103">
        <v>71056</v>
      </c>
      <c r="H47" s="103">
        <v>34101</v>
      </c>
      <c r="I47" s="103">
        <v>36955</v>
      </c>
      <c r="J47" s="104">
        <v>-23</v>
      </c>
      <c r="K47" s="105">
        <v>-9</v>
      </c>
      <c r="L47" s="106">
        <v>-14</v>
      </c>
      <c r="M47" s="104">
        <v>-49</v>
      </c>
      <c r="N47" s="105">
        <v>-22</v>
      </c>
      <c r="O47" s="150">
        <v>-27</v>
      </c>
      <c r="P47" s="104">
        <v>28</v>
      </c>
      <c r="Q47" s="105">
        <v>20</v>
      </c>
      <c r="R47" s="106">
        <v>8</v>
      </c>
      <c r="S47" s="107">
        <v>19</v>
      </c>
      <c r="T47" s="108">
        <v>8</v>
      </c>
      <c r="U47" s="108">
        <v>1</v>
      </c>
      <c r="V47" s="109">
        <v>0</v>
      </c>
      <c r="W47" s="104">
        <v>77</v>
      </c>
      <c r="X47" s="105">
        <v>42</v>
      </c>
      <c r="Y47" s="106">
        <v>35</v>
      </c>
      <c r="Z47" s="107">
        <v>42</v>
      </c>
      <c r="AA47" s="108">
        <v>35</v>
      </c>
      <c r="AB47" s="108">
        <v>0</v>
      </c>
      <c r="AC47" s="109">
        <v>0</v>
      </c>
      <c r="AD47" s="110">
        <v>26</v>
      </c>
      <c r="AE47" s="111">
        <v>13</v>
      </c>
      <c r="AF47" s="112">
        <v>13</v>
      </c>
      <c r="AG47" s="110">
        <v>189</v>
      </c>
      <c r="AH47" s="111">
        <v>94</v>
      </c>
      <c r="AI47" s="113">
        <v>95</v>
      </c>
      <c r="AJ47" s="114">
        <v>60</v>
      </c>
      <c r="AK47" s="115">
        <v>47</v>
      </c>
      <c r="AL47" s="115">
        <v>34</v>
      </c>
      <c r="AM47" s="116">
        <v>48</v>
      </c>
      <c r="AN47" s="110">
        <v>0</v>
      </c>
      <c r="AO47" s="112">
        <v>0</v>
      </c>
      <c r="AP47" s="117">
        <v>163</v>
      </c>
      <c r="AQ47" s="111">
        <v>81</v>
      </c>
      <c r="AR47" s="113">
        <v>82</v>
      </c>
      <c r="AS47" s="114">
        <v>60</v>
      </c>
      <c r="AT47" s="115">
        <v>53</v>
      </c>
      <c r="AU47" s="115">
        <v>21</v>
      </c>
      <c r="AV47" s="116">
        <v>28</v>
      </c>
      <c r="AW47" s="110">
        <v>0</v>
      </c>
      <c r="AX47" s="112">
        <v>1</v>
      </c>
      <c r="AY47" s="118">
        <v>21</v>
      </c>
    </row>
    <row r="48" spans="1:51" x14ac:dyDescent="0.2">
      <c r="A48">
        <v>4</v>
      </c>
      <c r="B48">
        <v>216</v>
      </c>
      <c r="C48" s="151" t="s">
        <v>75</v>
      </c>
      <c r="D48" s="24"/>
      <c r="E48" s="148">
        <v>34.380000000000003</v>
      </c>
      <c r="F48" s="149">
        <v>37725</v>
      </c>
      <c r="G48" s="103">
        <v>83711</v>
      </c>
      <c r="H48" s="103">
        <v>40475</v>
      </c>
      <c r="I48" s="103">
        <v>43236</v>
      </c>
      <c r="J48" s="104">
        <v>-48</v>
      </c>
      <c r="K48" s="105">
        <v>-22</v>
      </c>
      <c r="L48" s="106">
        <v>-26</v>
      </c>
      <c r="M48" s="104">
        <v>-52</v>
      </c>
      <c r="N48" s="105">
        <v>-23</v>
      </c>
      <c r="O48" s="150">
        <v>-29</v>
      </c>
      <c r="P48" s="104">
        <v>44</v>
      </c>
      <c r="Q48" s="105">
        <v>23</v>
      </c>
      <c r="R48" s="106">
        <v>21</v>
      </c>
      <c r="S48" s="107">
        <v>23</v>
      </c>
      <c r="T48" s="108">
        <v>21</v>
      </c>
      <c r="U48" s="108">
        <v>0</v>
      </c>
      <c r="V48" s="109">
        <v>0</v>
      </c>
      <c r="W48" s="104">
        <v>96</v>
      </c>
      <c r="X48" s="105">
        <v>46</v>
      </c>
      <c r="Y48" s="106">
        <v>50</v>
      </c>
      <c r="Z48" s="107">
        <v>45</v>
      </c>
      <c r="AA48" s="108">
        <v>49</v>
      </c>
      <c r="AB48" s="108">
        <v>1</v>
      </c>
      <c r="AC48" s="109">
        <v>1</v>
      </c>
      <c r="AD48" s="110">
        <v>4</v>
      </c>
      <c r="AE48" s="111">
        <v>1</v>
      </c>
      <c r="AF48" s="112">
        <v>3</v>
      </c>
      <c r="AG48" s="110">
        <v>257</v>
      </c>
      <c r="AH48" s="111">
        <v>144</v>
      </c>
      <c r="AI48" s="113">
        <v>113</v>
      </c>
      <c r="AJ48" s="114">
        <v>107</v>
      </c>
      <c r="AK48" s="115">
        <v>102</v>
      </c>
      <c r="AL48" s="115">
        <v>36</v>
      </c>
      <c r="AM48" s="116">
        <v>11</v>
      </c>
      <c r="AN48" s="110">
        <v>1</v>
      </c>
      <c r="AO48" s="112">
        <v>0</v>
      </c>
      <c r="AP48" s="117">
        <v>253</v>
      </c>
      <c r="AQ48" s="111">
        <v>143</v>
      </c>
      <c r="AR48" s="113">
        <v>110</v>
      </c>
      <c r="AS48" s="114">
        <v>120</v>
      </c>
      <c r="AT48" s="115">
        <v>96</v>
      </c>
      <c r="AU48" s="115">
        <v>22</v>
      </c>
      <c r="AV48" s="116">
        <v>11</v>
      </c>
      <c r="AW48" s="110">
        <v>1</v>
      </c>
      <c r="AX48" s="112">
        <v>3</v>
      </c>
      <c r="AY48" s="118">
        <v>-1</v>
      </c>
    </row>
    <row r="49" spans="1:51" x14ac:dyDescent="0.2">
      <c r="A49">
        <v>3</v>
      </c>
      <c r="B49" s="152">
        <v>217</v>
      </c>
      <c r="C49" s="151" t="s">
        <v>76</v>
      </c>
      <c r="D49" s="24"/>
      <c r="E49" s="148">
        <v>53.44</v>
      </c>
      <c r="F49" s="149">
        <v>65209</v>
      </c>
      <c r="G49" s="103">
        <v>148191</v>
      </c>
      <c r="H49" s="103">
        <v>68950</v>
      </c>
      <c r="I49" s="103">
        <v>79241</v>
      </c>
      <c r="J49" s="104">
        <v>-16</v>
      </c>
      <c r="K49" s="105">
        <v>-30</v>
      </c>
      <c r="L49" s="106">
        <v>14</v>
      </c>
      <c r="M49" s="104">
        <v>-80</v>
      </c>
      <c r="N49" s="105">
        <v>-44</v>
      </c>
      <c r="O49" s="150">
        <v>-36</v>
      </c>
      <c r="P49" s="104">
        <v>76</v>
      </c>
      <c r="Q49" s="105">
        <v>42</v>
      </c>
      <c r="R49" s="106">
        <v>34</v>
      </c>
      <c r="S49" s="107">
        <v>42</v>
      </c>
      <c r="T49" s="108">
        <v>34</v>
      </c>
      <c r="U49" s="108">
        <v>0</v>
      </c>
      <c r="V49" s="109">
        <v>0</v>
      </c>
      <c r="W49" s="104">
        <v>156</v>
      </c>
      <c r="X49" s="105">
        <v>86</v>
      </c>
      <c r="Y49" s="106">
        <v>70</v>
      </c>
      <c r="Z49" s="107">
        <v>85</v>
      </c>
      <c r="AA49" s="108">
        <v>69</v>
      </c>
      <c r="AB49" s="108">
        <v>1</v>
      </c>
      <c r="AC49" s="109">
        <v>1</v>
      </c>
      <c r="AD49" s="110">
        <v>64</v>
      </c>
      <c r="AE49" s="111">
        <v>14</v>
      </c>
      <c r="AF49" s="112">
        <v>50</v>
      </c>
      <c r="AG49" s="110">
        <v>441</v>
      </c>
      <c r="AH49" s="111">
        <v>223</v>
      </c>
      <c r="AI49" s="113">
        <v>218</v>
      </c>
      <c r="AJ49" s="114">
        <v>182</v>
      </c>
      <c r="AK49" s="115">
        <v>177</v>
      </c>
      <c r="AL49" s="115">
        <v>40</v>
      </c>
      <c r="AM49" s="116">
        <v>40</v>
      </c>
      <c r="AN49" s="110">
        <v>1</v>
      </c>
      <c r="AO49" s="112">
        <v>1</v>
      </c>
      <c r="AP49" s="117">
        <v>377</v>
      </c>
      <c r="AQ49" s="111">
        <v>209</v>
      </c>
      <c r="AR49" s="113">
        <v>168</v>
      </c>
      <c r="AS49" s="114">
        <v>167</v>
      </c>
      <c r="AT49" s="115">
        <v>152</v>
      </c>
      <c r="AU49" s="115">
        <v>39</v>
      </c>
      <c r="AV49" s="116">
        <v>15</v>
      </c>
      <c r="AW49" s="110">
        <v>3</v>
      </c>
      <c r="AX49" s="112">
        <v>1</v>
      </c>
      <c r="AY49" s="118">
        <v>41</v>
      </c>
    </row>
    <row r="50" spans="1:51" x14ac:dyDescent="0.2">
      <c r="A50">
        <v>5</v>
      </c>
      <c r="B50">
        <v>218</v>
      </c>
      <c r="C50" s="151" t="s">
        <v>77</v>
      </c>
      <c r="D50" s="24" t="s">
        <v>51</v>
      </c>
      <c r="E50" s="148">
        <v>92.94</v>
      </c>
      <c r="F50" s="149">
        <v>18752</v>
      </c>
      <c r="G50" s="103">
        <v>45956</v>
      </c>
      <c r="H50" s="103">
        <v>22417</v>
      </c>
      <c r="I50" s="103">
        <v>23539</v>
      </c>
      <c r="J50" s="104">
        <v>-11</v>
      </c>
      <c r="K50" s="105">
        <v>-3</v>
      </c>
      <c r="L50" s="106">
        <v>-8</v>
      </c>
      <c r="M50" s="104">
        <v>-34</v>
      </c>
      <c r="N50" s="105">
        <v>-23</v>
      </c>
      <c r="O50" s="150">
        <v>-11</v>
      </c>
      <c r="P50" s="104">
        <v>21</v>
      </c>
      <c r="Q50" s="105">
        <v>5</v>
      </c>
      <c r="R50" s="106">
        <v>16</v>
      </c>
      <c r="S50" s="107">
        <v>5</v>
      </c>
      <c r="T50" s="108">
        <v>15</v>
      </c>
      <c r="U50" s="108">
        <v>0</v>
      </c>
      <c r="V50" s="109">
        <v>1</v>
      </c>
      <c r="W50" s="104">
        <v>55</v>
      </c>
      <c r="X50" s="105">
        <v>28</v>
      </c>
      <c r="Y50" s="106">
        <v>27</v>
      </c>
      <c r="Z50" s="107">
        <v>28</v>
      </c>
      <c r="AA50" s="108">
        <v>27</v>
      </c>
      <c r="AB50" s="108">
        <v>0</v>
      </c>
      <c r="AC50" s="109">
        <v>0</v>
      </c>
      <c r="AD50" s="110">
        <v>23</v>
      </c>
      <c r="AE50" s="111">
        <v>20</v>
      </c>
      <c r="AF50" s="112">
        <v>3</v>
      </c>
      <c r="AG50" s="110">
        <v>146</v>
      </c>
      <c r="AH50" s="111">
        <v>95</v>
      </c>
      <c r="AI50" s="113">
        <v>51</v>
      </c>
      <c r="AJ50" s="114">
        <v>47</v>
      </c>
      <c r="AK50" s="115">
        <v>29</v>
      </c>
      <c r="AL50" s="115">
        <v>47</v>
      </c>
      <c r="AM50" s="116">
        <v>22</v>
      </c>
      <c r="AN50" s="110">
        <v>1</v>
      </c>
      <c r="AO50" s="112">
        <v>0</v>
      </c>
      <c r="AP50" s="117">
        <v>123</v>
      </c>
      <c r="AQ50" s="111">
        <v>75</v>
      </c>
      <c r="AR50" s="113">
        <v>48</v>
      </c>
      <c r="AS50" s="114">
        <v>57</v>
      </c>
      <c r="AT50" s="115">
        <v>35</v>
      </c>
      <c r="AU50" s="115">
        <v>18</v>
      </c>
      <c r="AV50" s="116">
        <v>13</v>
      </c>
      <c r="AW50" s="110">
        <v>0</v>
      </c>
      <c r="AX50" s="112">
        <v>0</v>
      </c>
      <c r="AY50" s="118">
        <v>28</v>
      </c>
    </row>
    <row r="51" spans="1:51" x14ac:dyDescent="0.2">
      <c r="A51">
        <v>3</v>
      </c>
      <c r="B51">
        <v>219</v>
      </c>
      <c r="C51" s="151" t="s">
        <v>78</v>
      </c>
      <c r="D51" s="24"/>
      <c r="E51" s="148">
        <v>210.32</v>
      </c>
      <c r="F51" s="149">
        <v>43405</v>
      </c>
      <c r="G51" s="103">
        <v>103914</v>
      </c>
      <c r="H51" s="103">
        <v>49641</v>
      </c>
      <c r="I51" s="103">
        <v>54273</v>
      </c>
      <c r="J51" s="104">
        <v>-72</v>
      </c>
      <c r="K51" s="105">
        <v>-13</v>
      </c>
      <c r="L51" s="106">
        <v>-59</v>
      </c>
      <c r="M51" s="104">
        <v>-51</v>
      </c>
      <c r="N51" s="105">
        <v>-28</v>
      </c>
      <c r="O51" s="150">
        <v>-23</v>
      </c>
      <c r="P51" s="104">
        <v>35</v>
      </c>
      <c r="Q51" s="105">
        <v>18</v>
      </c>
      <c r="R51" s="106">
        <v>17</v>
      </c>
      <c r="S51" s="107">
        <v>18</v>
      </c>
      <c r="T51" s="108">
        <v>17</v>
      </c>
      <c r="U51" s="108">
        <v>0</v>
      </c>
      <c r="V51" s="109">
        <v>0</v>
      </c>
      <c r="W51" s="104">
        <v>86</v>
      </c>
      <c r="X51" s="105">
        <v>46</v>
      </c>
      <c r="Y51" s="106">
        <v>40</v>
      </c>
      <c r="Z51" s="107">
        <v>44</v>
      </c>
      <c r="AA51" s="108">
        <v>40</v>
      </c>
      <c r="AB51" s="108">
        <v>2</v>
      </c>
      <c r="AC51" s="109">
        <v>0</v>
      </c>
      <c r="AD51" s="110">
        <v>-21</v>
      </c>
      <c r="AE51" s="111">
        <v>15</v>
      </c>
      <c r="AF51" s="112">
        <v>-36</v>
      </c>
      <c r="AG51" s="110">
        <v>255</v>
      </c>
      <c r="AH51" s="111">
        <v>145</v>
      </c>
      <c r="AI51" s="113">
        <v>110</v>
      </c>
      <c r="AJ51" s="114">
        <v>104</v>
      </c>
      <c r="AK51" s="115">
        <v>86</v>
      </c>
      <c r="AL51" s="115">
        <v>40</v>
      </c>
      <c r="AM51" s="116">
        <v>23</v>
      </c>
      <c r="AN51" s="110">
        <v>1</v>
      </c>
      <c r="AO51" s="112">
        <v>1</v>
      </c>
      <c r="AP51" s="117">
        <v>276</v>
      </c>
      <c r="AQ51" s="111">
        <v>130</v>
      </c>
      <c r="AR51" s="113">
        <v>146</v>
      </c>
      <c r="AS51" s="114">
        <v>116</v>
      </c>
      <c r="AT51" s="115">
        <v>129</v>
      </c>
      <c r="AU51" s="115">
        <v>10</v>
      </c>
      <c r="AV51" s="116">
        <v>15</v>
      </c>
      <c r="AW51" s="110">
        <v>4</v>
      </c>
      <c r="AX51" s="112">
        <v>2</v>
      </c>
      <c r="AY51" s="118">
        <v>15</v>
      </c>
    </row>
    <row r="52" spans="1:51" x14ac:dyDescent="0.2">
      <c r="A52">
        <v>5</v>
      </c>
      <c r="B52">
        <v>220</v>
      </c>
      <c r="C52" s="151" t="s">
        <v>79</v>
      </c>
      <c r="D52" s="24" t="s">
        <v>51</v>
      </c>
      <c r="E52" s="148">
        <v>150.97999999999999</v>
      </c>
      <c r="F52" s="149">
        <v>16606</v>
      </c>
      <c r="G52" s="103">
        <v>40148</v>
      </c>
      <c r="H52" s="103">
        <v>19899</v>
      </c>
      <c r="I52" s="103">
        <v>20249</v>
      </c>
      <c r="J52" s="104">
        <v>-47</v>
      </c>
      <c r="K52" s="105">
        <v>-17</v>
      </c>
      <c r="L52" s="106">
        <v>-30</v>
      </c>
      <c r="M52" s="104">
        <v>-32</v>
      </c>
      <c r="N52" s="105">
        <v>-17</v>
      </c>
      <c r="O52" s="150">
        <v>-15</v>
      </c>
      <c r="P52" s="104">
        <v>12</v>
      </c>
      <c r="Q52" s="105">
        <v>7</v>
      </c>
      <c r="R52" s="106">
        <v>5</v>
      </c>
      <c r="S52" s="107">
        <v>6</v>
      </c>
      <c r="T52" s="108">
        <v>5</v>
      </c>
      <c r="U52" s="108">
        <v>1</v>
      </c>
      <c r="V52" s="109">
        <v>0</v>
      </c>
      <c r="W52" s="104">
        <v>44</v>
      </c>
      <c r="X52" s="105">
        <v>24</v>
      </c>
      <c r="Y52" s="106">
        <v>20</v>
      </c>
      <c r="Z52" s="107">
        <v>24</v>
      </c>
      <c r="AA52" s="108">
        <v>20</v>
      </c>
      <c r="AB52" s="108">
        <v>0</v>
      </c>
      <c r="AC52" s="109">
        <v>0</v>
      </c>
      <c r="AD52" s="110">
        <v>-15</v>
      </c>
      <c r="AE52" s="111">
        <v>0</v>
      </c>
      <c r="AF52" s="112">
        <v>-15</v>
      </c>
      <c r="AG52" s="110">
        <v>105</v>
      </c>
      <c r="AH52" s="111">
        <v>62</v>
      </c>
      <c r="AI52" s="113">
        <v>43</v>
      </c>
      <c r="AJ52" s="114">
        <v>22</v>
      </c>
      <c r="AK52" s="115">
        <v>25</v>
      </c>
      <c r="AL52" s="115">
        <v>39</v>
      </c>
      <c r="AM52" s="116">
        <v>16</v>
      </c>
      <c r="AN52" s="110">
        <v>1</v>
      </c>
      <c r="AO52" s="112">
        <v>2</v>
      </c>
      <c r="AP52" s="117">
        <v>120</v>
      </c>
      <c r="AQ52" s="111">
        <v>62</v>
      </c>
      <c r="AR52" s="113">
        <v>58</v>
      </c>
      <c r="AS52" s="114">
        <v>45</v>
      </c>
      <c r="AT52" s="115">
        <v>34</v>
      </c>
      <c r="AU52" s="115">
        <v>16</v>
      </c>
      <c r="AV52" s="116">
        <v>24</v>
      </c>
      <c r="AW52" s="110">
        <v>1</v>
      </c>
      <c r="AX52" s="112">
        <v>0</v>
      </c>
      <c r="AY52" s="118">
        <v>-10</v>
      </c>
    </row>
    <row r="53" spans="1:51" x14ac:dyDescent="0.2">
      <c r="A53">
        <v>9</v>
      </c>
      <c r="B53">
        <v>221</v>
      </c>
      <c r="C53" s="151" t="s">
        <v>80</v>
      </c>
      <c r="D53" s="24"/>
      <c r="E53" s="148">
        <v>377.59</v>
      </c>
      <c r="F53" s="149">
        <v>15947</v>
      </c>
      <c r="G53" s="103">
        <v>37312</v>
      </c>
      <c r="H53" s="103">
        <v>17822</v>
      </c>
      <c r="I53" s="103">
        <v>19490</v>
      </c>
      <c r="J53" s="104">
        <v>-21</v>
      </c>
      <c r="K53" s="105">
        <v>-6</v>
      </c>
      <c r="L53" s="106">
        <v>-15</v>
      </c>
      <c r="M53" s="104">
        <v>-28</v>
      </c>
      <c r="N53" s="105">
        <v>-15</v>
      </c>
      <c r="O53" s="150">
        <v>-13</v>
      </c>
      <c r="P53" s="104">
        <v>14</v>
      </c>
      <c r="Q53" s="105">
        <v>8</v>
      </c>
      <c r="R53" s="106">
        <v>6</v>
      </c>
      <c r="S53" s="107">
        <v>7</v>
      </c>
      <c r="T53" s="108">
        <v>6</v>
      </c>
      <c r="U53" s="108">
        <v>1</v>
      </c>
      <c r="V53" s="109">
        <v>0</v>
      </c>
      <c r="W53" s="104">
        <v>42</v>
      </c>
      <c r="X53" s="105">
        <v>23</v>
      </c>
      <c r="Y53" s="106">
        <v>19</v>
      </c>
      <c r="Z53" s="107">
        <v>23</v>
      </c>
      <c r="AA53" s="108">
        <v>19</v>
      </c>
      <c r="AB53" s="108">
        <v>0</v>
      </c>
      <c r="AC53" s="109">
        <v>0</v>
      </c>
      <c r="AD53" s="110">
        <v>7</v>
      </c>
      <c r="AE53" s="111">
        <v>9</v>
      </c>
      <c r="AF53" s="112">
        <v>-2</v>
      </c>
      <c r="AG53" s="110">
        <v>106</v>
      </c>
      <c r="AH53" s="111">
        <v>47</v>
      </c>
      <c r="AI53" s="113">
        <v>59</v>
      </c>
      <c r="AJ53" s="114">
        <v>29</v>
      </c>
      <c r="AK53" s="115">
        <v>39</v>
      </c>
      <c r="AL53" s="115">
        <v>17</v>
      </c>
      <c r="AM53" s="116">
        <v>20</v>
      </c>
      <c r="AN53" s="110">
        <v>1</v>
      </c>
      <c r="AO53" s="112">
        <v>0</v>
      </c>
      <c r="AP53" s="117">
        <v>99</v>
      </c>
      <c r="AQ53" s="111">
        <v>38</v>
      </c>
      <c r="AR53" s="113">
        <v>61</v>
      </c>
      <c r="AS53" s="114">
        <v>27</v>
      </c>
      <c r="AT53" s="115">
        <v>38</v>
      </c>
      <c r="AU53" s="115">
        <v>11</v>
      </c>
      <c r="AV53" s="116">
        <v>22</v>
      </c>
      <c r="AW53" s="110">
        <v>0</v>
      </c>
      <c r="AX53" s="112">
        <v>1</v>
      </c>
      <c r="AY53" s="118">
        <v>-7</v>
      </c>
    </row>
    <row r="54" spans="1:51" x14ac:dyDescent="0.2">
      <c r="A54">
        <v>8</v>
      </c>
      <c r="B54">
        <v>222</v>
      </c>
      <c r="C54" s="151" t="s">
        <v>81</v>
      </c>
      <c r="D54" s="24"/>
      <c r="E54" s="148">
        <v>422.91</v>
      </c>
      <c r="F54" s="149">
        <v>8049</v>
      </c>
      <c r="G54" s="102">
        <v>19836</v>
      </c>
      <c r="H54" s="102">
        <v>9509</v>
      </c>
      <c r="I54" s="102">
        <v>10327</v>
      </c>
      <c r="J54" s="104">
        <v>-28</v>
      </c>
      <c r="K54" s="105">
        <v>-6</v>
      </c>
      <c r="L54" s="106">
        <v>-22</v>
      </c>
      <c r="M54" s="104">
        <v>-14</v>
      </c>
      <c r="N54" s="105">
        <v>-6</v>
      </c>
      <c r="O54" s="150">
        <v>-8</v>
      </c>
      <c r="P54" s="104">
        <v>10</v>
      </c>
      <c r="Q54" s="105">
        <v>4</v>
      </c>
      <c r="R54" s="106">
        <v>6</v>
      </c>
      <c r="S54" s="107">
        <v>4</v>
      </c>
      <c r="T54" s="108">
        <v>6</v>
      </c>
      <c r="U54" s="108">
        <v>0</v>
      </c>
      <c r="V54" s="109">
        <v>0</v>
      </c>
      <c r="W54" s="104">
        <v>24</v>
      </c>
      <c r="X54" s="105">
        <v>10</v>
      </c>
      <c r="Y54" s="106">
        <v>14</v>
      </c>
      <c r="Z54" s="107">
        <v>10</v>
      </c>
      <c r="AA54" s="108">
        <v>14</v>
      </c>
      <c r="AB54" s="108">
        <v>0</v>
      </c>
      <c r="AC54" s="109">
        <v>0</v>
      </c>
      <c r="AD54" s="110">
        <v>-14</v>
      </c>
      <c r="AE54" s="111">
        <v>0</v>
      </c>
      <c r="AF54" s="112">
        <v>-14</v>
      </c>
      <c r="AG54" s="110">
        <v>19</v>
      </c>
      <c r="AH54" s="111">
        <v>13</v>
      </c>
      <c r="AI54" s="113">
        <v>6</v>
      </c>
      <c r="AJ54" s="114">
        <v>7</v>
      </c>
      <c r="AK54" s="115">
        <v>4</v>
      </c>
      <c r="AL54" s="115">
        <v>6</v>
      </c>
      <c r="AM54" s="116">
        <v>2</v>
      </c>
      <c r="AN54" s="110">
        <v>0</v>
      </c>
      <c r="AO54" s="112">
        <v>0</v>
      </c>
      <c r="AP54" s="117">
        <v>33</v>
      </c>
      <c r="AQ54" s="111">
        <v>13</v>
      </c>
      <c r="AR54" s="113">
        <v>20</v>
      </c>
      <c r="AS54" s="114">
        <v>12</v>
      </c>
      <c r="AT54" s="115">
        <v>18</v>
      </c>
      <c r="AU54" s="115">
        <v>1</v>
      </c>
      <c r="AV54" s="116">
        <v>2</v>
      </c>
      <c r="AW54" s="110">
        <v>0</v>
      </c>
      <c r="AX54" s="112">
        <v>0</v>
      </c>
      <c r="AY54" s="118">
        <v>-3</v>
      </c>
    </row>
    <row r="55" spans="1:51" x14ac:dyDescent="0.2">
      <c r="A55">
        <v>9</v>
      </c>
      <c r="B55">
        <v>223</v>
      </c>
      <c r="C55" s="151" t="s">
        <v>82</v>
      </c>
      <c r="D55" s="24"/>
      <c r="E55" s="148">
        <v>493.21</v>
      </c>
      <c r="F55" s="149">
        <v>23615</v>
      </c>
      <c r="G55" s="103">
        <v>57477</v>
      </c>
      <c r="H55" s="103">
        <v>27698</v>
      </c>
      <c r="I55" s="103">
        <v>29779</v>
      </c>
      <c r="J55" s="104">
        <v>-47</v>
      </c>
      <c r="K55" s="105">
        <v>-28</v>
      </c>
      <c r="L55" s="106">
        <v>-19</v>
      </c>
      <c r="M55" s="104">
        <v>-46</v>
      </c>
      <c r="N55" s="105">
        <v>-17</v>
      </c>
      <c r="O55" s="150">
        <v>-29</v>
      </c>
      <c r="P55" s="104">
        <v>27</v>
      </c>
      <c r="Q55" s="105">
        <v>17</v>
      </c>
      <c r="R55" s="106">
        <v>10</v>
      </c>
      <c r="S55" s="107">
        <v>17</v>
      </c>
      <c r="T55" s="108">
        <v>10</v>
      </c>
      <c r="U55" s="108">
        <v>0</v>
      </c>
      <c r="V55" s="109">
        <v>0</v>
      </c>
      <c r="W55" s="104">
        <v>73</v>
      </c>
      <c r="X55" s="105">
        <v>34</v>
      </c>
      <c r="Y55" s="106">
        <v>39</v>
      </c>
      <c r="Z55" s="107">
        <v>34</v>
      </c>
      <c r="AA55" s="108">
        <v>39</v>
      </c>
      <c r="AB55" s="108">
        <v>0</v>
      </c>
      <c r="AC55" s="109">
        <v>0</v>
      </c>
      <c r="AD55" s="110">
        <v>-1</v>
      </c>
      <c r="AE55" s="111">
        <v>-11</v>
      </c>
      <c r="AF55" s="112">
        <v>10</v>
      </c>
      <c r="AG55" s="110">
        <v>119</v>
      </c>
      <c r="AH55" s="111">
        <v>60</v>
      </c>
      <c r="AI55" s="113">
        <v>59</v>
      </c>
      <c r="AJ55" s="114">
        <v>37</v>
      </c>
      <c r="AK55" s="115">
        <v>34</v>
      </c>
      <c r="AL55" s="115">
        <v>23</v>
      </c>
      <c r="AM55" s="116">
        <v>25</v>
      </c>
      <c r="AN55" s="110">
        <v>0</v>
      </c>
      <c r="AO55" s="112">
        <v>0</v>
      </c>
      <c r="AP55" s="117">
        <v>120</v>
      </c>
      <c r="AQ55" s="111">
        <v>71</v>
      </c>
      <c r="AR55" s="113">
        <v>49</v>
      </c>
      <c r="AS55" s="114">
        <v>48</v>
      </c>
      <c r="AT55" s="115">
        <v>37</v>
      </c>
      <c r="AU55" s="115">
        <v>20</v>
      </c>
      <c r="AV55" s="116">
        <v>12</v>
      </c>
      <c r="AW55" s="110">
        <v>3</v>
      </c>
      <c r="AX55" s="112">
        <v>0</v>
      </c>
      <c r="AY55" s="118">
        <v>0</v>
      </c>
    </row>
    <row r="56" spans="1:51" x14ac:dyDescent="0.2">
      <c r="A56">
        <v>10</v>
      </c>
      <c r="B56">
        <v>224</v>
      </c>
      <c r="C56" s="151" t="s">
        <v>83</v>
      </c>
      <c r="D56" s="24"/>
      <c r="E56" s="148">
        <v>229.01</v>
      </c>
      <c r="F56" s="149">
        <v>17377</v>
      </c>
      <c r="G56" s="103">
        <v>40811</v>
      </c>
      <c r="H56" s="103">
        <v>19465</v>
      </c>
      <c r="I56" s="103">
        <v>21346</v>
      </c>
      <c r="J56" s="104">
        <v>-26</v>
      </c>
      <c r="K56" s="105">
        <v>-7</v>
      </c>
      <c r="L56" s="106">
        <v>-19</v>
      </c>
      <c r="M56" s="104">
        <v>-30</v>
      </c>
      <c r="N56" s="105">
        <v>-17</v>
      </c>
      <c r="O56" s="150">
        <v>-13</v>
      </c>
      <c r="P56" s="104">
        <v>17</v>
      </c>
      <c r="Q56" s="105">
        <v>8</v>
      </c>
      <c r="R56" s="106">
        <v>9</v>
      </c>
      <c r="S56" s="107">
        <v>8</v>
      </c>
      <c r="T56" s="108">
        <v>9</v>
      </c>
      <c r="U56" s="108">
        <v>0</v>
      </c>
      <c r="V56" s="109">
        <v>0</v>
      </c>
      <c r="W56" s="104">
        <v>47</v>
      </c>
      <c r="X56" s="105">
        <v>25</v>
      </c>
      <c r="Y56" s="106">
        <v>22</v>
      </c>
      <c r="Z56" s="107">
        <v>25</v>
      </c>
      <c r="AA56" s="108">
        <v>22</v>
      </c>
      <c r="AB56" s="108">
        <v>0</v>
      </c>
      <c r="AC56" s="109">
        <v>0</v>
      </c>
      <c r="AD56" s="110">
        <v>4</v>
      </c>
      <c r="AE56" s="111">
        <v>10</v>
      </c>
      <c r="AF56" s="112">
        <v>-6</v>
      </c>
      <c r="AG56" s="110">
        <v>114</v>
      </c>
      <c r="AH56" s="111">
        <v>62</v>
      </c>
      <c r="AI56" s="113">
        <v>52</v>
      </c>
      <c r="AJ56" s="114">
        <v>32</v>
      </c>
      <c r="AK56" s="115">
        <v>26</v>
      </c>
      <c r="AL56" s="115">
        <v>29</v>
      </c>
      <c r="AM56" s="116">
        <v>26</v>
      </c>
      <c r="AN56" s="110">
        <v>1</v>
      </c>
      <c r="AO56" s="112">
        <v>0</v>
      </c>
      <c r="AP56" s="117">
        <v>110</v>
      </c>
      <c r="AQ56" s="111">
        <v>52</v>
      </c>
      <c r="AR56" s="113">
        <v>58</v>
      </c>
      <c r="AS56" s="114">
        <v>34</v>
      </c>
      <c r="AT56" s="115">
        <v>26</v>
      </c>
      <c r="AU56" s="115">
        <v>15</v>
      </c>
      <c r="AV56" s="116">
        <v>28</v>
      </c>
      <c r="AW56" s="110">
        <v>3</v>
      </c>
      <c r="AX56" s="112">
        <v>4</v>
      </c>
      <c r="AY56" s="118">
        <v>-11</v>
      </c>
    </row>
    <row r="57" spans="1:51" x14ac:dyDescent="0.2">
      <c r="A57">
        <v>8</v>
      </c>
      <c r="B57">
        <v>225</v>
      </c>
      <c r="C57" s="151" t="s">
        <v>84</v>
      </c>
      <c r="D57" s="24"/>
      <c r="E57" s="148">
        <v>403.06</v>
      </c>
      <c r="F57" s="149">
        <v>11279</v>
      </c>
      <c r="G57" s="103">
        <v>26513</v>
      </c>
      <c r="H57" s="103">
        <v>12748</v>
      </c>
      <c r="I57" s="103">
        <v>13765</v>
      </c>
      <c r="J57" s="104">
        <v>-26</v>
      </c>
      <c r="K57" s="105">
        <v>-19</v>
      </c>
      <c r="L57" s="106">
        <v>-7</v>
      </c>
      <c r="M57" s="104">
        <v>-10</v>
      </c>
      <c r="N57" s="105">
        <v>-10</v>
      </c>
      <c r="O57" s="150">
        <v>0</v>
      </c>
      <c r="P57" s="104">
        <v>16</v>
      </c>
      <c r="Q57" s="105">
        <v>6</v>
      </c>
      <c r="R57" s="106">
        <v>10</v>
      </c>
      <c r="S57" s="107">
        <v>6</v>
      </c>
      <c r="T57" s="108">
        <v>10</v>
      </c>
      <c r="U57" s="108">
        <v>0</v>
      </c>
      <c r="V57" s="109">
        <v>0</v>
      </c>
      <c r="W57" s="104">
        <v>26</v>
      </c>
      <c r="X57" s="105">
        <v>16</v>
      </c>
      <c r="Y57" s="106">
        <v>10</v>
      </c>
      <c r="Z57" s="107">
        <v>16</v>
      </c>
      <c r="AA57" s="108">
        <v>10</v>
      </c>
      <c r="AB57" s="108">
        <v>0</v>
      </c>
      <c r="AC57" s="109">
        <v>0</v>
      </c>
      <c r="AD57" s="110">
        <v>-16</v>
      </c>
      <c r="AE57" s="111">
        <v>-9</v>
      </c>
      <c r="AF57" s="112">
        <v>-7</v>
      </c>
      <c r="AG57" s="110">
        <v>42</v>
      </c>
      <c r="AH57" s="111">
        <v>19</v>
      </c>
      <c r="AI57" s="113">
        <v>23</v>
      </c>
      <c r="AJ57" s="114">
        <v>18</v>
      </c>
      <c r="AK57" s="115">
        <v>14</v>
      </c>
      <c r="AL57" s="115">
        <v>1</v>
      </c>
      <c r="AM57" s="116">
        <v>9</v>
      </c>
      <c r="AN57" s="110">
        <v>0</v>
      </c>
      <c r="AO57" s="112">
        <v>0</v>
      </c>
      <c r="AP57" s="117">
        <v>58</v>
      </c>
      <c r="AQ57" s="111">
        <v>28</v>
      </c>
      <c r="AR57" s="113">
        <v>30</v>
      </c>
      <c r="AS57" s="114">
        <v>23</v>
      </c>
      <c r="AT57" s="115">
        <v>25</v>
      </c>
      <c r="AU57" s="115">
        <v>5</v>
      </c>
      <c r="AV57" s="116">
        <v>4</v>
      </c>
      <c r="AW57" s="110">
        <v>0</v>
      </c>
      <c r="AX57" s="112">
        <v>1</v>
      </c>
      <c r="AY57" s="118">
        <v>-11</v>
      </c>
    </row>
    <row r="58" spans="1:51" x14ac:dyDescent="0.2">
      <c r="A58">
        <v>10</v>
      </c>
      <c r="B58">
        <v>226</v>
      </c>
      <c r="C58" s="151" t="s">
        <v>85</v>
      </c>
      <c r="D58" s="24"/>
      <c r="E58" s="148">
        <v>184.24</v>
      </c>
      <c r="F58" s="149">
        <v>17827</v>
      </c>
      <c r="G58" s="102">
        <v>39663</v>
      </c>
      <c r="H58" s="102">
        <v>18776</v>
      </c>
      <c r="I58" s="103">
        <v>20887</v>
      </c>
      <c r="J58" s="104">
        <v>-20</v>
      </c>
      <c r="K58" s="105">
        <v>-4</v>
      </c>
      <c r="L58" s="106">
        <v>-16</v>
      </c>
      <c r="M58" s="104">
        <v>-31</v>
      </c>
      <c r="N58" s="105">
        <v>-9</v>
      </c>
      <c r="O58" s="150">
        <v>-22</v>
      </c>
      <c r="P58" s="104">
        <v>14</v>
      </c>
      <c r="Q58" s="105">
        <v>10</v>
      </c>
      <c r="R58" s="106">
        <v>4</v>
      </c>
      <c r="S58" s="107">
        <v>10</v>
      </c>
      <c r="T58" s="108">
        <v>4</v>
      </c>
      <c r="U58" s="108">
        <v>0</v>
      </c>
      <c r="V58" s="109">
        <v>0</v>
      </c>
      <c r="W58" s="104">
        <v>45</v>
      </c>
      <c r="X58" s="105">
        <v>19</v>
      </c>
      <c r="Y58" s="106">
        <v>26</v>
      </c>
      <c r="Z58" s="107">
        <v>18</v>
      </c>
      <c r="AA58" s="108">
        <v>26</v>
      </c>
      <c r="AB58" s="108">
        <v>1</v>
      </c>
      <c r="AC58" s="109">
        <v>0</v>
      </c>
      <c r="AD58" s="110">
        <v>11</v>
      </c>
      <c r="AE58" s="111">
        <v>5</v>
      </c>
      <c r="AF58" s="112">
        <v>6</v>
      </c>
      <c r="AG58" s="110">
        <v>128</v>
      </c>
      <c r="AH58" s="111">
        <v>62</v>
      </c>
      <c r="AI58" s="113">
        <v>66</v>
      </c>
      <c r="AJ58" s="114">
        <v>36</v>
      </c>
      <c r="AK58" s="115">
        <v>38</v>
      </c>
      <c r="AL58" s="115">
        <v>26</v>
      </c>
      <c r="AM58" s="116">
        <v>28</v>
      </c>
      <c r="AN58" s="110">
        <v>0</v>
      </c>
      <c r="AO58" s="112">
        <v>0</v>
      </c>
      <c r="AP58" s="117">
        <v>117</v>
      </c>
      <c r="AQ58" s="111">
        <v>57</v>
      </c>
      <c r="AR58" s="113">
        <v>60</v>
      </c>
      <c r="AS58" s="114">
        <v>36</v>
      </c>
      <c r="AT58" s="115">
        <v>40</v>
      </c>
      <c r="AU58" s="115">
        <v>20</v>
      </c>
      <c r="AV58" s="116">
        <v>18</v>
      </c>
      <c r="AW58" s="110">
        <v>1</v>
      </c>
      <c r="AX58" s="112">
        <v>2</v>
      </c>
      <c r="AY58" s="118">
        <v>-1</v>
      </c>
    </row>
    <row r="59" spans="1:51" s="153" customFormat="1" x14ac:dyDescent="0.2">
      <c r="A59">
        <v>7</v>
      </c>
      <c r="B59">
        <v>227</v>
      </c>
      <c r="C59" s="151" t="s">
        <v>86</v>
      </c>
      <c r="D59" s="24"/>
      <c r="E59" s="148">
        <v>658.54</v>
      </c>
      <c r="F59" s="149">
        <v>12686</v>
      </c>
      <c r="G59" s="103">
        <v>31161</v>
      </c>
      <c r="H59" s="103">
        <v>14942</v>
      </c>
      <c r="I59" s="103">
        <v>16219</v>
      </c>
      <c r="J59" s="104">
        <v>-37</v>
      </c>
      <c r="K59" s="105">
        <v>-6</v>
      </c>
      <c r="L59" s="106">
        <v>-31</v>
      </c>
      <c r="M59" s="104">
        <v>-38</v>
      </c>
      <c r="N59" s="105">
        <v>-18</v>
      </c>
      <c r="O59" s="150">
        <v>-20</v>
      </c>
      <c r="P59" s="104">
        <v>12</v>
      </c>
      <c r="Q59" s="105">
        <v>4</v>
      </c>
      <c r="R59" s="106">
        <v>8</v>
      </c>
      <c r="S59" s="107">
        <v>4</v>
      </c>
      <c r="T59" s="108">
        <v>8</v>
      </c>
      <c r="U59" s="108">
        <v>0</v>
      </c>
      <c r="V59" s="109">
        <v>0</v>
      </c>
      <c r="W59" s="104">
        <v>50</v>
      </c>
      <c r="X59" s="105">
        <v>22</v>
      </c>
      <c r="Y59" s="106">
        <v>28</v>
      </c>
      <c r="Z59" s="107">
        <v>22</v>
      </c>
      <c r="AA59" s="108">
        <v>28</v>
      </c>
      <c r="AB59" s="108">
        <v>0</v>
      </c>
      <c r="AC59" s="109">
        <v>0</v>
      </c>
      <c r="AD59" s="104">
        <v>1</v>
      </c>
      <c r="AE59" s="105">
        <v>12</v>
      </c>
      <c r="AF59" s="106">
        <v>-11</v>
      </c>
      <c r="AG59" s="104">
        <v>59</v>
      </c>
      <c r="AH59" s="105">
        <v>37</v>
      </c>
      <c r="AI59" s="150">
        <v>22</v>
      </c>
      <c r="AJ59" s="107">
        <v>16</v>
      </c>
      <c r="AK59" s="108">
        <v>12</v>
      </c>
      <c r="AL59" s="108">
        <v>20</v>
      </c>
      <c r="AM59" s="109">
        <v>10</v>
      </c>
      <c r="AN59" s="104">
        <v>1</v>
      </c>
      <c r="AO59" s="106">
        <v>0</v>
      </c>
      <c r="AP59" s="118">
        <v>58</v>
      </c>
      <c r="AQ59" s="105">
        <v>25</v>
      </c>
      <c r="AR59" s="150">
        <v>33</v>
      </c>
      <c r="AS59" s="107">
        <v>25</v>
      </c>
      <c r="AT59" s="108">
        <v>26</v>
      </c>
      <c r="AU59" s="108">
        <v>0</v>
      </c>
      <c r="AV59" s="109">
        <v>7</v>
      </c>
      <c r="AW59" s="104">
        <v>0</v>
      </c>
      <c r="AX59" s="106">
        <v>0</v>
      </c>
      <c r="AY59" s="118">
        <v>-3</v>
      </c>
    </row>
    <row r="60" spans="1:51" x14ac:dyDescent="0.2">
      <c r="A60">
        <v>5</v>
      </c>
      <c r="B60" s="2">
        <v>228</v>
      </c>
      <c r="C60" s="151" t="s">
        <v>87</v>
      </c>
      <c r="D60" s="154"/>
      <c r="E60" s="148">
        <v>157.55000000000001</v>
      </c>
      <c r="F60" s="149">
        <v>17687</v>
      </c>
      <c r="G60" s="103">
        <v>39538</v>
      </c>
      <c r="H60" s="103">
        <v>19665</v>
      </c>
      <c r="I60" s="103">
        <v>19873</v>
      </c>
      <c r="J60" s="104">
        <v>36</v>
      </c>
      <c r="K60" s="105">
        <v>45</v>
      </c>
      <c r="L60" s="106">
        <v>-9</v>
      </c>
      <c r="M60" s="104">
        <v>-10</v>
      </c>
      <c r="N60" s="105">
        <v>-2</v>
      </c>
      <c r="O60" s="150">
        <v>-8</v>
      </c>
      <c r="P60" s="104">
        <v>19</v>
      </c>
      <c r="Q60" s="105">
        <v>10</v>
      </c>
      <c r="R60" s="106">
        <v>9</v>
      </c>
      <c r="S60" s="107">
        <v>9</v>
      </c>
      <c r="T60" s="108">
        <v>8</v>
      </c>
      <c r="U60" s="108">
        <v>1</v>
      </c>
      <c r="V60" s="109">
        <v>1</v>
      </c>
      <c r="W60" s="104">
        <v>29</v>
      </c>
      <c r="X60" s="105">
        <v>12</v>
      </c>
      <c r="Y60" s="106">
        <v>17</v>
      </c>
      <c r="Z60" s="107">
        <v>12</v>
      </c>
      <c r="AA60" s="108">
        <v>17</v>
      </c>
      <c r="AB60" s="108">
        <v>0</v>
      </c>
      <c r="AC60" s="109">
        <v>0</v>
      </c>
      <c r="AD60" s="104">
        <v>46</v>
      </c>
      <c r="AE60" s="105">
        <v>47</v>
      </c>
      <c r="AF60" s="106">
        <v>-1</v>
      </c>
      <c r="AG60" s="104">
        <v>207</v>
      </c>
      <c r="AH60" s="105">
        <v>142</v>
      </c>
      <c r="AI60" s="150">
        <v>65</v>
      </c>
      <c r="AJ60" s="107">
        <v>65</v>
      </c>
      <c r="AK60" s="108">
        <v>32</v>
      </c>
      <c r="AL60" s="108">
        <v>77</v>
      </c>
      <c r="AM60" s="109">
        <v>33</v>
      </c>
      <c r="AN60" s="104">
        <v>0</v>
      </c>
      <c r="AO60" s="106">
        <v>0</v>
      </c>
      <c r="AP60" s="118">
        <v>161</v>
      </c>
      <c r="AQ60" s="105">
        <v>95</v>
      </c>
      <c r="AR60" s="150">
        <v>66</v>
      </c>
      <c r="AS60" s="107">
        <v>43</v>
      </c>
      <c r="AT60" s="108">
        <v>42</v>
      </c>
      <c r="AU60" s="108">
        <v>52</v>
      </c>
      <c r="AV60" s="109">
        <v>21</v>
      </c>
      <c r="AW60" s="104">
        <v>0</v>
      </c>
      <c r="AX60" s="106">
        <v>3</v>
      </c>
      <c r="AY60" s="118">
        <v>63</v>
      </c>
    </row>
    <row r="61" spans="1:51" s="156" customFormat="1" x14ac:dyDescent="0.2">
      <c r="A61">
        <v>7</v>
      </c>
      <c r="B61">
        <v>229</v>
      </c>
      <c r="C61" s="155" t="s">
        <v>88</v>
      </c>
      <c r="D61" s="24" t="s">
        <v>51</v>
      </c>
      <c r="E61" s="148">
        <v>210.87</v>
      </c>
      <c r="F61" s="149">
        <v>28363</v>
      </c>
      <c r="G61" s="103">
        <v>70086</v>
      </c>
      <c r="H61" s="103">
        <v>34031</v>
      </c>
      <c r="I61" s="103">
        <v>36055</v>
      </c>
      <c r="J61" s="104">
        <v>-63</v>
      </c>
      <c r="K61" s="105">
        <v>-13</v>
      </c>
      <c r="L61" s="106">
        <v>-50</v>
      </c>
      <c r="M61" s="104">
        <v>-60</v>
      </c>
      <c r="N61" s="105">
        <v>-31</v>
      </c>
      <c r="O61" s="150">
        <v>-29</v>
      </c>
      <c r="P61" s="104">
        <v>20</v>
      </c>
      <c r="Q61" s="105">
        <v>12</v>
      </c>
      <c r="R61" s="106">
        <v>8</v>
      </c>
      <c r="S61" s="107">
        <v>11</v>
      </c>
      <c r="T61" s="108">
        <v>8</v>
      </c>
      <c r="U61" s="108">
        <v>1</v>
      </c>
      <c r="V61" s="109">
        <v>0</v>
      </c>
      <c r="W61" s="104">
        <v>80</v>
      </c>
      <c r="X61" s="105">
        <v>43</v>
      </c>
      <c r="Y61" s="106">
        <v>37</v>
      </c>
      <c r="Z61" s="107">
        <v>43</v>
      </c>
      <c r="AA61" s="108">
        <v>37</v>
      </c>
      <c r="AB61" s="108">
        <v>0</v>
      </c>
      <c r="AC61" s="109">
        <v>0</v>
      </c>
      <c r="AD61" s="104">
        <v>-3</v>
      </c>
      <c r="AE61" s="105">
        <v>18</v>
      </c>
      <c r="AF61" s="106">
        <v>-21</v>
      </c>
      <c r="AG61" s="104">
        <v>138</v>
      </c>
      <c r="AH61" s="105">
        <v>85</v>
      </c>
      <c r="AI61" s="150">
        <v>53</v>
      </c>
      <c r="AJ61" s="107">
        <v>60</v>
      </c>
      <c r="AK61" s="108">
        <v>48</v>
      </c>
      <c r="AL61" s="108">
        <v>25</v>
      </c>
      <c r="AM61" s="109">
        <v>5</v>
      </c>
      <c r="AN61" s="104">
        <v>0</v>
      </c>
      <c r="AO61" s="106">
        <v>0</v>
      </c>
      <c r="AP61" s="118">
        <v>141</v>
      </c>
      <c r="AQ61" s="105">
        <v>67</v>
      </c>
      <c r="AR61" s="150">
        <v>74</v>
      </c>
      <c r="AS61" s="107">
        <v>54</v>
      </c>
      <c r="AT61" s="108">
        <v>59</v>
      </c>
      <c r="AU61" s="108">
        <v>9</v>
      </c>
      <c r="AV61" s="109">
        <v>15</v>
      </c>
      <c r="AW61" s="104">
        <v>4</v>
      </c>
      <c r="AX61" s="106">
        <v>0</v>
      </c>
      <c r="AY61" s="118">
        <v>-8</v>
      </c>
    </row>
    <row r="62" spans="1:51" x14ac:dyDescent="0.2">
      <c r="A62" s="156"/>
      <c r="B62" s="156"/>
      <c r="C62" s="157" t="s">
        <v>89</v>
      </c>
      <c r="D62" s="78"/>
      <c r="E62" s="158">
        <v>90.33</v>
      </c>
      <c r="F62" s="80">
        <v>10943</v>
      </c>
      <c r="G62" s="82">
        <v>27410</v>
      </c>
      <c r="H62" s="82">
        <v>12778</v>
      </c>
      <c r="I62" s="82">
        <v>14632</v>
      </c>
      <c r="J62" s="121">
        <v>-37</v>
      </c>
      <c r="K62" s="84">
        <v>-21</v>
      </c>
      <c r="L62" s="85">
        <v>-16</v>
      </c>
      <c r="M62" s="121">
        <v>-12</v>
      </c>
      <c r="N62" s="84">
        <v>-6</v>
      </c>
      <c r="O62" s="159">
        <v>-6</v>
      </c>
      <c r="P62" s="121">
        <v>5</v>
      </c>
      <c r="Q62" s="84">
        <v>3</v>
      </c>
      <c r="R62" s="85">
        <v>2</v>
      </c>
      <c r="S62" s="121">
        <v>3</v>
      </c>
      <c r="T62" s="84">
        <v>2</v>
      </c>
      <c r="U62" s="84">
        <v>0</v>
      </c>
      <c r="V62" s="85">
        <v>0</v>
      </c>
      <c r="W62" s="121">
        <v>17</v>
      </c>
      <c r="X62" s="84">
        <v>9</v>
      </c>
      <c r="Y62" s="85">
        <v>8</v>
      </c>
      <c r="Z62" s="121">
        <v>9</v>
      </c>
      <c r="AA62" s="84">
        <v>8</v>
      </c>
      <c r="AB62" s="84">
        <v>0</v>
      </c>
      <c r="AC62" s="85">
        <v>0</v>
      </c>
      <c r="AD62" s="121">
        <v>-25</v>
      </c>
      <c r="AE62" s="84">
        <v>-15</v>
      </c>
      <c r="AF62" s="85">
        <v>-10</v>
      </c>
      <c r="AG62" s="121">
        <v>30</v>
      </c>
      <c r="AH62" s="84">
        <v>13</v>
      </c>
      <c r="AI62" s="159">
        <v>17</v>
      </c>
      <c r="AJ62" s="121">
        <v>12</v>
      </c>
      <c r="AK62" s="84">
        <v>14</v>
      </c>
      <c r="AL62" s="84">
        <v>1</v>
      </c>
      <c r="AM62" s="85">
        <v>2</v>
      </c>
      <c r="AN62" s="121">
        <v>0</v>
      </c>
      <c r="AO62" s="85">
        <v>1</v>
      </c>
      <c r="AP62" s="98">
        <v>55</v>
      </c>
      <c r="AQ62" s="84">
        <v>28</v>
      </c>
      <c r="AR62" s="159">
        <v>27</v>
      </c>
      <c r="AS62" s="121">
        <v>26</v>
      </c>
      <c r="AT62" s="84">
        <v>27</v>
      </c>
      <c r="AU62" s="84">
        <v>2</v>
      </c>
      <c r="AV62" s="85">
        <v>0</v>
      </c>
      <c r="AW62" s="121">
        <v>0</v>
      </c>
      <c r="AX62" s="85">
        <v>0</v>
      </c>
      <c r="AY62" s="98">
        <v>-2</v>
      </c>
    </row>
    <row r="63" spans="1:51" s="156" customFormat="1" x14ac:dyDescent="0.2">
      <c r="A63">
        <v>3</v>
      </c>
      <c r="B63">
        <v>301</v>
      </c>
      <c r="C63" s="151" t="s">
        <v>90</v>
      </c>
      <c r="D63" s="24"/>
      <c r="E63" s="148">
        <v>90.33</v>
      </c>
      <c r="F63" s="149">
        <v>10943</v>
      </c>
      <c r="G63" s="103">
        <v>27410</v>
      </c>
      <c r="H63" s="103">
        <v>12778</v>
      </c>
      <c r="I63" s="103">
        <v>14632</v>
      </c>
      <c r="J63" s="104">
        <v>-37</v>
      </c>
      <c r="K63" s="105">
        <v>-21</v>
      </c>
      <c r="L63" s="106">
        <v>-16</v>
      </c>
      <c r="M63" s="104">
        <v>-12</v>
      </c>
      <c r="N63" s="105">
        <v>-6</v>
      </c>
      <c r="O63" s="150">
        <v>-6</v>
      </c>
      <c r="P63" s="104">
        <v>5</v>
      </c>
      <c r="Q63" s="105">
        <v>3</v>
      </c>
      <c r="R63" s="106">
        <v>2</v>
      </c>
      <c r="S63" s="107">
        <v>3</v>
      </c>
      <c r="T63" s="108">
        <v>2</v>
      </c>
      <c r="U63" s="108">
        <v>0</v>
      </c>
      <c r="V63" s="109">
        <v>0</v>
      </c>
      <c r="W63" s="104">
        <v>17</v>
      </c>
      <c r="X63" s="105">
        <v>9</v>
      </c>
      <c r="Y63" s="106">
        <v>8</v>
      </c>
      <c r="Z63" s="107">
        <v>9</v>
      </c>
      <c r="AA63" s="108">
        <v>8</v>
      </c>
      <c r="AB63" s="108">
        <v>0</v>
      </c>
      <c r="AC63" s="109">
        <v>0</v>
      </c>
      <c r="AD63" s="104">
        <v>-25</v>
      </c>
      <c r="AE63" s="105">
        <v>-15</v>
      </c>
      <c r="AF63" s="106">
        <v>-10</v>
      </c>
      <c r="AG63" s="104">
        <v>30</v>
      </c>
      <c r="AH63" s="105">
        <v>13</v>
      </c>
      <c r="AI63" s="150">
        <v>17</v>
      </c>
      <c r="AJ63" s="107">
        <v>12</v>
      </c>
      <c r="AK63" s="108">
        <v>14</v>
      </c>
      <c r="AL63" s="108">
        <v>1</v>
      </c>
      <c r="AM63" s="109">
        <v>2</v>
      </c>
      <c r="AN63" s="104">
        <v>0</v>
      </c>
      <c r="AO63" s="106">
        <v>1</v>
      </c>
      <c r="AP63" s="118">
        <v>55</v>
      </c>
      <c r="AQ63" s="105">
        <v>28</v>
      </c>
      <c r="AR63" s="150">
        <v>27</v>
      </c>
      <c r="AS63" s="107">
        <v>26</v>
      </c>
      <c r="AT63" s="108">
        <v>27</v>
      </c>
      <c r="AU63" s="108">
        <v>2</v>
      </c>
      <c r="AV63" s="109">
        <v>0</v>
      </c>
      <c r="AW63" s="104">
        <v>0</v>
      </c>
      <c r="AX63" s="106">
        <v>0</v>
      </c>
      <c r="AY63" s="118">
        <v>-2</v>
      </c>
    </row>
    <row r="64" spans="1:51" x14ac:dyDescent="0.2">
      <c r="A64" s="156"/>
      <c r="B64" s="156"/>
      <c r="C64" s="157" t="s">
        <v>91</v>
      </c>
      <c r="D64" s="78"/>
      <c r="E64" s="158">
        <v>185.19</v>
      </c>
      <c r="F64" s="80">
        <v>6611</v>
      </c>
      <c r="G64" s="134">
        <v>17304</v>
      </c>
      <c r="H64" s="134">
        <v>8351</v>
      </c>
      <c r="I64" s="134">
        <v>8953</v>
      </c>
      <c r="J64" s="121">
        <v>-35</v>
      </c>
      <c r="K64" s="84">
        <v>-20</v>
      </c>
      <c r="L64" s="85">
        <v>-15</v>
      </c>
      <c r="M64" s="121">
        <v>-26</v>
      </c>
      <c r="N64" s="84">
        <v>-14</v>
      </c>
      <c r="O64" s="159">
        <v>-12</v>
      </c>
      <c r="P64" s="121">
        <v>0</v>
      </c>
      <c r="Q64" s="84">
        <v>0</v>
      </c>
      <c r="R64" s="85">
        <v>0</v>
      </c>
      <c r="S64" s="121">
        <v>0</v>
      </c>
      <c r="T64" s="84">
        <v>0</v>
      </c>
      <c r="U64" s="84">
        <v>0</v>
      </c>
      <c r="V64" s="85">
        <v>0</v>
      </c>
      <c r="W64" s="121">
        <v>26</v>
      </c>
      <c r="X64" s="84">
        <v>14</v>
      </c>
      <c r="Y64" s="85">
        <v>12</v>
      </c>
      <c r="Z64" s="121">
        <v>14</v>
      </c>
      <c r="AA64" s="84">
        <v>12</v>
      </c>
      <c r="AB64" s="84">
        <v>0</v>
      </c>
      <c r="AC64" s="85">
        <v>0</v>
      </c>
      <c r="AD64" s="121">
        <v>-9</v>
      </c>
      <c r="AE64" s="84">
        <v>-6</v>
      </c>
      <c r="AF64" s="85">
        <v>-3</v>
      </c>
      <c r="AG64" s="121">
        <v>25</v>
      </c>
      <c r="AH64" s="84">
        <v>11</v>
      </c>
      <c r="AI64" s="159">
        <v>14</v>
      </c>
      <c r="AJ64" s="121">
        <v>8</v>
      </c>
      <c r="AK64" s="84">
        <v>8</v>
      </c>
      <c r="AL64" s="84">
        <v>3</v>
      </c>
      <c r="AM64" s="85">
        <v>6</v>
      </c>
      <c r="AN64" s="121">
        <v>0</v>
      </c>
      <c r="AO64" s="85">
        <v>0</v>
      </c>
      <c r="AP64" s="98">
        <v>34</v>
      </c>
      <c r="AQ64" s="84">
        <v>17</v>
      </c>
      <c r="AR64" s="159">
        <v>17</v>
      </c>
      <c r="AS64" s="121">
        <v>10</v>
      </c>
      <c r="AT64" s="84">
        <v>16</v>
      </c>
      <c r="AU64" s="84">
        <v>6</v>
      </c>
      <c r="AV64" s="85">
        <v>0</v>
      </c>
      <c r="AW64" s="121">
        <v>1</v>
      </c>
      <c r="AX64" s="85">
        <v>1</v>
      </c>
      <c r="AY64" s="98">
        <v>-1</v>
      </c>
    </row>
    <row r="65" spans="1:51" s="156" customFormat="1" x14ac:dyDescent="0.2">
      <c r="A65">
        <v>5</v>
      </c>
      <c r="B65">
        <v>365</v>
      </c>
      <c r="C65" s="151" t="s">
        <v>92</v>
      </c>
      <c r="D65" s="24"/>
      <c r="E65" s="148">
        <v>185.19</v>
      </c>
      <c r="F65" s="149">
        <v>6611</v>
      </c>
      <c r="G65" s="103">
        <v>17304</v>
      </c>
      <c r="H65" s="103">
        <v>8351</v>
      </c>
      <c r="I65" s="103">
        <v>8953</v>
      </c>
      <c r="J65" s="104">
        <v>-35</v>
      </c>
      <c r="K65" s="105">
        <v>-20</v>
      </c>
      <c r="L65" s="106">
        <v>-15</v>
      </c>
      <c r="M65" s="104">
        <v>-26</v>
      </c>
      <c r="N65" s="105">
        <v>-14</v>
      </c>
      <c r="O65" s="150">
        <v>-12</v>
      </c>
      <c r="P65" s="104">
        <v>0</v>
      </c>
      <c r="Q65" s="105">
        <v>0</v>
      </c>
      <c r="R65" s="106">
        <v>0</v>
      </c>
      <c r="S65" s="107">
        <v>0</v>
      </c>
      <c r="T65" s="108">
        <v>0</v>
      </c>
      <c r="U65" s="108">
        <v>0</v>
      </c>
      <c r="V65" s="109">
        <v>0</v>
      </c>
      <c r="W65" s="104">
        <v>26</v>
      </c>
      <c r="X65" s="105">
        <v>14</v>
      </c>
      <c r="Y65" s="106">
        <v>12</v>
      </c>
      <c r="Z65" s="107">
        <v>14</v>
      </c>
      <c r="AA65" s="108">
        <v>12</v>
      </c>
      <c r="AB65" s="108">
        <v>0</v>
      </c>
      <c r="AC65" s="109">
        <v>0</v>
      </c>
      <c r="AD65" s="104">
        <v>-9</v>
      </c>
      <c r="AE65" s="105">
        <v>-6</v>
      </c>
      <c r="AF65" s="106">
        <v>-3</v>
      </c>
      <c r="AG65" s="104">
        <v>25</v>
      </c>
      <c r="AH65" s="105">
        <v>11</v>
      </c>
      <c r="AI65" s="150">
        <v>14</v>
      </c>
      <c r="AJ65" s="107">
        <v>8</v>
      </c>
      <c r="AK65" s="108">
        <v>8</v>
      </c>
      <c r="AL65" s="108">
        <v>3</v>
      </c>
      <c r="AM65" s="109">
        <v>6</v>
      </c>
      <c r="AN65" s="104">
        <v>0</v>
      </c>
      <c r="AO65" s="106">
        <v>0</v>
      </c>
      <c r="AP65" s="118">
        <v>34</v>
      </c>
      <c r="AQ65" s="105">
        <v>17</v>
      </c>
      <c r="AR65" s="150">
        <v>17</v>
      </c>
      <c r="AS65" s="107">
        <v>10</v>
      </c>
      <c r="AT65" s="108">
        <v>16</v>
      </c>
      <c r="AU65" s="108">
        <v>6</v>
      </c>
      <c r="AV65" s="109">
        <v>0</v>
      </c>
      <c r="AW65" s="104">
        <v>1</v>
      </c>
      <c r="AX65" s="106">
        <v>1</v>
      </c>
      <c r="AY65" s="118">
        <v>-1</v>
      </c>
    </row>
    <row r="66" spans="1:51" x14ac:dyDescent="0.2">
      <c r="A66" s="156"/>
      <c r="B66" s="156"/>
      <c r="C66" s="120" t="s">
        <v>93</v>
      </c>
      <c r="D66" s="78"/>
      <c r="E66" s="158">
        <v>44.05</v>
      </c>
      <c r="F66" s="80">
        <v>26530</v>
      </c>
      <c r="G66" s="82">
        <v>63492</v>
      </c>
      <c r="H66" s="82">
        <v>30883</v>
      </c>
      <c r="I66" s="82">
        <v>32609</v>
      </c>
      <c r="J66" s="121">
        <v>27</v>
      </c>
      <c r="K66" s="84">
        <v>20</v>
      </c>
      <c r="L66" s="85">
        <v>7</v>
      </c>
      <c r="M66" s="121">
        <v>-13</v>
      </c>
      <c r="N66" s="84">
        <v>-12</v>
      </c>
      <c r="O66" s="159">
        <v>-1</v>
      </c>
      <c r="P66" s="121">
        <v>39</v>
      </c>
      <c r="Q66" s="84">
        <v>21</v>
      </c>
      <c r="R66" s="85">
        <v>18</v>
      </c>
      <c r="S66" s="121">
        <v>21</v>
      </c>
      <c r="T66" s="84">
        <v>18</v>
      </c>
      <c r="U66" s="84">
        <v>0</v>
      </c>
      <c r="V66" s="85">
        <v>0</v>
      </c>
      <c r="W66" s="121">
        <v>52</v>
      </c>
      <c r="X66" s="84">
        <v>33</v>
      </c>
      <c r="Y66" s="85">
        <v>19</v>
      </c>
      <c r="Z66" s="121">
        <v>33</v>
      </c>
      <c r="AA66" s="84">
        <v>19</v>
      </c>
      <c r="AB66" s="84">
        <v>0</v>
      </c>
      <c r="AC66" s="85">
        <v>0</v>
      </c>
      <c r="AD66" s="121">
        <v>40</v>
      </c>
      <c r="AE66" s="84">
        <v>32</v>
      </c>
      <c r="AF66" s="85">
        <v>8</v>
      </c>
      <c r="AG66" s="121">
        <v>190</v>
      </c>
      <c r="AH66" s="84">
        <v>110</v>
      </c>
      <c r="AI66" s="159">
        <v>80</v>
      </c>
      <c r="AJ66" s="121">
        <v>75</v>
      </c>
      <c r="AK66" s="84">
        <v>70</v>
      </c>
      <c r="AL66" s="84">
        <v>35</v>
      </c>
      <c r="AM66" s="85">
        <v>10</v>
      </c>
      <c r="AN66" s="121">
        <v>0</v>
      </c>
      <c r="AO66" s="85">
        <v>0</v>
      </c>
      <c r="AP66" s="98">
        <v>150</v>
      </c>
      <c r="AQ66" s="84">
        <v>78</v>
      </c>
      <c r="AR66" s="159">
        <v>72</v>
      </c>
      <c r="AS66" s="121">
        <v>59</v>
      </c>
      <c r="AT66" s="84">
        <v>62</v>
      </c>
      <c r="AU66" s="84">
        <v>18</v>
      </c>
      <c r="AV66" s="85">
        <v>10</v>
      </c>
      <c r="AW66" s="121">
        <v>1</v>
      </c>
      <c r="AX66" s="85">
        <v>0</v>
      </c>
      <c r="AY66" s="98">
        <v>34</v>
      </c>
    </row>
    <row r="67" spans="1:51" x14ac:dyDescent="0.2">
      <c r="A67">
        <v>4</v>
      </c>
      <c r="B67">
        <v>381</v>
      </c>
      <c r="C67" s="155" t="s">
        <v>94</v>
      </c>
      <c r="D67" s="24"/>
      <c r="E67" s="148">
        <v>34.92</v>
      </c>
      <c r="F67" s="149">
        <v>12031</v>
      </c>
      <c r="G67" s="103">
        <v>29742</v>
      </c>
      <c r="H67" s="103">
        <v>14492</v>
      </c>
      <c r="I67" s="103">
        <v>15250</v>
      </c>
      <c r="J67" s="104">
        <v>12</v>
      </c>
      <c r="K67" s="105">
        <v>10</v>
      </c>
      <c r="L67" s="106">
        <v>2</v>
      </c>
      <c r="M67" s="104">
        <v>-5</v>
      </c>
      <c r="N67" s="105">
        <v>-4</v>
      </c>
      <c r="O67" s="150">
        <v>-1</v>
      </c>
      <c r="P67" s="104">
        <v>19</v>
      </c>
      <c r="Q67" s="105">
        <v>10</v>
      </c>
      <c r="R67" s="106">
        <v>9</v>
      </c>
      <c r="S67" s="107">
        <v>10</v>
      </c>
      <c r="T67" s="108">
        <v>9</v>
      </c>
      <c r="U67" s="108">
        <v>0</v>
      </c>
      <c r="V67" s="109">
        <v>0</v>
      </c>
      <c r="W67" s="104">
        <v>24</v>
      </c>
      <c r="X67" s="105">
        <v>14</v>
      </c>
      <c r="Y67" s="106">
        <v>10</v>
      </c>
      <c r="Z67" s="107">
        <v>14</v>
      </c>
      <c r="AA67" s="108">
        <v>10</v>
      </c>
      <c r="AB67" s="108">
        <v>0</v>
      </c>
      <c r="AC67" s="109">
        <v>0</v>
      </c>
      <c r="AD67" s="104">
        <v>17</v>
      </c>
      <c r="AE67" s="105">
        <v>14</v>
      </c>
      <c r="AF67" s="106">
        <v>3</v>
      </c>
      <c r="AG67" s="104">
        <v>80</v>
      </c>
      <c r="AH67" s="105">
        <v>49</v>
      </c>
      <c r="AI67" s="150">
        <v>31</v>
      </c>
      <c r="AJ67" s="107">
        <v>26</v>
      </c>
      <c r="AK67" s="108">
        <v>24</v>
      </c>
      <c r="AL67" s="108">
        <v>23</v>
      </c>
      <c r="AM67" s="109">
        <v>7</v>
      </c>
      <c r="AN67" s="104">
        <v>0</v>
      </c>
      <c r="AO67" s="106">
        <v>0</v>
      </c>
      <c r="AP67" s="118">
        <v>63</v>
      </c>
      <c r="AQ67" s="105">
        <v>35</v>
      </c>
      <c r="AR67" s="150">
        <v>28</v>
      </c>
      <c r="AS67" s="107">
        <v>24</v>
      </c>
      <c r="AT67" s="108">
        <v>23</v>
      </c>
      <c r="AU67" s="108">
        <v>10</v>
      </c>
      <c r="AV67" s="109">
        <v>5</v>
      </c>
      <c r="AW67" s="104">
        <v>1</v>
      </c>
      <c r="AX67" s="106">
        <v>0</v>
      </c>
      <c r="AY67" s="118">
        <v>19</v>
      </c>
    </row>
    <row r="68" spans="1:51" s="156" customFormat="1" x14ac:dyDescent="0.2">
      <c r="A68">
        <v>4</v>
      </c>
      <c r="B68">
        <v>382</v>
      </c>
      <c r="C68" s="151" t="s">
        <v>95</v>
      </c>
      <c r="D68" s="24"/>
      <c r="E68" s="148">
        <v>9.1300000000000008</v>
      </c>
      <c r="F68" s="149">
        <v>14499</v>
      </c>
      <c r="G68" s="103">
        <v>33750</v>
      </c>
      <c r="H68" s="103">
        <v>16391</v>
      </c>
      <c r="I68" s="103">
        <v>17359</v>
      </c>
      <c r="J68" s="104">
        <v>15</v>
      </c>
      <c r="K68" s="105">
        <v>10</v>
      </c>
      <c r="L68" s="106">
        <v>5</v>
      </c>
      <c r="M68" s="104">
        <v>-8</v>
      </c>
      <c r="N68" s="105">
        <v>-8</v>
      </c>
      <c r="O68" s="150">
        <v>0</v>
      </c>
      <c r="P68" s="104">
        <v>20</v>
      </c>
      <c r="Q68" s="105">
        <v>11</v>
      </c>
      <c r="R68" s="106">
        <v>9</v>
      </c>
      <c r="S68" s="107">
        <v>11</v>
      </c>
      <c r="T68" s="108">
        <v>9</v>
      </c>
      <c r="U68" s="108">
        <v>0</v>
      </c>
      <c r="V68" s="109">
        <v>0</v>
      </c>
      <c r="W68" s="104">
        <v>28</v>
      </c>
      <c r="X68" s="105">
        <v>19</v>
      </c>
      <c r="Y68" s="106">
        <v>9</v>
      </c>
      <c r="Z68" s="107">
        <v>19</v>
      </c>
      <c r="AA68" s="108">
        <v>9</v>
      </c>
      <c r="AB68" s="108">
        <v>0</v>
      </c>
      <c r="AC68" s="109">
        <v>0</v>
      </c>
      <c r="AD68" s="104">
        <v>23</v>
      </c>
      <c r="AE68" s="105">
        <v>18</v>
      </c>
      <c r="AF68" s="106">
        <v>5</v>
      </c>
      <c r="AG68" s="104">
        <v>110</v>
      </c>
      <c r="AH68" s="105">
        <v>61</v>
      </c>
      <c r="AI68" s="150">
        <v>49</v>
      </c>
      <c r="AJ68" s="107">
        <v>49</v>
      </c>
      <c r="AK68" s="108">
        <v>46</v>
      </c>
      <c r="AL68" s="108">
        <v>12</v>
      </c>
      <c r="AM68" s="109">
        <v>3</v>
      </c>
      <c r="AN68" s="104">
        <v>0</v>
      </c>
      <c r="AO68" s="106">
        <v>0</v>
      </c>
      <c r="AP68" s="118">
        <v>87</v>
      </c>
      <c r="AQ68" s="105">
        <v>43</v>
      </c>
      <c r="AR68" s="150">
        <v>44</v>
      </c>
      <c r="AS68" s="107">
        <v>35</v>
      </c>
      <c r="AT68" s="108">
        <v>39</v>
      </c>
      <c r="AU68" s="108">
        <v>8</v>
      </c>
      <c r="AV68" s="109">
        <v>5</v>
      </c>
      <c r="AW68" s="104">
        <v>0</v>
      </c>
      <c r="AX68" s="106">
        <v>0</v>
      </c>
      <c r="AY68" s="118">
        <v>15</v>
      </c>
    </row>
    <row r="69" spans="1:51" x14ac:dyDescent="0.2">
      <c r="A69" s="156"/>
      <c r="B69" s="156"/>
      <c r="C69" s="120" t="s">
        <v>96</v>
      </c>
      <c r="D69" s="78"/>
      <c r="E69" s="158">
        <v>330.7</v>
      </c>
      <c r="F69" s="80">
        <v>16136</v>
      </c>
      <c r="G69" s="82">
        <v>38108</v>
      </c>
      <c r="H69" s="82">
        <v>18516</v>
      </c>
      <c r="I69" s="82">
        <v>19592</v>
      </c>
      <c r="J69" s="121">
        <v>-26</v>
      </c>
      <c r="K69" s="84">
        <v>-34</v>
      </c>
      <c r="L69" s="85">
        <v>8</v>
      </c>
      <c r="M69" s="121">
        <v>-28</v>
      </c>
      <c r="N69" s="84">
        <v>-16</v>
      </c>
      <c r="O69" s="159">
        <v>-12</v>
      </c>
      <c r="P69" s="121">
        <v>13</v>
      </c>
      <c r="Q69" s="84">
        <v>5</v>
      </c>
      <c r="R69" s="85">
        <v>8</v>
      </c>
      <c r="S69" s="98">
        <v>5</v>
      </c>
      <c r="T69" s="84">
        <v>8</v>
      </c>
      <c r="U69" s="84">
        <v>0</v>
      </c>
      <c r="V69" s="85">
        <v>0</v>
      </c>
      <c r="W69" s="121">
        <v>41</v>
      </c>
      <c r="X69" s="84">
        <v>21</v>
      </c>
      <c r="Y69" s="85">
        <v>20</v>
      </c>
      <c r="Z69" s="121">
        <v>21</v>
      </c>
      <c r="AA69" s="84">
        <v>20</v>
      </c>
      <c r="AB69" s="84">
        <v>0</v>
      </c>
      <c r="AC69" s="85">
        <v>0</v>
      </c>
      <c r="AD69" s="121">
        <v>2</v>
      </c>
      <c r="AE69" s="84">
        <v>-18</v>
      </c>
      <c r="AF69" s="85">
        <v>20</v>
      </c>
      <c r="AG69" s="121">
        <v>100</v>
      </c>
      <c r="AH69" s="84">
        <v>41</v>
      </c>
      <c r="AI69" s="159">
        <v>59</v>
      </c>
      <c r="AJ69" s="121">
        <v>28</v>
      </c>
      <c r="AK69" s="84">
        <v>29</v>
      </c>
      <c r="AL69" s="84">
        <v>12</v>
      </c>
      <c r="AM69" s="85">
        <v>30</v>
      </c>
      <c r="AN69" s="121">
        <v>1</v>
      </c>
      <c r="AO69" s="85">
        <v>0</v>
      </c>
      <c r="AP69" s="98">
        <v>98</v>
      </c>
      <c r="AQ69" s="84">
        <v>59</v>
      </c>
      <c r="AR69" s="159">
        <v>39</v>
      </c>
      <c r="AS69" s="121">
        <v>44</v>
      </c>
      <c r="AT69" s="84">
        <v>32</v>
      </c>
      <c r="AU69" s="84">
        <v>15</v>
      </c>
      <c r="AV69" s="85">
        <v>7</v>
      </c>
      <c r="AW69" s="121">
        <v>0</v>
      </c>
      <c r="AX69" s="85">
        <v>0</v>
      </c>
      <c r="AY69" s="98">
        <v>8</v>
      </c>
    </row>
    <row r="70" spans="1:51" x14ac:dyDescent="0.2">
      <c r="A70">
        <v>6</v>
      </c>
      <c r="B70">
        <v>442</v>
      </c>
      <c r="C70" s="151" t="s">
        <v>97</v>
      </c>
      <c r="D70" s="24"/>
      <c r="E70" s="148">
        <v>82.67</v>
      </c>
      <c r="F70" s="149">
        <v>4207</v>
      </c>
      <c r="G70" s="103">
        <v>9996</v>
      </c>
      <c r="H70" s="103">
        <v>4898</v>
      </c>
      <c r="I70" s="103">
        <v>5098</v>
      </c>
      <c r="J70" s="104">
        <v>4</v>
      </c>
      <c r="K70" s="105">
        <v>-2</v>
      </c>
      <c r="L70" s="106">
        <v>6</v>
      </c>
      <c r="M70" s="104">
        <v>-5</v>
      </c>
      <c r="N70" s="105">
        <v>-4</v>
      </c>
      <c r="O70" s="150">
        <v>-1</v>
      </c>
      <c r="P70" s="104">
        <v>3</v>
      </c>
      <c r="Q70" s="105">
        <v>0</v>
      </c>
      <c r="R70" s="106">
        <v>3</v>
      </c>
      <c r="S70" s="107">
        <v>0</v>
      </c>
      <c r="T70" s="108">
        <v>3</v>
      </c>
      <c r="U70" s="108">
        <v>0</v>
      </c>
      <c r="V70" s="109">
        <v>0</v>
      </c>
      <c r="W70" s="104">
        <v>8</v>
      </c>
      <c r="X70" s="105">
        <v>4</v>
      </c>
      <c r="Y70" s="106">
        <v>4</v>
      </c>
      <c r="Z70" s="107">
        <v>4</v>
      </c>
      <c r="AA70" s="108">
        <v>4</v>
      </c>
      <c r="AB70" s="108">
        <v>0</v>
      </c>
      <c r="AC70" s="109">
        <v>0</v>
      </c>
      <c r="AD70" s="104">
        <v>9</v>
      </c>
      <c r="AE70" s="105">
        <v>2</v>
      </c>
      <c r="AF70" s="106">
        <v>7</v>
      </c>
      <c r="AG70" s="104">
        <v>21</v>
      </c>
      <c r="AH70" s="105">
        <v>10</v>
      </c>
      <c r="AI70" s="150">
        <v>11</v>
      </c>
      <c r="AJ70" s="107">
        <v>6</v>
      </c>
      <c r="AK70" s="108">
        <v>8</v>
      </c>
      <c r="AL70" s="108">
        <v>3</v>
      </c>
      <c r="AM70" s="109">
        <v>3</v>
      </c>
      <c r="AN70" s="104">
        <v>1</v>
      </c>
      <c r="AO70" s="106">
        <v>0</v>
      </c>
      <c r="AP70" s="118">
        <v>12</v>
      </c>
      <c r="AQ70" s="105">
        <v>8</v>
      </c>
      <c r="AR70" s="150">
        <v>4</v>
      </c>
      <c r="AS70" s="107">
        <v>7</v>
      </c>
      <c r="AT70" s="108">
        <v>4</v>
      </c>
      <c r="AU70" s="108">
        <v>1</v>
      </c>
      <c r="AV70" s="109">
        <v>0</v>
      </c>
      <c r="AW70" s="104">
        <v>0</v>
      </c>
      <c r="AX70" s="106">
        <v>0</v>
      </c>
      <c r="AY70" s="118">
        <v>8</v>
      </c>
    </row>
    <row r="71" spans="1:51" x14ac:dyDescent="0.2">
      <c r="A71">
        <v>6</v>
      </c>
      <c r="B71">
        <v>443</v>
      </c>
      <c r="C71" s="151" t="s">
        <v>98</v>
      </c>
      <c r="D71" s="24"/>
      <c r="E71" s="148">
        <v>45.79</v>
      </c>
      <c r="F71" s="149">
        <v>8146</v>
      </c>
      <c r="G71" s="103">
        <v>18667</v>
      </c>
      <c r="H71" s="103">
        <v>9187</v>
      </c>
      <c r="I71" s="103">
        <v>9480</v>
      </c>
      <c r="J71" s="104">
        <v>-12</v>
      </c>
      <c r="K71" s="105">
        <v>-23</v>
      </c>
      <c r="L71" s="106">
        <v>11</v>
      </c>
      <c r="M71" s="104">
        <v>-9</v>
      </c>
      <c r="N71" s="105">
        <v>-6</v>
      </c>
      <c r="O71" s="150">
        <v>-3</v>
      </c>
      <c r="P71" s="104">
        <v>7</v>
      </c>
      <c r="Q71" s="105">
        <v>3</v>
      </c>
      <c r="R71" s="106">
        <v>4</v>
      </c>
      <c r="S71" s="107">
        <v>3</v>
      </c>
      <c r="T71" s="108">
        <v>4</v>
      </c>
      <c r="U71" s="108">
        <v>0</v>
      </c>
      <c r="V71" s="109">
        <v>0</v>
      </c>
      <c r="W71" s="104">
        <v>16</v>
      </c>
      <c r="X71" s="105">
        <v>9</v>
      </c>
      <c r="Y71" s="106">
        <v>7</v>
      </c>
      <c r="Z71" s="107">
        <v>9</v>
      </c>
      <c r="AA71" s="108">
        <v>7</v>
      </c>
      <c r="AB71" s="108">
        <v>0</v>
      </c>
      <c r="AC71" s="109">
        <v>0</v>
      </c>
      <c r="AD71" s="104">
        <v>-3</v>
      </c>
      <c r="AE71" s="105">
        <v>-17</v>
      </c>
      <c r="AF71" s="106">
        <v>14</v>
      </c>
      <c r="AG71" s="104">
        <v>68</v>
      </c>
      <c r="AH71" s="105">
        <v>27</v>
      </c>
      <c r="AI71" s="150">
        <v>41</v>
      </c>
      <c r="AJ71" s="107">
        <v>18</v>
      </c>
      <c r="AK71" s="108">
        <v>17</v>
      </c>
      <c r="AL71" s="108">
        <v>9</v>
      </c>
      <c r="AM71" s="109">
        <v>24</v>
      </c>
      <c r="AN71" s="104">
        <v>0</v>
      </c>
      <c r="AO71" s="106">
        <v>0</v>
      </c>
      <c r="AP71" s="118">
        <v>71</v>
      </c>
      <c r="AQ71" s="105">
        <v>44</v>
      </c>
      <c r="AR71" s="150">
        <v>27</v>
      </c>
      <c r="AS71" s="107">
        <v>30</v>
      </c>
      <c r="AT71" s="108">
        <v>21</v>
      </c>
      <c r="AU71" s="108">
        <v>14</v>
      </c>
      <c r="AV71" s="109">
        <v>6</v>
      </c>
      <c r="AW71" s="104">
        <v>0</v>
      </c>
      <c r="AX71" s="106">
        <v>0</v>
      </c>
      <c r="AY71" s="118">
        <v>5</v>
      </c>
    </row>
    <row r="72" spans="1:51" s="156" customFormat="1" x14ac:dyDescent="0.2">
      <c r="A72">
        <v>6</v>
      </c>
      <c r="B72">
        <v>446</v>
      </c>
      <c r="C72" s="151" t="s">
        <v>99</v>
      </c>
      <c r="D72" s="24"/>
      <c r="E72" s="148">
        <v>202.23</v>
      </c>
      <c r="F72" s="149">
        <v>3783</v>
      </c>
      <c r="G72" s="103">
        <v>9445</v>
      </c>
      <c r="H72" s="103">
        <v>4431</v>
      </c>
      <c r="I72" s="103">
        <v>5014</v>
      </c>
      <c r="J72" s="104">
        <v>-18</v>
      </c>
      <c r="K72" s="105">
        <v>-9</v>
      </c>
      <c r="L72" s="106">
        <v>-9</v>
      </c>
      <c r="M72" s="104">
        <v>-14</v>
      </c>
      <c r="N72" s="105">
        <v>-6</v>
      </c>
      <c r="O72" s="150">
        <v>-8</v>
      </c>
      <c r="P72" s="104">
        <v>3</v>
      </c>
      <c r="Q72" s="105">
        <v>2</v>
      </c>
      <c r="R72" s="106">
        <v>1</v>
      </c>
      <c r="S72" s="107">
        <v>2</v>
      </c>
      <c r="T72" s="108">
        <v>1</v>
      </c>
      <c r="U72" s="108">
        <v>0</v>
      </c>
      <c r="V72" s="109">
        <v>0</v>
      </c>
      <c r="W72" s="104">
        <v>17</v>
      </c>
      <c r="X72" s="105">
        <v>8</v>
      </c>
      <c r="Y72" s="106">
        <v>9</v>
      </c>
      <c r="Z72" s="107">
        <v>8</v>
      </c>
      <c r="AA72" s="108">
        <v>9</v>
      </c>
      <c r="AB72" s="108">
        <v>0</v>
      </c>
      <c r="AC72" s="109">
        <v>0</v>
      </c>
      <c r="AD72" s="104">
        <v>-4</v>
      </c>
      <c r="AE72" s="105">
        <v>-3</v>
      </c>
      <c r="AF72" s="106">
        <v>-1</v>
      </c>
      <c r="AG72" s="104">
        <v>11</v>
      </c>
      <c r="AH72" s="105">
        <v>4</v>
      </c>
      <c r="AI72" s="150">
        <v>7</v>
      </c>
      <c r="AJ72" s="107">
        <v>4</v>
      </c>
      <c r="AK72" s="108">
        <v>4</v>
      </c>
      <c r="AL72" s="108">
        <v>0</v>
      </c>
      <c r="AM72" s="109">
        <v>3</v>
      </c>
      <c r="AN72" s="104">
        <v>0</v>
      </c>
      <c r="AO72" s="106">
        <v>0</v>
      </c>
      <c r="AP72" s="118">
        <v>15</v>
      </c>
      <c r="AQ72" s="105">
        <v>7</v>
      </c>
      <c r="AR72" s="150">
        <v>8</v>
      </c>
      <c r="AS72" s="107">
        <v>7</v>
      </c>
      <c r="AT72" s="108">
        <v>7</v>
      </c>
      <c r="AU72" s="108">
        <v>0</v>
      </c>
      <c r="AV72" s="109">
        <v>1</v>
      </c>
      <c r="AW72" s="104">
        <v>0</v>
      </c>
      <c r="AX72" s="106">
        <v>0</v>
      </c>
      <c r="AY72" s="118">
        <v>-5</v>
      </c>
    </row>
    <row r="73" spans="1:51" x14ac:dyDescent="0.2">
      <c r="A73" s="156"/>
      <c r="B73" s="156"/>
      <c r="C73" s="120" t="s">
        <v>100</v>
      </c>
      <c r="D73" s="78"/>
      <c r="E73" s="158">
        <v>22.61</v>
      </c>
      <c r="F73" s="80">
        <v>13389</v>
      </c>
      <c r="G73" s="82">
        <v>32719</v>
      </c>
      <c r="H73" s="82">
        <v>15904</v>
      </c>
      <c r="I73" s="82">
        <v>16815</v>
      </c>
      <c r="J73" s="121">
        <v>-13</v>
      </c>
      <c r="K73" s="84">
        <v>-10</v>
      </c>
      <c r="L73" s="85">
        <v>-3</v>
      </c>
      <c r="M73" s="121">
        <v>-7</v>
      </c>
      <c r="N73" s="84">
        <v>0</v>
      </c>
      <c r="O73" s="159">
        <v>-7</v>
      </c>
      <c r="P73" s="121">
        <v>11</v>
      </c>
      <c r="Q73" s="84">
        <v>8</v>
      </c>
      <c r="R73" s="85">
        <v>3</v>
      </c>
      <c r="S73" s="121">
        <v>8</v>
      </c>
      <c r="T73" s="84">
        <v>3</v>
      </c>
      <c r="U73" s="84">
        <v>0</v>
      </c>
      <c r="V73" s="85">
        <v>0</v>
      </c>
      <c r="W73" s="121">
        <v>18</v>
      </c>
      <c r="X73" s="84">
        <v>8</v>
      </c>
      <c r="Y73" s="85">
        <v>10</v>
      </c>
      <c r="Z73" s="121">
        <v>8</v>
      </c>
      <c r="AA73" s="84">
        <v>10</v>
      </c>
      <c r="AB73" s="84">
        <v>0</v>
      </c>
      <c r="AC73" s="85">
        <v>0</v>
      </c>
      <c r="AD73" s="121">
        <v>-6</v>
      </c>
      <c r="AE73" s="84">
        <v>-10</v>
      </c>
      <c r="AF73" s="85">
        <v>4</v>
      </c>
      <c r="AG73" s="121">
        <v>77</v>
      </c>
      <c r="AH73" s="84">
        <v>34</v>
      </c>
      <c r="AI73" s="159">
        <v>43</v>
      </c>
      <c r="AJ73" s="121">
        <v>33</v>
      </c>
      <c r="AK73" s="84">
        <v>40</v>
      </c>
      <c r="AL73" s="84">
        <v>1</v>
      </c>
      <c r="AM73" s="85">
        <v>2</v>
      </c>
      <c r="AN73" s="121">
        <v>0</v>
      </c>
      <c r="AO73" s="85">
        <v>1</v>
      </c>
      <c r="AP73" s="98">
        <v>83</v>
      </c>
      <c r="AQ73" s="84">
        <v>44</v>
      </c>
      <c r="AR73" s="159">
        <v>39</v>
      </c>
      <c r="AS73" s="121">
        <v>40</v>
      </c>
      <c r="AT73" s="84">
        <v>35</v>
      </c>
      <c r="AU73" s="84">
        <v>4</v>
      </c>
      <c r="AV73" s="85">
        <v>3</v>
      </c>
      <c r="AW73" s="121">
        <v>0</v>
      </c>
      <c r="AX73" s="85">
        <v>1</v>
      </c>
      <c r="AY73" s="98">
        <v>7</v>
      </c>
    </row>
    <row r="74" spans="1:51" s="156" customFormat="1" x14ac:dyDescent="0.2">
      <c r="A74">
        <v>7</v>
      </c>
      <c r="B74">
        <v>464</v>
      </c>
      <c r="C74" s="151" t="s">
        <v>101</v>
      </c>
      <c r="D74" s="24" t="s">
        <v>51</v>
      </c>
      <c r="E74" s="148">
        <v>22.61</v>
      </c>
      <c r="F74" s="149">
        <v>13389</v>
      </c>
      <c r="G74" s="103">
        <v>32719</v>
      </c>
      <c r="H74" s="103">
        <v>15904</v>
      </c>
      <c r="I74" s="103">
        <v>16815</v>
      </c>
      <c r="J74" s="104">
        <v>-13</v>
      </c>
      <c r="K74" s="105">
        <v>-10</v>
      </c>
      <c r="L74" s="106">
        <v>-3</v>
      </c>
      <c r="M74" s="104">
        <v>-7</v>
      </c>
      <c r="N74" s="105">
        <v>0</v>
      </c>
      <c r="O74" s="150">
        <v>-7</v>
      </c>
      <c r="P74" s="104">
        <v>11</v>
      </c>
      <c r="Q74" s="105">
        <v>8</v>
      </c>
      <c r="R74" s="106">
        <v>3</v>
      </c>
      <c r="S74" s="107">
        <v>8</v>
      </c>
      <c r="T74" s="108">
        <v>3</v>
      </c>
      <c r="U74" s="108">
        <v>0</v>
      </c>
      <c r="V74" s="109">
        <v>0</v>
      </c>
      <c r="W74" s="104">
        <v>18</v>
      </c>
      <c r="X74" s="105">
        <v>8</v>
      </c>
      <c r="Y74" s="106">
        <v>10</v>
      </c>
      <c r="Z74" s="107">
        <v>8</v>
      </c>
      <c r="AA74" s="108">
        <v>10</v>
      </c>
      <c r="AB74" s="108">
        <v>0</v>
      </c>
      <c r="AC74" s="109">
        <v>0</v>
      </c>
      <c r="AD74" s="104">
        <v>-6</v>
      </c>
      <c r="AE74" s="105">
        <v>-10</v>
      </c>
      <c r="AF74" s="106">
        <v>4</v>
      </c>
      <c r="AG74" s="104">
        <v>77</v>
      </c>
      <c r="AH74" s="105">
        <v>34</v>
      </c>
      <c r="AI74" s="150">
        <v>43</v>
      </c>
      <c r="AJ74" s="107">
        <v>33</v>
      </c>
      <c r="AK74" s="108">
        <v>40</v>
      </c>
      <c r="AL74" s="108">
        <v>1</v>
      </c>
      <c r="AM74" s="109">
        <v>2</v>
      </c>
      <c r="AN74" s="104">
        <v>0</v>
      </c>
      <c r="AO74" s="106">
        <v>1</v>
      </c>
      <c r="AP74" s="118">
        <v>83</v>
      </c>
      <c r="AQ74" s="105">
        <v>44</v>
      </c>
      <c r="AR74" s="150">
        <v>39</v>
      </c>
      <c r="AS74" s="107">
        <v>40</v>
      </c>
      <c r="AT74" s="108">
        <v>35</v>
      </c>
      <c r="AU74" s="108">
        <v>4</v>
      </c>
      <c r="AV74" s="109">
        <v>3</v>
      </c>
      <c r="AW74" s="104">
        <v>0</v>
      </c>
      <c r="AX74" s="106">
        <v>1</v>
      </c>
      <c r="AY74" s="118">
        <v>7</v>
      </c>
    </row>
    <row r="75" spans="1:51" x14ac:dyDescent="0.2">
      <c r="A75" s="156"/>
      <c r="B75" s="156"/>
      <c r="C75" s="120" t="s">
        <v>102</v>
      </c>
      <c r="D75" s="78"/>
      <c r="E75" s="158">
        <v>150.26</v>
      </c>
      <c r="F75" s="80">
        <v>5420</v>
      </c>
      <c r="G75" s="82">
        <v>12649</v>
      </c>
      <c r="H75" s="82">
        <v>6113</v>
      </c>
      <c r="I75" s="82">
        <v>6536</v>
      </c>
      <c r="J75" s="121">
        <v>-23</v>
      </c>
      <c r="K75" s="84">
        <v>-12</v>
      </c>
      <c r="L75" s="85">
        <v>-11</v>
      </c>
      <c r="M75" s="121">
        <v>-22</v>
      </c>
      <c r="N75" s="84">
        <v>-15</v>
      </c>
      <c r="O75" s="159">
        <v>-7</v>
      </c>
      <c r="P75" s="121">
        <v>5</v>
      </c>
      <c r="Q75" s="84">
        <v>1</v>
      </c>
      <c r="R75" s="85">
        <v>4</v>
      </c>
      <c r="S75" s="121">
        <v>1</v>
      </c>
      <c r="T75" s="84">
        <v>4</v>
      </c>
      <c r="U75" s="84">
        <v>0</v>
      </c>
      <c r="V75" s="85">
        <v>0</v>
      </c>
      <c r="W75" s="121">
        <v>27</v>
      </c>
      <c r="X75" s="84">
        <v>16</v>
      </c>
      <c r="Y75" s="85">
        <v>11</v>
      </c>
      <c r="Z75" s="121">
        <v>16</v>
      </c>
      <c r="AA75" s="84">
        <v>11</v>
      </c>
      <c r="AB75" s="84">
        <v>0</v>
      </c>
      <c r="AC75" s="85">
        <v>0</v>
      </c>
      <c r="AD75" s="121">
        <v>-1</v>
      </c>
      <c r="AE75" s="84">
        <v>3</v>
      </c>
      <c r="AF75" s="85">
        <v>-4</v>
      </c>
      <c r="AG75" s="121">
        <v>21</v>
      </c>
      <c r="AH75" s="84">
        <v>13</v>
      </c>
      <c r="AI75" s="159">
        <v>8</v>
      </c>
      <c r="AJ75" s="121">
        <v>9</v>
      </c>
      <c r="AK75" s="84">
        <v>5</v>
      </c>
      <c r="AL75" s="84">
        <v>4</v>
      </c>
      <c r="AM75" s="85">
        <v>3</v>
      </c>
      <c r="AN75" s="121">
        <v>0</v>
      </c>
      <c r="AO75" s="85">
        <v>0</v>
      </c>
      <c r="AP75" s="98">
        <v>22</v>
      </c>
      <c r="AQ75" s="84">
        <v>10</v>
      </c>
      <c r="AR75" s="159">
        <v>12</v>
      </c>
      <c r="AS75" s="121">
        <v>6</v>
      </c>
      <c r="AT75" s="84">
        <v>10</v>
      </c>
      <c r="AU75" s="84">
        <v>4</v>
      </c>
      <c r="AV75" s="85">
        <v>2</v>
      </c>
      <c r="AW75" s="121">
        <v>0</v>
      </c>
      <c r="AX75" s="85">
        <v>0</v>
      </c>
      <c r="AY75" s="98">
        <v>-8</v>
      </c>
    </row>
    <row r="76" spans="1:51" s="156" customFormat="1" x14ac:dyDescent="0.2">
      <c r="A76">
        <v>7</v>
      </c>
      <c r="B76">
        <v>481</v>
      </c>
      <c r="C76" s="155" t="s">
        <v>103</v>
      </c>
      <c r="D76" s="24"/>
      <c r="E76" s="148">
        <v>150.26</v>
      </c>
      <c r="F76" s="149">
        <v>5420</v>
      </c>
      <c r="G76" s="103">
        <v>12649</v>
      </c>
      <c r="H76" s="103">
        <v>6113</v>
      </c>
      <c r="I76" s="103">
        <v>6536</v>
      </c>
      <c r="J76" s="104">
        <v>-23</v>
      </c>
      <c r="K76" s="105">
        <v>-12</v>
      </c>
      <c r="L76" s="106">
        <v>-11</v>
      </c>
      <c r="M76" s="104">
        <v>-22</v>
      </c>
      <c r="N76" s="105">
        <v>-15</v>
      </c>
      <c r="O76" s="150">
        <v>-7</v>
      </c>
      <c r="P76" s="104">
        <v>5</v>
      </c>
      <c r="Q76" s="105">
        <v>1</v>
      </c>
      <c r="R76" s="106">
        <v>4</v>
      </c>
      <c r="S76" s="107">
        <v>1</v>
      </c>
      <c r="T76" s="108">
        <v>4</v>
      </c>
      <c r="U76" s="108">
        <v>0</v>
      </c>
      <c r="V76" s="109">
        <v>0</v>
      </c>
      <c r="W76" s="104">
        <v>27</v>
      </c>
      <c r="X76" s="105">
        <v>16</v>
      </c>
      <c r="Y76" s="106">
        <v>11</v>
      </c>
      <c r="Z76" s="107">
        <v>16</v>
      </c>
      <c r="AA76" s="108">
        <v>11</v>
      </c>
      <c r="AB76" s="108">
        <v>0</v>
      </c>
      <c r="AC76" s="109">
        <v>0</v>
      </c>
      <c r="AD76" s="104">
        <v>-1</v>
      </c>
      <c r="AE76" s="105">
        <v>3</v>
      </c>
      <c r="AF76" s="106">
        <v>-4</v>
      </c>
      <c r="AG76" s="104">
        <v>21</v>
      </c>
      <c r="AH76" s="105">
        <v>13</v>
      </c>
      <c r="AI76" s="150">
        <v>8</v>
      </c>
      <c r="AJ76" s="107">
        <v>9</v>
      </c>
      <c r="AK76" s="108">
        <v>5</v>
      </c>
      <c r="AL76" s="108">
        <v>4</v>
      </c>
      <c r="AM76" s="109">
        <v>3</v>
      </c>
      <c r="AN76" s="104">
        <v>0</v>
      </c>
      <c r="AO76" s="106">
        <v>0</v>
      </c>
      <c r="AP76" s="118">
        <v>22</v>
      </c>
      <c r="AQ76" s="105">
        <v>10</v>
      </c>
      <c r="AR76" s="150">
        <v>12</v>
      </c>
      <c r="AS76" s="107">
        <v>6</v>
      </c>
      <c r="AT76" s="108">
        <v>10</v>
      </c>
      <c r="AU76" s="108">
        <v>4</v>
      </c>
      <c r="AV76" s="109">
        <v>2</v>
      </c>
      <c r="AW76" s="104">
        <v>0</v>
      </c>
      <c r="AX76" s="106">
        <v>0</v>
      </c>
      <c r="AY76" s="118">
        <v>-8</v>
      </c>
    </row>
    <row r="77" spans="1:51" x14ac:dyDescent="0.2">
      <c r="A77" s="156"/>
      <c r="B77" s="156"/>
      <c r="C77" s="120" t="s">
        <v>104</v>
      </c>
      <c r="D77" s="78"/>
      <c r="E77" s="158">
        <v>307.44</v>
      </c>
      <c r="F77" s="80">
        <v>5735</v>
      </c>
      <c r="G77" s="82">
        <v>13940</v>
      </c>
      <c r="H77" s="82">
        <v>6696</v>
      </c>
      <c r="I77" s="82">
        <v>7244</v>
      </c>
      <c r="J77" s="121">
        <v>-27</v>
      </c>
      <c r="K77" s="84">
        <v>-17</v>
      </c>
      <c r="L77" s="85">
        <v>-10</v>
      </c>
      <c r="M77" s="121">
        <v>-11</v>
      </c>
      <c r="N77" s="84">
        <v>-3</v>
      </c>
      <c r="O77" s="159">
        <v>-8</v>
      </c>
      <c r="P77" s="121">
        <v>3</v>
      </c>
      <c r="Q77" s="84">
        <v>2</v>
      </c>
      <c r="R77" s="85">
        <v>1</v>
      </c>
      <c r="S77" s="121">
        <v>2</v>
      </c>
      <c r="T77" s="84">
        <v>1</v>
      </c>
      <c r="U77" s="84">
        <v>0</v>
      </c>
      <c r="V77" s="85">
        <v>0</v>
      </c>
      <c r="W77" s="121">
        <v>14</v>
      </c>
      <c r="X77" s="84">
        <v>5</v>
      </c>
      <c r="Y77" s="85">
        <v>9</v>
      </c>
      <c r="Z77" s="121">
        <v>5</v>
      </c>
      <c r="AA77" s="84">
        <v>9</v>
      </c>
      <c r="AB77" s="84">
        <v>0</v>
      </c>
      <c r="AC77" s="85">
        <v>0</v>
      </c>
      <c r="AD77" s="121">
        <v>-16</v>
      </c>
      <c r="AE77" s="84">
        <v>-14</v>
      </c>
      <c r="AF77" s="85">
        <v>-2</v>
      </c>
      <c r="AG77" s="121">
        <v>13</v>
      </c>
      <c r="AH77" s="84">
        <v>3</v>
      </c>
      <c r="AI77" s="159">
        <v>10</v>
      </c>
      <c r="AJ77" s="121">
        <v>1</v>
      </c>
      <c r="AK77" s="84">
        <v>5</v>
      </c>
      <c r="AL77" s="84">
        <v>1</v>
      </c>
      <c r="AM77" s="85">
        <v>5</v>
      </c>
      <c r="AN77" s="121">
        <v>1</v>
      </c>
      <c r="AO77" s="85">
        <v>0</v>
      </c>
      <c r="AP77" s="98">
        <v>29</v>
      </c>
      <c r="AQ77" s="84">
        <v>17</v>
      </c>
      <c r="AR77" s="159">
        <v>12</v>
      </c>
      <c r="AS77" s="121">
        <v>15</v>
      </c>
      <c r="AT77" s="84">
        <v>12</v>
      </c>
      <c r="AU77" s="84">
        <v>2</v>
      </c>
      <c r="AV77" s="85">
        <v>0</v>
      </c>
      <c r="AW77" s="121">
        <v>0</v>
      </c>
      <c r="AX77" s="85">
        <v>0</v>
      </c>
      <c r="AY77" s="98">
        <v>-2</v>
      </c>
    </row>
    <row r="78" spans="1:51" s="156" customFormat="1" x14ac:dyDescent="0.2">
      <c r="A78">
        <v>7</v>
      </c>
      <c r="B78">
        <v>501</v>
      </c>
      <c r="C78" s="151" t="s">
        <v>105</v>
      </c>
      <c r="D78" s="24"/>
      <c r="E78" s="148">
        <v>307.44</v>
      </c>
      <c r="F78" s="149">
        <v>5735</v>
      </c>
      <c r="G78" s="103">
        <v>13940</v>
      </c>
      <c r="H78" s="103">
        <v>6696</v>
      </c>
      <c r="I78" s="103">
        <v>7244</v>
      </c>
      <c r="J78" s="104">
        <v>-27</v>
      </c>
      <c r="K78" s="105">
        <v>-17</v>
      </c>
      <c r="L78" s="106">
        <v>-10</v>
      </c>
      <c r="M78" s="104">
        <v>-11</v>
      </c>
      <c r="N78" s="105">
        <v>-3</v>
      </c>
      <c r="O78" s="150">
        <v>-8</v>
      </c>
      <c r="P78" s="104">
        <v>3</v>
      </c>
      <c r="Q78" s="105">
        <v>2</v>
      </c>
      <c r="R78" s="106">
        <v>1</v>
      </c>
      <c r="S78" s="107">
        <v>2</v>
      </c>
      <c r="T78" s="108">
        <v>1</v>
      </c>
      <c r="U78" s="108">
        <v>0</v>
      </c>
      <c r="V78" s="109">
        <v>0</v>
      </c>
      <c r="W78" s="104">
        <v>14</v>
      </c>
      <c r="X78" s="105">
        <v>5</v>
      </c>
      <c r="Y78" s="106">
        <v>9</v>
      </c>
      <c r="Z78" s="107">
        <v>5</v>
      </c>
      <c r="AA78" s="108">
        <v>9</v>
      </c>
      <c r="AB78" s="108">
        <v>0</v>
      </c>
      <c r="AC78" s="109">
        <v>0</v>
      </c>
      <c r="AD78" s="104">
        <v>-16</v>
      </c>
      <c r="AE78" s="105">
        <v>-14</v>
      </c>
      <c r="AF78" s="106">
        <v>-2</v>
      </c>
      <c r="AG78" s="104">
        <v>13</v>
      </c>
      <c r="AH78" s="105">
        <v>3</v>
      </c>
      <c r="AI78" s="150">
        <v>10</v>
      </c>
      <c r="AJ78" s="107">
        <v>1</v>
      </c>
      <c r="AK78" s="108">
        <v>5</v>
      </c>
      <c r="AL78" s="108">
        <v>1</v>
      </c>
      <c r="AM78" s="109">
        <v>5</v>
      </c>
      <c r="AN78" s="104">
        <v>1</v>
      </c>
      <c r="AO78" s="106">
        <v>0</v>
      </c>
      <c r="AP78" s="118">
        <v>29</v>
      </c>
      <c r="AQ78" s="105">
        <v>17</v>
      </c>
      <c r="AR78" s="150">
        <v>12</v>
      </c>
      <c r="AS78" s="107">
        <v>15</v>
      </c>
      <c r="AT78" s="108">
        <v>12</v>
      </c>
      <c r="AU78" s="108">
        <v>2</v>
      </c>
      <c r="AV78" s="109">
        <v>0</v>
      </c>
      <c r="AW78" s="104">
        <v>0</v>
      </c>
      <c r="AX78" s="106">
        <v>0</v>
      </c>
      <c r="AY78" s="118">
        <v>-2</v>
      </c>
    </row>
    <row r="79" spans="1:51" x14ac:dyDescent="0.2">
      <c r="A79" s="156"/>
      <c r="B79" s="156"/>
      <c r="C79" s="120" t="s">
        <v>106</v>
      </c>
      <c r="D79" s="78"/>
      <c r="E79" s="158">
        <v>609.78</v>
      </c>
      <c r="F79" s="120">
        <v>10519</v>
      </c>
      <c r="G79" s="82">
        <v>25792</v>
      </c>
      <c r="H79" s="82">
        <v>12245</v>
      </c>
      <c r="I79" s="82">
        <v>13547</v>
      </c>
      <c r="J79" s="121">
        <v>-47</v>
      </c>
      <c r="K79" s="84">
        <v>-24</v>
      </c>
      <c r="L79" s="85">
        <v>-23</v>
      </c>
      <c r="M79" s="121">
        <v>-39</v>
      </c>
      <c r="N79" s="84">
        <v>-19</v>
      </c>
      <c r="O79" s="159">
        <v>-20</v>
      </c>
      <c r="P79" s="121">
        <v>4</v>
      </c>
      <c r="Q79" s="84">
        <v>1</v>
      </c>
      <c r="R79" s="85">
        <v>3</v>
      </c>
      <c r="S79" s="121">
        <v>1</v>
      </c>
      <c r="T79" s="84">
        <v>3</v>
      </c>
      <c r="U79" s="84">
        <v>0</v>
      </c>
      <c r="V79" s="85">
        <v>0</v>
      </c>
      <c r="W79" s="121">
        <v>43</v>
      </c>
      <c r="X79" s="84">
        <v>20</v>
      </c>
      <c r="Y79" s="85">
        <v>23</v>
      </c>
      <c r="Z79" s="121">
        <v>20</v>
      </c>
      <c r="AA79" s="84">
        <v>23</v>
      </c>
      <c r="AB79" s="84">
        <v>0</v>
      </c>
      <c r="AC79" s="85">
        <v>0</v>
      </c>
      <c r="AD79" s="121">
        <v>-8</v>
      </c>
      <c r="AE79" s="84">
        <v>-5</v>
      </c>
      <c r="AF79" s="85">
        <v>-3</v>
      </c>
      <c r="AG79" s="121">
        <v>38</v>
      </c>
      <c r="AH79" s="84">
        <v>18</v>
      </c>
      <c r="AI79" s="159">
        <v>20</v>
      </c>
      <c r="AJ79" s="121">
        <v>8</v>
      </c>
      <c r="AK79" s="84">
        <v>15</v>
      </c>
      <c r="AL79" s="84">
        <v>8</v>
      </c>
      <c r="AM79" s="85">
        <v>4</v>
      </c>
      <c r="AN79" s="121">
        <v>2</v>
      </c>
      <c r="AO79" s="85">
        <v>1</v>
      </c>
      <c r="AP79" s="98">
        <v>46</v>
      </c>
      <c r="AQ79" s="84">
        <v>23</v>
      </c>
      <c r="AR79" s="159">
        <v>23</v>
      </c>
      <c r="AS79" s="121">
        <v>19</v>
      </c>
      <c r="AT79" s="84">
        <v>17</v>
      </c>
      <c r="AU79" s="84">
        <v>3</v>
      </c>
      <c r="AV79" s="85">
        <v>6</v>
      </c>
      <c r="AW79" s="121">
        <v>1</v>
      </c>
      <c r="AX79" s="85">
        <v>0</v>
      </c>
      <c r="AY79" s="98">
        <v>-19</v>
      </c>
    </row>
    <row r="80" spans="1:51" x14ac:dyDescent="0.2">
      <c r="A80">
        <v>8</v>
      </c>
      <c r="B80">
        <v>585</v>
      </c>
      <c r="C80" s="151" t="s">
        <v>107</v>
      </c>
      <c r="D80" s="24"/>
      <c r="E80" s="148">
        <v>368.77</v>
      </c>
      <c r="F80" s="160">
        <v>5680</v>
      </c>
      <c r="G80" s="103">
        <v>13968</v>
      </c>
      <c r="H80" s="103">
        <v>6624</v>
      </c>
      <c r="I80" s="103">
        <v>7344</v>
      </c>
      <c r="J80" s="104">
        <v>-29</v>
      </c>
      <c r="K80" s="105">
        <v>-16</v>
      </c>
      <c r="L80" s="106">
        <v>-13</v>
      </c>
      <c r="M80" s="104">
        <v>-23</v>
      </c>
      <c r="N80" s="105">
        <v>-11</v>
      </c>
      <c r="O80" s="150">
        <v>-12</v>
      </c>
      <c r="P80" s="104">
        <v>4</v>
      </c>
      <c r="Q80" s="105">
        <v>1</v>
      </c>
      <c r="R80" s="106">
        <v>3</v>
      </c>
      <c r="S80" s="107">
        <v>1</v>
      </c>
      <c r="T80" s="108">
        <v>3</v>
      </c>
      <c r="U80" s="108">
        <v>0</v>
      </c>
      <c r="V80" s="109">
        <v>0</v>
      </c>
      <c r="W80" s="104">
        <v>27</v>
      </c>
      <c r="X80" s="105">
        <v>12</v>
      </c>
      <c r="Y80" s="106">
        <v>15</v>
      </c>
      <c r="Z80" s="107">
        <v>12</v>
      </c>
      <c r="AA80" s="108">
        <v>15</v>
      </c>
      <c r="AB80" s="108">
        <v>0</v>
      </c>
      <c r="AC80" s="109">
        <v>0</v>
      </c>
      <c r="AD80" s="104">
        <v>-6</v>
      </c>
      <c r="AE80" s="105">
        <v>-5</v>
      </c>
      <c r="AF80" s="106">
        <v>-1</v>
      </c>
      <c r="AG80" s="104">
        <v>22</v>
      </c>
      <c r="AH80" s="105">
        <v>10</v>
      </c>
      <c r="AI80" s="150">
        <v>12</v>
      </c>
      <c r="AJ80" s="107">
        <v>5</v>
      </c>
      <c r="AK80" s="108">
        <v>10</v>
      </c>
      <c r="AL80" s="108">
        <v>3</v>
      </c>
      <c r="AM80" s="109">
        <v>1</v>
      </c>
      <c r="AN80" s="104">
        <v>2</v>
      </c>
      <c r="AO80" s="106">
        <v>1</v>
      </c>
      <c r="AP80" s="118">
        <v>28</v>
      </c>
      <c r="AQ80" s="105">
        <v>15</v>
      </c>
      <c r="AR80" s="150">
        <v>13</v>
      </c>
      <c r="AS80" s="107">
        <v>11</v>
      </c>
      <c r="AT80" s="108">
        <v>11</v>
      </c>
      <c r="AU80" s="108">
        <v>3</v>
      </c>
      <c r="AV80" s="109">
        <v>2</v>
      </c>
      <c r="AW80" s="104">
        <v>1</v>
      </c>
      <c r="AX80" s="106">
        <v>0</v>
      </c>
      <c r="AY80" s="118">
        <v>-15</v>
      </c>
    </row>
    <row r="81" spans="1:51" ht="13.5" customHeight="1" x14ac:dyDescent="0.2">
      <c r="A81">
        <v>8</v>
      </c>
      <c r="B81" s="161">
        <v>586</v>
      </c>
      <c r="C81" s="162" t="s">
        <v>108</v>
      </c>
      <c r="D81" s="163"/>
      <c r="E81" s="164">
        <v>241.01</v>
      </c>
      <c r="F81" s="165">
        <v>4839</v>
      </c>
      <c r="G81" s="166">
        <v>11824</v>
      </c>
      <c r="H81" s="166">
        <v>5621</v>
      </c>
      <c r="I81" s="166">
        <v>6203</v>
      </c>
      <c r="J81" s="167">
        <v>-18</v>
      </c>
      <c r="K81" s="168">
        <v>-8</v>
      </c>
      <c r="L81" s="169">
        <v>-10</v>
      </c>
      <c r="M81" s="167">
        <v>-16</v>
      </c>
      <c r="N81" s="168">
        <v>-8</v>
      </c>
      <c r="O81" s="170">
        <v>-8</v>
      </c>
      <c r="P81" s="167">
        <v>0</v>
      </c>
      <c r="Q81" s="168">
        <v>0</v>
      </c>
      <c r="R81" s="169">
        <v>0</v>
      </c>
      <c r="S81" s="171">
        <v>0</v>
      </c>
      <c r="T81" s="172">
        <v>0</v>
      </c>
      <c r="U81" s="172">
        <v>0</v>
      </c>
      <c r="V81" s="173">
        <v>0</v>
      </c>
      <c r="W81" s="167">
        <v>16</v>
      </c>
      <c r="X81" s="168">
        <v>8</v>
      </c>
      <c r="Y81" s="169">
        <v>8</v>
      </c>
      <c r="Z81" s="171">
        <v>8</v>
      </c>
      <c r="AA81" s="172">
        <v>8</v>
      </c>
      <c r="AB81" s="172">
        <v>0</v>
      </c>
      <c r="AC81" s="173">
        <v>0</v>
      </c>
      <c r="AD81" s="167">
        <v>-2</v>
      </c>
      <c r="AE81" s="168">
        <v>0</v>
      </c>
      <c r="AF81" s="169">
        <v>-2</v>
      </c>
      <c r="AG81" s="167">
        <v>16</v>
      </c>
      <c r="AH81" s="168">
        <v>8</v>
      </c>
      <c r="AI81" s="170">
        <v>8</v>
      </c>
      <c r="AJ81" s="171">
        <v>3</v>
      </c>
      <c r="AK81" s="172">
        <v>5</v>
      </c>
      <c r="AL81" s="172">
        <v>5</v>
      </c>
      <c r="AM81" s="173">
        <v>3</v>
      </c>
      <c r="AN81" s="167">
        <v>0</v>
      </c>
      <c r="AO81" s="169">
        <v>0</v>
      </c>
      <c r="AP81" s="174">
        <v>18</v>
      </c>
      <c r="AQ81" s="168">
        <v>8</v>
      </c>
      <c r="AR81" s="170">
        <v>10</v>
      </c>
      <c r="AS81" s="171">
        <v>8</v>
      </c>
      <c r="AT81" s="172">
        <v>6</v>
      </c>
      <c r="AU81" s="172">
        <v>0</v>
      </c>
      <c r="AV81" s="173">
        <v>4</v>
      </c>
      <c r="AW81" s="167">
        <v>0</v>
      </c>
      <c r="AX81" s="169">
        <v>0</v>
      </c>
      <c r="AY81" s="174">
        <v>-4</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163</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164</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140</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Q87" s="183" t="s">
        <v>162</v>
      </c>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65" bottom="0.19685039370078741" header="0.51181102362204722" footer="0.31"/>
  <pageSetup paperSize="9" scale="73" fitToWidth="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1EFBC-8230-43D6-9E0B-79DEEB3B42B6}">
  <sheetPr codeName="Sheet1">
    <pageSetUpPr fitToPage="1"/>
  </sheetPr>
  <dimension ref="A1:AY106"/>
  <sheetViews>
    <sheetView view="pageBreakPreview" zoomScale="130" zoomScaleNormal="100" zoomScaleSheetLayoutView="130" workbookViewId="0">
      <pane xSplit="5" ySplit="7" topLeftCell="H75" activePane="bottomRight" state="frozen"/>
      <selection pane="topRight" activeCell="F1" sqref="F1"/>
      <selection pane="bottomLeft" activeCell="A8" sqref="A8"/>
      <selection pane="bottomRight" sqref="A1:XFD1048576"/>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165</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132</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8" t="s">
        <v>6</v>
      </c>
      <c r="N3" s="209"/>
      <c r="O3" s="209"/>
      <c r="P3" s="209"/>
      <c r="Q3" s="209"/>
      <c r="R3" s="209"/>
      <c r="S3" s="209"/>
      <c r="T3" s="209"/>
      <c r="U3" s="209"/>
      <c r="V3" s="209"/>
      <c r="W3" s="209"/>
      <c r="X3" s="209"/>
      <c r="Y3" s="209"/>
      <c r="Z3" s="209"/>
      <c r="AA3" s="209"/>
      <c r="AB3" s="209"/>
      <c r="AC3" s="210"/>
      <c r="AD3" s="208" t="s">
        <v>7</v>
      </c>
      <c r="AE3" s="209"/>
      <c r="AF3" s="209"/>
      <c r="AG3" s="209"/>
      <c r="AH3" s="209"/>
      <c r="AI3" s="209"/>
      <c r="AJ3" s="209"/>
      <c r="AK3" s="209"/>
      <c r="AL3" s="209"/>
      <c r="AM3" s="209"/>
      <c r="AN3" s="209"/>
      <c r="AO3" s="209"/>
      <c r="AP3" s="209"/>
      <c r="AQ3" s="209"/>
      <c r="AR3" s="209"/>
      <c r="AS3" s="209"/>
      <c r="AT3" s="209"/>
      <c r="AU3" s="209"/>
      <c r="AV3" s="209"/>
      <c r="AW3" s="209"/>
      <c r="AX3" s="210"/>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1" t="s">
        <v>11</v>
      </c>
      <c r="AH4" s="212"/>
      <c r="AI4" s="212"/>
      <c r="AJ4" s="212"/>
      <c r="AK4" s="212"/>
      <c r="AL4" s="212"/>
      <c r="AM4" s="212"/>
      <c r="AN4" s="212"/>
      <c r="AO4" s="213"/>
      <c r="AP4" s="211" t="s">
        <v>12</v>
      </c>
      <c r="AQ4" s="209"/>
      <c r="AR4" s="209"/>
      <c r="AS4" s="209"/>
      <c r="AT4" s="209"/>
      <c r="AU4" s="209"/>
      <c r="AV4" s="209"/>
      <c r="AW4" s="209"/>
      <c r="AX4" s="210"/>
      <c r="AY4" s="39" t="s">
        <v>13</v>
      </c>
    </row>
    <row r="5" spans="1:51" x14ac:dyDescent="0.2">
      <c r="C5" s="23"/>
      <c r="D5" s="24"/>
      <c r="E5" s="25"/>
      <c r="F5" s="23"/>
      <c r="G5" s="32"/>
      <c r="H5" s="33"/>
      <c r="I5" s="34"/>
      <c r="J5" s="40"/>
      <c r="K5" s="40"/>
      <c r="L5" s="41"/>
      <c r="M5" s="42"/>
      <c r="N5" s="40"/>
      <c r="O5" s="40"/>
      <c r="P5" s="42"/>
      <c r="Q5" s="43"/>
      <c r="R5" s="44"/>
      <c r="S5" s="214" t="s">
        <v>14</v>
      </c>
      <c r="T5" s="215"/>
      <c r="U5" s="216" t="s">
        <v>15</v>
      </c>
      <c r="V5" s="217"/>
      <c r="W5" s="42"/>
      <c r="X5" s="43"/>
      <c r="Y5" s="43"/>
      <c r="Z5" s="214" t="s">
        <v>14</v>
      </c>
      <c r="AA5" s="215"/>
      <c r="AB5" s="218" t="s">
        <v>15</v>
      </c>
      <c r="AC5" s="217"/>
      <c r="AD5" s="42"/>
      <c r="AE5" s="40"/>
      <c r="AF5" s="40"/>
      <c r="AG5" s="42"/>
      <c r="AH5" s="40"/>
      <c r="AI5" s="40"/>
      <c r="AJ5" s="45"/>
      <c r="AK5" s="46" t="s">
        <v>16</v>
      </c>
      <c r="AL5" s="47"/>
      <c r="AM5" s="48"/>
      <c r="AN5" s="219" t="s">
        <v>17</v>
      </c>
      <c r="AO5" s="220"/>
      <c r="AP5" s="42"/>
      <c r="AQ5" s="40"/>
      <c r="AR5" s="41"/>
      <c r="AS5" s="45"/>
      <c r="AT5" s="46" t="s">
        <v>18</v>
      </c>
      <c r="AU5" s="49"/>
      <c r="AV5" s="50"/>
      <c r="AW5" s="219" t="s">
        <v>19</v>
      </c>
      <c r="AX5" s="220"/>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2477438</v>
      </c>
      <c r="G8" s="81">
        <v>5306208</v>
      </c>
      <c r="H8" s="81">
        <v>2518427</v>
      </c>
      <c r="I8" s="82">
        <v>2787781</v>
      </c>
      <c r="J8" s="83">
        <v>-610</v>
      </c>
      <c r="K8" s="84">
        <v>-84</v>
      </c>
      <c r="L8" s="85">
        <v>-526</v>
      </c>
      <c r="M8" s="83">
        <v>-2904</v>
      </c>
      <c r="N8" s="84">
        <v>-1488</v>
      </c>
      <c r="O8" s="85">
        <v>-1416</v>
      </c>
      <c r="P8" s="83">
        <v>2722</v>
      </c>
      <c r="Q8" s="84" t="s">
        <v>160</v>
      </c>
      <c r="R8" s="85" t="s">
        <v>160</v>
      </c>
      <c r="S8" s="86" t="s">
        <v>160</v>
      </c>
      <c r="T8" s="87" t="s">
        <v>160</v>
      </c>
      <c r="U8" s="87" t="s">
        <v>160</v>
      </c>
      <c r="V8" s="88" t="s">
        <v>160</v>
      </c>
      <c r="W8" s="83">
        <v>5626</v>
      </c>
      <c r="X8" s="84" t="s">
        <v>160</v>
      </c>
      <c r="Y8" s="85" t="s">
        <v>160</v>
      </c>
      <c r="Z8" s="86" t="s">
        <v>160</v>
      </c>
      <c r="AA8" s="87" t="s">
        <v>160</v>
      </c>
      <c r="AB8" s="87" t="s">
        <v>160</v>
      </c>
      <c r="AC8" s="88" t="s">
        <v>160</v>
      </c>
      <c r="AD8" s="89">
        <v>2294</v>
      </c>
      <c r="AE8" s="90">
        <v>1404</v>
      </c>
      <c r="AF8" s="91">
        <v>890</v>
      </c>
      <c r="AG8" s="89">
        <v>17279</v>
      </c>
      <c r="AH8" s="90">
        <v>9181</v>
      </c>
      <c r="AI8" s="92">
        <v>8098</v>
      </c>
      <c r="AJ8" s="93">
        <v>6703</v>
      </c>
      <c r="AK8" s="94">
        <v>6260</v>
      </c>
      <c r="AL8" s="94">
        <v>2356</v>
      </c>
      <c r="AM8" s="95">
        <v>1750</v>
      </c>
      <c r="AN8" s="96">
        <v>122</v>
      </c>
      <c r="AO8" s="91">
        <v>88</v>
      </c>
      <c r="AP8" s="97">
        <v>14985</v>
      </c>
      <c r="AQ8" s="90">
        <v>7777</v>
      </c>
      <c r="AR8" s="92">
        <v>7208</v>
      </c>
      <c r="AS8" s="93">
        <v>6436</v>
      </c>
      <c r="AT8" s="94">
        <v>6190</v>
      </c>
      <c r="AU8" s="94">
        <v>1157</v>
      </c>
      <c r="AV8" s="95">
        <v>928</v>
      </c>
      <c r="AW8" s="96">
        <v>184</v>
      </c>
      <c r="AX8" s="91">
        <v>90</v>
      </c>
      <c r="AY8" s="98">
        <v>1644</v>
      </c>
    </row>
    <row r="9" spans="1:51" x14ac:dyDescent="0.2">
      <c r="C9" s="99" t="s">
        <v>37</v>
      </c>
      <c r="D9" s="24"/>
      <c r="E9" s="100"/>
      <c r="F9" s="101">
        <v>1644</v>
      </c>
      <c r="G9" s="102">
        <v>-610</v>
      </c>
      <c r="H9" s="102">
        <v>-84</v>
      </c>
      <c r="I9" s="103">
        <v>-526</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2382169</v>
      </c>
      <c r="G10" s="81">
        <v>5075038</v>
      </c>
      <c r="H10" s="81">
        <v>2407059</v>
      </c>
      <c r="I10" s="82">
        <v>2667979</v>
      </c>
      <c r="J10" s="121">
        <v>-366</v>
      </c>
      <c r="K10" s="84">
        <v>34</v>
      </c>
      <c r="L10" s="85">
        <v>-400</v>
      </c>
      <c r="M10" s="121">
        <v>-2714</v>
      </c>
      <c r="N10" s="84">
        <v>-1389</v>
      </c>
      <c r="O10" s="85">
        <v>-1325</v>
      </c>
      <c r="P10" s="121">
        <v>2632</v>
      </c>
      <c r="Q10" s="84" t="s">
        <v>160</v>
      </c>
      <c r="R10" s="85" t="s">
        <v>160</v>
      </c>
      <c r="S10" s="86" t="s">
        <v>160</v>
      </c>
      <c r="T10" s="87" t="s">
        <v>160</v>
      </c>
      <c r="U10" s="87" t="s">
        <v>160</v>
      </c>
      <c r="V10" s="88" t="s">
        <v>160</v>
      </c>
      <c r="W10" s="121">
        <v>5346</v>
      </c>
      <c r="X10" s="84" t="s">
        <v>160</v>
      </c>
      <c r="Y10" s="85" t="s">
        <v>160</v>
      </c>
      <c r="Z10" s="86" t="s">
        <v>160</v>
      </c>
      <c r="AA10" s="87" t="s">
        <v>160</v>
      </c>
      <c r="AB10" s="87" t="s">
        <v>160</v>
      </c>
      <c r="AC10" s="88" t="s">
        <v>160</v>
      </c>
      <c r="AD10" s="96">
        <v>2348</v>
      </c>
      <c r="AE10" s="90">
        <v>1423</v>
      </c>
      <c r="AF10" s="91">
        <v>925</v>
      </c>
      <c r="AG10" s="96">
        <v>16764</v>
      </c>
      <c r="AH10" s="90">
        <v>8890</v>
      </c>
      <c r="AI10" s="92">
        <v>7874</v>
      </c>
      <c r="AJ10" s="93">
        <v>6503</v>
      </c>
      <c r="AK10" s="94">
        <v>6085</v>
      </c>
      <c r="AL10" s="94">
        <v>2271</v>
      </c>
      <c r="AM10" s="95">
        <v>1705</v>
      </c>
      <c r="AN10" s="96">
        <v>116</v>
      </c>
      <c r="AO10" s="91">
        <v>84</v>
      </c>
      <c r="AP10" s="122">
        <v>14416</v>
      </c>
      <c r="AQ10" s="90">
        <v>7467</v>
      </c>
      <c r="AR10" s="92">
        <v>6949</v>
      </c>
      <c r="AS10" s="93">
        <v>6187</v>
      </c>
      <c r="AT10" s="94">
        <v>5975</v>
      </c>
      <c r="AU10" s="94">
        <v>1108</v>
      </c>
      <c r="AV10" s="95">
        <v>891</v>
      </c>
      <c r="AW10" s="96">
        <v>172</v>
      </c>
      <c r="AX10" s="91">
        <v>83</v>
      </c>
      <c r="AY10" s="98">
        <v>1658</v>
      </c>
    </row>
    <row r="11" spans="1:51" x14ac:dyDescent="0.2">
      <c r="C11" s="99" t="s">
        <v>37</v>
      </c>
      <c r="D11" s="24"/>
      <c r="E11" s="100"/>
      <c r="F11" s="101">
        <v>1658</v>
      </c>
      <c r="G11" s="103">
        <v>-366</v>
      </c>
      <c r="H11" s="103">
        <v>34</v>
      </c>
      <c r="I11" s="103">
        <v>-400</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95269</v>
      </c>
      <c r="G12" s="82">
        <v>231170</v>
      </c>
      <c r="H12" s="82">
        <v>111368</v>
      </c>
      <c r="I12" s="82">
        <v>119802</v>
      </c>
      <c r="J12" s="121">
        <v>-244</v>
      </c>
      <c r="K12" s="84">
        <v>-118</v>
      </c>
      <c r="L12" s="85">
        <v>-126</v>
      </c>
      <c r="M12" s="121">
        <v>-190</v>
      </c>
      <c r="N12" s="84">
        <v>-99</v>
      </c>
      <c r="O12" s="85">
        <v>-91</v>
      </c>
      <c r="P12" s="121">
        <v>90</v>
      </c>
      <c r="Q12" s="84">
        <v>44</v>
      </c>
      <c r="R12" s="85">
        <v>46</v>
      </c>
      <c r="S12" s="86">
        <v>43</v>
      </c>
      <c r="T12" s="87">
        <v>45</v>
      </c>
      <c r="U12" s="87">
        <v>1</v>
      </c>
      <c r="V12" s="88">
        <v>1</v>
      </c>
      <c r="W12" s="121">
        <v>280</v>
      </c>
      <c r="X12" s="84">
        <v>143</v>
      </c>
      <c r="Y12" s="85">
        <v>137</v>
      </c>
      <c r="Z12" s="86">
        <v>142</v>
      </c>
      <c r="AA12" s="87">
        <v>137</v>
      </c>
      <c r="AB12" s="87">
        <v>1</v>
      </c>
      <c r="AC12" s="88">
        <v>0</v>
      </c>
      <c r="AD12" s="96">
        <v>-54</v>
      </c>
      <c r="AE12" s="90">
        <v>-19</v>
      </c>
      <c r="AF12" s="91">
        <v>-35</v>
      </c>
      <c r="AG12" s="96">
        <v>515</v>
      </c>
      <c r="AH12" s="90">
        <v>291</v>
      </c>
      <c r="AI12" s="92">
        <v>224</v>
      </c>
      <c r="AJ12" s="93">
        <v>200</v>
      </c>
      <c r="AK12" s="94">
        <v>175</v>
      </c>
      <c r="AL12" s="94">
        <v>85</v>
      </c>
      <c r="AM12" s="95">
        <v>45</v>
      </c>
      <c r="AN12" s="96">
        <v>6</v>
      </c>
      <c r="AO12" s="91">
        <v>4</v>
      </c>
      <c r="AP12" s="122">
        <v>569</v>
      </c>
      <c r="AQ12" s="90">
        <v>310</v>
      </c>
      <c r="AR12" s="92">
        <v>259</v>
      </c>
      <c r="AS12" s="93">
        <v>249</v>
      </c>
      <c r="AT12" s="94">
        <v>215</v>
      </c>
      <c r="AU12" s="94">
        <v>49</v>
      </c>
      <c r="AV12" s="95">
        <v>37</v>
      </c>
      <c r="AW12" s="96">
        <v>12</v>
      </c>
      <c r="AX12" s="91">
        <v>7</v>
      </c>
      <c r="AY12" s="98">
        <v>-14</v>
      </c>
    </row>
    <row r="13" spans="1:51" x14ac:dyDescent="0.2">
      <c r="C13" s="99" t="s">
        <v>37</v>
      </c>
      <c r="D13" s="24"/>
      <c r="E13" s="100"/>
      <c r="F13" s="101">
        <v>-14</v>
      </c>
      <c r="G13" s="103">
        <v>-244</v>
      </c>
      <c r="H13" s="103">
        <v>-118</v>
      </c>
      <c r="I13" s="103">
        <v>-126</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756605</v>
      </c>
      <c r="G14" s="124">
        <v>1486037</v>
      </c>
      <c r="H14" s="125">
        <v>696656</v>
      </c>
      <c r="I14" s="125">
        <v>789381</v>
      </c>
      <c r="J14" s="83">
        <v>-1</v>
      </c>
      <c r="K14" s="126">
        <v>63</v>
      </c>
      <c r="L14" s="127">
        <v>-64</v>
      </c>
      <c r="M14" s="83">
        <v>-883</v>
      </c>
      <c r="N14" s="126">
        <v>-434</v>
      </c>
      <c r="O14" s="127">
        <v>-449</v>
      </c>
      <c r="P14" s="83">
        <v>704</v>
      </c>
      <c r="Q14" s="126">
        <v>346</v>
      </c>
      <c r="R14" s="127">
        <v>358</v>
      </c>
      <c r="S14" s="83">
        <v>329</v>
      </c>
      <c r="T14" s="126">
        <v>340</v>
      </c>
      <c r="U14" s="126">
        <v>17</v>
      </c>
      <c r="V14" s="127">
        <v>18</v>
      </c>
      <c r="W14" s="83">
        <v>1587</v>
      </c>
      <c r="X14" s="126">
        <v>780</v>
      </c>
      <c r="Y14" s="127">
        <v>807</v>
      </c>
      <c r="Z14" s="83">
        <v>760</v>
      </c>
      <c r="AA14" s="126">
        <v>798</v>
      </c>
      <c r="AB14" s="126">
        <v>20</v>
      </c>
      <c r="AC14" s="127">
        <v>9</v>
      </c>
      <c r="AD14" s="89">
        <v>882</v>
      </c>
      <c r="AE14" s="128">
        <v>497</v>
      </c>
      <c r="AF14" s="129">
        <v>385</v>
      </c>
      <c r="AG14" s="89">
        <v>6204</v>
      </c>
      <c r="AH14" s="128">
        <v>3214</v>
      </c>
      <c r="AI14" s="130">
        <v>2990</v>
      </c>
      <c r="AJ14" s="89">
        <v>2265</v>
      </c>
      <c r="AK14" s="128">
        <v>2175</v>
      </c>
      <c r="AL14" s="128">
        <v>905</v>
      </c>
      <c r="AM14" s="129">
        <v>779</v>
      </c>
      <c r="AN14" s="89">
        <v>44</v>
      </c>
      <c r="AO14" s="129">
        <v>36</v>
      </c>
      <c r="AP14" s="89">
        <v>5322</v>
      </c>
      <c r="AQ14" s="131">
        <v>2717</v>
      </c>
      <c r="AR14" s="129">
        <v>2605</v>
      </c>
      <c r="AS14" s="89">
        <v>2228</v>
      </c>
      <c r="AT14" s="128">
        <v>2208</v>
      </c>
      <c r="AU14" s="128">
        <v>417</v>
      </c>
      <c r="AV14" s="129">
        <v>360</v>
      </c>
      <c r="AW14" s="89">
        <v>72</v>
      </c>
      <c r="AX14" s="129">
        <v>37</v>
      </c>
      <c r="AY14" s="132">
        <v>490</v>
      </c>
    </row>
    <row r="15" spans="1:51" x14ac:dyDescent="0.2">
      <c r="A15">
        <v>2</v>
      </c>
      <c r="C15" s="77" t="s">
        <v>41</v>
      </c>
      <c r="D15" s="24"/>
      <c r="E15" s="119">
        <v>169.12</v>
      </c>
      <c r="F15" s="123">
        <v>497694</v>
      </c>
      <c r="G15" s="124">
        <v>1027897</v>
      </c>
      <c r="H15" s="125">
        <v>483111</v>
      </c>
      <c r="I15" s="125">
        <v>544786</v>
      </c>
      <c r="J15" s="121">
        <v>-3</v>
      </c>
      <c r="K15" s="84">
        <v>11</v>
      </c>
      <c r="L15" s="85">
        <v>-14</v>
      </c>
      <c r="M15" s="121">
        <v>-406</v>
      </c>
      <c r="N15" s="84">
        <v>-199</v>
      </c>
      <c r="O15" s="85">
        <v>-207</v>
      </c>
      <c r="P15" s="121">
        <v>607</v>
      </c>
      <c r="Q15" s="84" t="s">
        <v>160</v>
      </c>
      <c r="R15" s="85" t="s">
        <v>160</v>
      </c>
      <c r="S15" s="86" t="s">
        <v>160</v>
      </c>
      <c r="T15" s="87" t="s">
        <v>160</v>
      </c>
      <c r="U15" s="87" t="s">
        <v>160</v>
      </c>
      <c r="V15" s="88" t="s">
        <v>160</v>
      </c>
      <c r="W15" s="121">
        <v>1013</v>
      </c>
      <c r="X15" s="84" t="s">
        <v>160</v>
      </c>
      <c r="Y15" s="85" t="s">
        <v>160</v>
      </c>
      <c r="Z15" s="86" t="s">
        <v>160</v>
      </c>
      <c r="AA15" s="87" t="s">
        <v>160</v>
      </c>
      <c r="AB15" s="87" t="s">
        <v>160</v>
      </c>
      <c r="AC15" s="88" t="s">
        <v>160</v>
      </c>
      <c r="AD15" s="96">
        <v>403</v>
      </c>
      <c r="AE15" s="90">
        <v>210</v>
      </c>
      <c r="AF15" s="91">
        <v>193</v>
      </c>
      <c r="AG15" s="96">
        <v>3529</v>
      </c>
      <c r="AH15" s="90">
        <v>1827</v>
      </c>
      <c r="AI15" s="92">
        <v>1702</v>
      </c>
      <c r="AJ15" s="93">
        <v>1465</v>
      </c>
      <c r="AK15" s="94">
        <v>1411</v>
      </c>
      <c r="AL15" s="94">
        <v>340</v>
      </c>
      <c r="AM15" s="95">
        <v>270</v>
      </c>
      <c r="AN15" s="96">
        <v>22</v>
      </c>
      <c r="AO15" s="91">
        <v>21</v>
      </c>
      <c r="AP15" s="122">
        <v>3126</v>
      </c>
      <c r="AQ15" s="90">
        <v>1617</v>
      </c>
      <c r="AR15" s="92">
        <v>1509</v>
      </c>
      <c r="AS15" s="93">
        <v>1400</v>
      </c>
      <c r="AT15" s="94">
        <v>1321</v>
      </c>
      <c r="AU15" s="94">
        <v>191</v>
      </c>
      <c r="AV15" s="95">
        <v>169</v>
      </c>
      <c r="AW15" s="96">
        <v>26</v>
      </c>
      <c r="AX15" s="91">
        <v>19</v>
      </c>
      <c r="AY15" s="98">
        <v>361</v>
      </c>
    </row>
    <row r="16" spans="1:51" x14ac:dyDescent="0.2">
      <c r="A16">
        <v>3</v>
      </c>
      <c r="C16" s="77" t="s">
        <v>42</v>
      </c>
      <c r="D16" s="24"/>
      <c r="E16" s="133">
        <v>480.89</v>
      </c>
      <c r="F16" s="123">
        <v>302668</v>
      </c>
      <c r="G16" s="124">
        <v>694107</v>
      </c>
      <c r="H16" s="125">
        <v>324774</v>
      </c>
      <c r="I16" s="125">
        <v>369333</v>
      </c>
      <c r="J16" s="121">
        <v>-89</v>
      </c>
      <c r="K16" s="84">
        <v>-16</v>
      </c>
      <c r="L16" s="85">
        <v>-73</v>
      </c>
      <c r="M16" s="121">
        <v>-356</v>
      </c>
      <c r="N16" s="84">
        <v>-197</v>
      </c>
      <c r="O16" s="85">
        <v>-159</v>
      </c>
      <c r="P16" s="121">
        <v>328</v>
      </c>
      <c r="Q16" s="84">
        <v>163</v>
      </c>
      <c r="R16" s="85">
        <v>165</v>
      </c>
      <c r="S16" s="86">
        <v>162</v>
      </c>
      <c r="T16" s="87">
        <v>163</v>
      </c>
      <c r="U16" s="87">
        <v>1</v>
      </c>
      <c r="V16" s="88">
        <v>2</v>
      </c>
      <c r="W16" s="121">
        <v>684</v>
      </c>
      <c r="X16" s="84">
        <v>360</v>
      </c>
      <c r="Y16" s="85">
        <v>324</v>
      </c>
      <c r="Z16" s="86">
        <v>358</v>
      </c>
      <c r="AA16" s="87">
        <v>323</v>
      </c>
      <c r="AB16" s="87">
        <v>2</v>
      </c>
      <c r="AC16" s="88">
        <v>1</v>
      </c>
      <c r="AD16" s="96">
        <v>267</v>
      </c>
      <c r="AE16" s="90">
        <v>181</v>
      </c>
      <c r="AF16" s="91">
        <v>86</v>
      </c>
      <c r="AG16" s="96">
        <v>2019</v>
      </c>
      <c r="AH16" s="90">
        <v>1051</v>
      </c>
      <c r="AI16" s="92">
        <v>968</v>
      </c>
      <c r="AJ16" s="93">
        <v>874</v>
      </c>
      <c r="AK16" s="94">
        <v>844</v>
      </c>
      <c r="AL16" s="94">
        <v>160</v>
      </c>
      <c r="AM16" s="95">
        <v>117</v>
      </c>
      <c r="AN16" s="96">
        <v>17</v>
      </c>
      <c r="AO16" s="91">
        <v>7</v>
      </c>
      <c r="AP16" s="122">
        <v>1752</v>
      </c>
      <c r="AQ16" s="90">
        <v>870</v>
      </c>
      <c r="AR16" s="92">
        <v>882</v>
      </c>
      <c r="AS16" s="93">
        <v>773</v>
      </c>
      <c r="AT16" s="94">
        <v>799</v>
      </c>
      <c r="AU16" s="94">
        <v>72</v>
      </c>
      <c r="AV16" s="95">
        <v>77</v>
      </c>
      <c r="AW16" s="96">
        <v>25</v>
      </c>
      <c r="AX16" s="91">
        <v>6</v>
      </c>
      <c r="AY16" s="98">
        <v>176</v>
      </c>
    </row>
    <row r="17" spans="1:51" s="2" customFormat="1" x14ac:dyDescent="0.2">
      <c r="A17">
        <v>4</v>
      </c>
      <c r="B17"/>
      <c r="C17" s="77" t="s">
        <v>43</v>
      </c>
      <c r="D17" s="24"/>
      <c r="E17" s="119">
        <v>266.32</v>
      </c>
      <c r="F17" s="123">
        <v>315200</v>
      </c>
      <c r="G17" s="124">
        <v>707245</v>
      </c>
      <c r="H17" s="125">
        <v>342360</v>
      </c>
      <c r="I17" s="125">
        <v>364885</v>
      </c>
      <c r="J17" s="121">
        <v>19</v>
      </c>
      <c r="K17" s="84">
        <v>13</v>
      </c>
      <c r="L17" s="85">
        <v>6</v>
      </c>
      <c r="M17" s="121">
        <v>-208</v>
      </c>
      <c r="N17" s="84">
        <v>-118</v>
      </c>
      <c r="O17" s="85">
        <v>-90</v>
      </c>
      <c r="P17" s="121">
        <v>456</v>
      </c>
      <c r="Q17" s="84">
        <v>223</v>
      </c>
      <c r="R17" s="85">
        <v>233</v>
      </c>
      <c r="S17" s="86">
        <v>220</v>
      </c>
      <c r="T17" s="87">
        <v>230</v>
      </c>
      <c r="U17" s="87">
        <v>3</v>
      </c>
      <c r="V17" s="88">
        <v>3</v>
      </c>
      <c r="W17" s="121">
        <v>664</v>
      </c>
      <c r="X17" s="84">
        <v>341</v>
      </c>
      <c r="Y17" s="85">
        <v>323</v>
      </c>
      <c r="Z17" s="86">
        <v>339</v>
      </c>
      <c r="AA17" s="87">
        <v>321</v>
      </c>
      <c r="AB17" s="87">
        <v>2</v>
      </c>
      <c r="AC17" s="88">
        <v>2</v>
      </c>
      <c r="AD17" s="96">
        <v>227</v>
      </c>
      <c r="AE17" s="90">
        <v>131</v>
      </c>
      <c r="AF17" s="91">
        <v>96</v>
      </c>
      <c r="AG17" s="96">
        <v>1907</v>
      </c>
      <c r="AH17" s="90">
        <v>1041</v>
      </c>
      <c r="AI17" s="92">
        <v>866</v>
      </c>
      <c r="AJ17" s="93">
        <v>831</v>
      </c>
      <c r="AK17" s="94">
        <v>738</v>
      </c>
      <c r="AL17" s="94">
        <v>198</v>
      </c>
      <c r="AM17" s="95">
        <v>119</v>
      </c>
      <c r="AN17" s="96">
        <v>12</v>
      </c>
      <c r="AO17" s="91">
        <v>9</v>
      </c>
      <c r="AP17" s="122">
        <v>1680</v>
      </c>
      <c r="AQ17" s="90">
        <v>910</v>
      </c>
      <c r="AR17" s="92">
        <v>770</v>
      </c>
      <c r="AS17" s="93">
        <v>778</v>
      </c>
      <c r="AT17" s="94">
        <v>699</v>
      </c>
      <c r="AU17" s="94">
        <v>123</v>
      </c>
      <c r="AV17" s="95">
        <v>64</v>
      </c>
      <c r="AW17" s="96">
        <v>9</v>
      </c>
      <c r="AX17" s="91">
        <v>7</v>
      </c>
      <c r="AY17" s="98">
        <v>167</v>
      </c>
    </row>
    <row r="18" spans="1:51" s="2" customFormat="1" x14ac:dyDescent="0.2">
      <c r="A18" s="2">
        <v>5</v>
      </c>
      <c r="C18" s="77" t="s">
        <v>44</v>
      </c>
      <c r="D18" s="78"/>
      <c r="E18" s="133">
        <v>895.61</v>
      </c>
      <c r="F18" s="80">
        <v>106113</v>
      </c>
      <c r="G18" s="134">
        <v>249616</v>
      </c>
      <c r="H18" s="134">
        <v>121515</v>
      </c>
      <c r="I18" s="134">
        <v>128101</v>
      </c>
      <c r="J18" s="121">
        <v>-225</v>
      </c>
      <c r="K18" s="84">
        <v>-75</v>
      </c>
      <c r="L18" s="85">
        <v>-150</v>
      </c>
      <c r="M18" s="121">
        <v>-197</v>
      </c>
      <c r="N18" s="84">
        <v>-94</v>
      </c>
      <c r="O18" s="85">
        <v>-103</v>
      </c>
      <c r="P18" s="121">
        <v>94</v>
      </c>
      <c r="Q18" s="84">
        <v>47</v>
      </c>
      <c r="R18" s="85">
        <v>47</v>
      </c>
      <c r="S18" s="86">
        <v>42</v>
      </c>
      <c r="T18" s="87">
        <v>45</v>
      </c>
      <c r="U18" s="87">
        <v>5</v>
      </c>
      <c r="V18" s="88">
        <v>2</v>
      </c>
      <c r="W18" s="121">
        <v>291</v>
      </c>
      <c r="X18" s="84">
        <v>141</v>
      </c>
      <c r="Y18" s="85">
        <v>150</v>
      </c>
      <c r="Z18" s="86">
        <v>140</v>
      </c>
      <c r="AA18" s="87">
        <v>149</v>
      </c>
      <c r="AB18" s="87">
        <v>1</v>
      </c>
      <c r="AC18" s="88">
        <v>1</v>
      </c>
      <c r="AD18" s="96">
        <v>-28</v>
      </c>
      <c r="AE18" s="90">
        <v>19</v>
      </c>
      <c r="AF18" s="91">
        <v>-47</v>
      </c>
      <c r="AG18" s="96">
        <v>684</v>
      </c>
      <c r="AH18" s="90">
        <v>404</v>
      </c>
      <c r="AI18" s="92">
        <v>280</v>
      </c>
      <c r="AJ18" s="93">
        <v>205</v>
      </c>
      <c r="AK18" s="94">
        <v>185</v>
      </c>
      <c r="AL18" s="94">
        <v>197</v>
      </c>
      <c r="AM18" s="95">
        <v>94</v>
      </c>
      <c r="AN18" s="96">
        <v>2</v>
      </c>
      <c r="AO18" s="91">
        <v>1</v>
      </c>
      <c r="AP18" s="122">
        <v>712</v>
      </c>
      <c r="AQ18" s="90">
        <v>385</v>
      </c>
      <c r="AR18" s="92">
        <v>327</v>
      </c>
      <c r="AS18" s="93">
        <v>248</v>
      </c>
      <c r="AT18" s="94">
        <v>237</v>
      </c>
      <c r="AU18" s="94">
        <v>128</v>
      </c>
      <c r="AV18" s="95">
        <v>89</v>
      </c>
      <c r="AW18" s="96">
        <v>9</v>
      </c>
      <c r="AX18" s="91">
        <v>1</v>
      </c>
      <c r="AY18" s="98">
        <v>35</v>
      </c>
    </row>
    <row r="19" spans="1:51" s="2" customFormat="1" x14ac:dyDescent="0.2">
      <c r="A19" s="2">
        <v>6</v>
      </c>
      <c r="C19" s="135" t="s">
        <v>45</v>
      </c>
      <c r="D19" s="78"/>
      <c r="E19" s="133">
        <v>865.25</v>
      </c>
      <c r="F19" s="120">
        <v>249524</v>
      </c>
      <c r="G19" s="82">
        <v>554675</v>
      </c>
      <c r="H19" s="82">
        <v>268321</v>
      </c>
      <c r="I19" s="82">
        <v>286354</v>
      </c>
      <c r="J19" s="121">
        <v>38</v>
      </c>
      <c r="K19" s="84">
        <v>33</v>
      </c>
      <c r="L19" s="85">
        <v>5</v>
      </c>
      <c r="M19" s="121">
        <v>-285</v>
      </c>
      <c r="N19" s="84">
        <v>-140</v>
      </c>
      <c r="O19" s="85">
        <v>-145</v>
      </c>
      <c r="P19" s="121">
        <v>301</v>
      </c>
      <c r="Q19" s="84">
        <v>166</v>
      </c>
      <c r="R19" s="85">
        <v>135</v>
      </c>
      <c r="S19" s="86">
        <v>159</v>
      </c>
      <c r="T19" s="87">
        <v>131</v>
      </c>
      <c r="U19" s="87">
        <v>7</v>
      </c>
      <c r="V19" s="88">
        <v>4</v>
      </c>
      <c r="W19" s="121">
        <v>586</v>
      </c>
      <c r="X19" s="84">
        <v>306</v>
      </c>
      <c r="Y19" s="85">
        <v>280</v>
      </c>
      <c r="Z19" s="86">
        <v>303</v>
      </c>
      <c r="AA19" s="87">
        <v>276</v>
      </c>
      <c r="AB19" s="87">
        <v>3</v>
      </c>
      <c r="AC19" s="88">
        <v>4</v>
      </c>
      <c r="AD19" s="96">
        <v>323</v>
      </c>
      <c r="AE19" s="90">
        <v>173</v>
      </c>
      <c r="AF19" s="91">
        <v>150</v>
      </c>
      <c r="AG19" s="96">
        <v>1465</v>
      </c>
      <c r="AH19" s="90">
        <v>830</v>
      </c>
      <c r="AI19" s="92">
        <v>635</v>
      </c>
      <c r="AJ19" s="93">
        <v>543</v>
      </c>
      <c r="AK19" s="94">
        <v>447</v>
      </c>
      <c r="AL19" s="94">
        <v>273</v>
      </c>
      <c r="AM19" s="95">
        <v>183</v>
      </c>
      <c r="AN19" s="96">
        <v>14</v>
      </c>
      <c r="AO19" s="91">
        <v>5</v>
      </c>
      <c r="AP19" s="122">
        <v>1142</v>
      </c>
      <c r="AQ19" s="90">
        <v>657</v>
      </c>
      <c r="AR19" s="92">
        <v>485</v>
      </c>
      <c r="AS19" s="93">
        <v>523</v>
      </c>
      <c r="AT19" s="94">
        <v>425</v>
      </c>
      <c r="AU19" s="94">
        <v>101</v>
      </c>
      <c r="AV19" s="95">
        <v>53</v>
      </c>
      <c r="AW19" s="96">
        <v>33</v>
      </c>
      <c r="AX19" s="91">
        <v>7</v>
      </c>
      <c r="AY19" s="98">
        <v>272</v>
      </c>
    </row>
    <row r="20" spans="1:51" x14ac:dyDescent="0.2">
      <c r="A20" s="2">
        <v>7</v>
      </c>
      <c r="B20" s="2"/>
      <c r="C20" s="135" t="s">
        <v>46</v>
      </c>
      <c r="D20" s="78"/>
      <c r="E20" s="133">
        <v>1566.97</v>
      </c>
      <c r="F20" s="120">
        <v>96262</v>
      </c>
      <c r="G20" s="82">
        <v>229321</v>
      </c>
      <c r="H20" s="82">
        <v>110803</v>
      </c>
      <c r="I20" s="82">
        <v>118518</v>
      </c>
      <c r="J20" s="121">
        <v>-2</v>
      </c>
      <c r="K20" s="84">
        <v>60</v>
      </c>
      <c r="L20" s="85">
        <v>-62</v>
      </c>
      <c r="M20" s="121">
        <v>-166</v>
      </c>
      <c r="N20" s="84">
        <v>-87</v>
      </c>
      <c r="O20" s="85">
        <v>-79</v>
      </c>
      <c r="P20" s="121">
        <v>93</v>
      </c>
      <c r="Q20" s="84">
        <v>52</v>
      </c>
      <c r="R20" s="85">
        <v>41</v>
      </c>
      <c r="S20" s="86">
        <v>51</v>
      </c>
      <c r="T20" s="87">
        <v>41</v>
      </c>
      <c r="U20" s="87">
        <v>1</v>
      </c>
      <c r="V20" s="88">
        <v>0</v>
      </c>
      <c r="W20" s="121">
        <v>259</v>
      </c>
      <c r="X20" s="84">
        <v>139</v>
      </c>
      <c r="Y20" s="85">
        <v>120</v>
      </c>
      <c r="Z20" s="86">
        <v>139</v>
      </c>
      <c r="AA20" s="87">
        <v>120</v>
      </c>
      <c r="AB20" s="87">
        <v>0</v>
      </c>
      <c r="AC20" s="88">
        <v>0</v>
      </c>
      <c r="AD20" s="96">
        <v>164</v>
      </c>
      <c r="AE20" s="90">
        <v>147</v>
      </c>
      <c r="AF20" s="91">
        <v>17</v>
      </c>
      <c r="AG20" s="96">
        <v>631</v>
      </c>
      <c r="AH20" s="90">
        <v>383</v>
      </c>
      <c r="AI20" s="92">
        <v>248</v>
      </c>
      <c r="AJ20" s="93">
        <v>211</v>
      </c>
      <c r="AK20" s="94">
        <v>189</v>
      </c>
      <c r="AL20" s="94">
        <v>167</v>
      </c>
      <c r="AM20" s="95">
        <v>53</v>
      </c>
      <c r="AN20" s="96">
        <v>5</v>
      </c>
      <c r="AO20" s="91">
        <v>6</v>
      </c>
      <c r="AP20" s="122">
        <v>467</v>
      </c>
      <c r="AQ20" s="90">
        <v>236</v>
      </c>
      <c r="AR20" s="92">
        <v>231</v>
      </c>
      <c r="AS20" s="93">
        <v>202</v>
      </c>
      <c r="AT20" s="94">
        <v>205</v>
      </c>
      <c r="AU20" s="94">
        <v>29</v>
      </c>
      <c r="AV20" s="95">
        <v>20</v>
      </c>
      <c r="AW20" s="96">
        <v>5</v>
      </c>
      <c r="AX20" s="91">
        <v>6</v>
      </c>
      <c r="AY20" s="98">
        <v>135</v>
      </c>
    </row>
    <row r="21" spans="1:51" x14ac:dyDescent="0.2">
      <c r="A21">
        <v>8</v>
      </c>
      <c r="C21" s="77" t="s">
        <v>47</v>
      </c>
      <c r="D21" s="78"/>
      <c r="E21" s="133">
        <v>2133.3000000000002</v>
      </c>
      <c r="F21" s="123">
        <v>60373</v>
      </c>
      <c r="G21" s="124">
        <v>143446</v>
      </c>
      <c r="H21" s="125">
        <v>68704</v>
      </c>
      <c r="I21" s="125">
        <v>74742</v>
      </c>
      <c r="J21" s="121">
        <v>-190</v>
      </c>
      <c r="K21" s="84">
        <v>-101</v>
      </c>
      <c r="L21" s="85">
        <v>-89</v>
      </c>
      <c r="M21" s="121">
        <v>-173</v>
      </c>
      <c r="N21" s="84">
        <v>-97</v>
      </c>
      <c r="O21" s="85">
        <v>-76</v>
      </c>
      <c r="P21" s="121">
        <v>61</v>
      </c>
      <c r="Q21" s="84">
        <v>29</v>
      </c>
      <c r="R21" s="85">
        <v>32</v>
      </c>
      <c r="S21" s="86">
        <v>29</v>
      </c>
      <c r="T21" s="87">
        <v>32</v>
      </c>
      <c r="U21" s="87">
        <v>0</v>
      </c>
      <c r="V21" s="88">
        <v>0</v>
      </c>
      <c r="W21" s="121">
        <v>234</v>
      </c>
      <c r="X21" s="84">
        <v>126</v>
      </c>
      <c r="Y21" s="85">
        <v>108</v>
      </c>
      <c r="Z21" s="86">
        <v>126</v>
      </c>
      <c r="AA21" s="87">
        <v>107</v>
      </c>
      <c r="AB21" s="87">
        <v>0</v>
      </c>
      <c r="AC21" s="88">
        <v>1</v>
      </c>
      <c r="AD21" s="96">
        <v>-17</v>
      </c>
      <c r="AE21" s="90">
        <v>-4</v>
      </c>
      <c r="AF21" s="91">
        <v>-13</v>
      </c>
      <c r="AG21" s="96">
        <v>247</v>
      </c>
      <c r="AH21" s="90">
        <v>122</v>
      </c>
      <c r="AI21" s="92">
        <v>125</v>
      </c>
      <c r="AJ21" s="93">
        <v>87</v>
      </c>
      <c r="AK21" s="94">
        <v>78</v>
      </c>
      <c r="AL21" s="94">
        <v>32</v>
      </c>
      <c r="AM21" s="95">
        <v>46</v>
      </c>
      <c r="AN21" s="96">
        <v>3</v>
      </c>
      <c r="AO21" s="91">
        <v>1</v>
      </c>
      <c r="AP21" s="122">
        <v>264</v>
      </c>
      <c r="AQ21" s="90">
        <v>126</v>
      </c>
      <c r="AR21" s="92">
        <v>138</v>
      </c>
      <c r="AS21" s="93">
        <v>108</v>
      </c>
      <c r="AT21" s="94">
        <v>101</v>
      </c>
      <c r="AU21" s="94">
        <v>17</v>
      </c>
      <c r="AV21" s="95">
        <v>35</v>
      </c>
      <c r="AW21" s="96">
        <v>1</v>
      </c>
      <c r="AX21" s="91">
        <v>2</v>
      </c>
      <c r="AY21" s="98">
        <v>-33</v>
      </c>
    </row>
    <row r="22" spans="1:51" x14ac:dyDescent="0.2">
      <c r="A22">
        <v>9</v>
      </c>
      <c r="C22" s="77" t="s">
        <v>48</v>
      </c>
      <c r="D22" s="78"/>
      <c r="E22" s="133">
        <v>870.8</v>
      </c>
      <c r="F22" s="123">
        <v>39588</v>
      </c>
      <c r="G22" s="124">
        <v>94702</v>
      </c>
      <c r="H22" s="125">
        <v>45488</v>
      </c>
      <c r="I22" s="125">
        <v>49214</v>
      </c>
      <c r="J22" s="121">
        <v>-87</v>
      </c>
      <c r="K22" s="84">
        <v>-32</v>
      </c>
      <c r="L22" s="85">
        <v>-55</v>
      </c>
      <c r="M22" s="121">
        <v>-97</v>
      </c>
      <c r="N22" s="84">
        <v>-48</v>
      </c>
      <c r="O22" s="85">
        <v>-49</v>
      </c>
      <c r="P22" s="121">
        <v>42</v>
      </c>
      <c r="Q22" s="84">
        <v>21</v>
      </c>
      <c r="R22" s="85">
        <v>21</v>
      </c>
      <c r="S22" s="86">
        <v>19</v>
      </c>
      <c r="T22" s="87">
        <v>21</v>
      </c>
      <c r="U22" s="87">
        <v>2</v>
      </c>
      <c r="V22" s="88">
        <v>0</v>
      </c>
      <c r="W22" s="121">
        <v>139</v>
      </c>
      <c r="X22" s="84">
        <v>69</v>
      </c>
      <c r="Y22" s="85">
        <v>70</v>
      </c>
      <c r="Z22" s="86">
        <v>69</v>
      </c>
      <c r="AA22" s="87">
        <v>70</v>
      </c>
      <c r="AB22" s="87">
        <v>0</v>
      </c>
      <c r="AC22" s="88">
        <v>0</v>
      </c>
      <c r="AD22" s="96">
        <v>10</v>
      </c>
      <c r="AE22" s="90">
        <v>16</v>
      </c>
      <c r="AF22" s="91">
        <v>-6</v>
      </c>
      <c r="AG22" s="96">
        <v>223</v>
      </c>
      <c r="AH22" s="90">
        <v>121</v>
      </c>
      <c r="AI22" s="92">
        <v>102</v>
      </c>
      <c r="AJ22" s="93">
        <v>83</v>
      </c>
      <c r="AK22" s="94">
        <v>81</v>
      </c>
      <c r="AL22" s="94">
        <v>36</v>
      </c>
      <c r="AM22" s="95">
        <v>21</v>
      </c>
      <c r="AN22" s="96">
        <v>2</v>
      </c>
      <c r="AO22" s="91">
        <v>0</v>
      </c>
      <c r="AP22" s="122">
        <v>213</v>
      </c>
      <c r="AQ22" s="90">
        <v>105</v>
      </c>
      <c r="AR22" s="92">
        <v>108</v>
      </c>
      <c r="AS22" s="93">
        <v>70</v>
      </c>
      <c r="AT22" s="94">
        <v>81</v>
      </c>
      <c r="AU22" s="94">
        <v>32</v>
      </c>
      <c r="AV22" s="95">
        <v>23</v>
      </c>
      <c r="AW22" s="96">
        <v>3</v>
      </c>
      <c r="AX22" s="91">
        <v>4</v>
      </c>
      <c r="AY22" s="98">
        <v>26</v>
      </c>
    </row>
    <row r="23" spans="1:51" x14ac:dyDescent="0.2">
      <c r="A23">
        <v>10</v>
      </c>
      <c r="C23" s="77" t="s">
        <v>49</v>
      </c>
      <c r="D23" s="78"/>
      <c r="E23" s="133">
        <v>595.63</v>
      </c>
      <c r="F23" s="120">
        <v>53411</v>
      </c>
      <c r="G23" s="81">
        <v>119162</v>
      </c>
      <c r="H23" s="81">
        <v>56695</v>
      </c>
      <c r="I23" s="82">
        <v>62467</v>
      </c>
      <c r="J23" s="121">
        <v>-70</v>
      </c>
      <c r="K23" s="84">
        <v>-40</v>
      </c>
      <c r="L23" s="85">
        <v>-30</v>
      </c>
      <c r="M23" s="121">
        <v>-133</v>
      </c>
      <c r="N23" s="84">
        <v>-74</v>
      </c>
      <c r="O23" s="85">
        <v>-59</v>
      </c>
      <c r="P23" s="121">
        <v>36</v>
      </c>
      <c r="Q23" s="84">
        <v>19</v>
      </c>
      <c r="R23" s="85">
        <v>17</v>
      </c>
      <c r="S23" s="86">
        <v>19</v>
      </c>
      <c r="T23" s="87">
        <v>17</v>
      </c>
      <c r="U23" s="87">
        <v>0</v>
      </c>
      <c r="V23" s="88">
        <v>0</v>
      </c>
      <c r="W23" s="121">
        <v>169</v>
      </c>
      <c r="X23" s="84">
        <v>93</v>
      </c>
      <c r="Y23" s="85">
        <v>76</v>
      </c>
      <c r="Z23" s="86">
        <v>93</v>
      </c>
      <c r="AA23" s="87">
        <v>76</v>
      </c>
      <c r="AB23" s="87">
        <v>0</v>
      </c>
      <c r="AC23" s="88">
        <v>0</v>
      </c>
      <c r="AD23" s="96">
        <v>63</v>
      </c>
      <c r="AE23" s="90">
        <v>34</v>
      </c>
      <c r="AF23" s="91">
        <v>29</v>
      </c>
      <c r="AG23" s="96">
        <v>370</v>
      </c>
      <c r="AH23" s="90">
        <v>188</v>
      </c>
      <c r="AI23" s="92">
        <v>182</v>
      </c>
      <c r="AJ23" s="93">
        <v>139</v>
      </c>
      <c r="AK23" s="94">
        <v>112</v>
      </c>
      <c r="AL23" s="94">
        <v>48</v>
      </c>
      <c r="AM23" s="95">
        <v>68</v>
      </c>
      <c r="AN23" s="96">
        <v>1</v>
      </c>
      <c r="AO23" s="91">
        <v>2</v>
      </c>
      <c r="AP23" s="122">
        <v>307</v>
      </c>
      <c r="AQ23" s="90">
        <v>154</v>
      </c>
      <c r="AR23" s="92">
        <v>153</v>
      </c>
      <c r="AS23" s="93">
        <v>106</v>
      </c>
      <c r="AT23" s="94">
        <v>114</v>
      </c>
      <c r="AU23" s="94">
        <v>47</v>
      </c>
      <c r="AV23" s="95">
        <v>38</v>
      </c>
      <c r="AW23" s="96">
        <v>1</v>
      </c>
      <c r="AX23" s="91">
        <v>1</v>
      </c>
      <c r="AY23" s="98">
        <v>15</v>
      </c>
    </row>
    <row r="24" spans="1:51" x14ac:dyDescent="0.2">
      <c r="A24">
        <v>1</v>
      </c>
      <c r="B24" s="136">
        <v>100</v>
      </c>
      <c r="C24" s="137" t="s">
        <v>50</v>
      </c>
      <c r="D24" s="24" t="s">
        <v>51</v>
      </c>
      <c r="E24" s="119">
        <v>556.92999999999995</v>
      </c>
      <c r="F24" s="80">
        <v>756605</v>
      </c>
      <c r="G24" s="82">
        <v>1486037</v>
      </c>
      <c r="H24" s="82">
        <v>696656</v>
      </c>
      <c r="I24" s="82">
        <v>789381</v>
      </c>
      <c r="J24" s="138">
        <v>-1</v>
      </c>
      <c r="K24" s="139">
        <v>63</v>
      </c>
      <c r="L24" s="140">
        <v>-64</v>
      </c>
      <c r="M24" s="141">
        <v>-883</v>
      </c>
      <c r="N24" s="139">
        <v>-434</v>
      </c>
      <c r="O24" s="140">
        <v>-449</v>
      </c>
      <c r="P24" s="138">
        <v>704</v>
      </c>
      <c r="Q24" s="139">
        <v>346</v>
      </c>
      <c r="R24" s="140">
        <v>358</v>
      </c>
      <c r="S24" s="138">
        <v>329</v>
      </c>
      <c r="T24" s="139">
        <v>340</v>
      </c>
      <c r="U24" s="139">
        <v>17</v>
      </c>
      <c r="V24" s="140">
        <v>18</v>
      </c>
      <c r="W24" s="138">
        <v>1587</v>
      </c>
      <c r="X24" s="139">
        <v>780</v>
      </c>
      <c r="Y24" s="140">
        <v>807</v>
      </c>
      <c r="Z24" s="138">
        <v>760</v>
      </c>
      <c r="AA24" s="139">
        <v>798</v>
      </c>
      <c r="AB24" s="139">
        <v>20</v>
      </c>
      <c r="AC24" s="140">
        <v>9</v>
      </c>
      <c r="AD24" s="142">
        <v>882</v>
      </c>
      <c r="AE24" s="143">
        <v>497</v>
      </c>
      <c r="AF24" s="144">
        <v>385</v>
      </c>
      <c r="AG24" s="142">
        <v>6204</v>
      </c>
      <c r="AH24" s="143">
        <v>3214</v>
      </c>
      <c r="AI24" s="145">
        <v>2990</v>
      </c>
      <c r="AJ24" s="142">
        <v>2265</v>
      </c>
      <c r="AK24" s="143">
        <v>2175</v>
      </c>
      <c r="AL24" s="143">
        <v>905</v>
      </c>
      <c r="AM24" s="144">
        <v>779</v>
      </c>
      <c r="AN24" s="142">
        <v>44</v>
      </c>
      <c r="AO24" s="144">
        <v>36</v>
      </c>
      <c r="AP24" s="146">
        <v>5322</v>
      </c>
      <c r="AQ24" s="143">
        <v>2717</v>
      </c>
      <c r="AR24" s="145">
        <v>2605</v>
      </c>
      <c r="AS24" s="142">
        <v>2228</v>
      </c>
      <c r="AT24" s="143">
        <v>2208</v>
      </c>
      <c r="AU24" s="143">
        <v>417</v>
      </c>
      <c r="AV24" s="144">
        <v>360</v>
      </c>
      <c r="AW24" s="142">
        <v>72</v>
      </c>
      <c r="AX24" s="144">
        <v>37</v>
      </c>
      <c r="AY24" s="147">
        <v>490</v>
      </c>
    </row>
    <row r="25" spans="1:51" x14ac:dyDescent="0.2">
      <c r="B25" s="136">
        <v>101</v>
      </c>
      <c r="C25" s="99" t="s">
        <v>52</v>
      </c>
      <c r="D25" s="24"/>
      <c r="E25" s="148">
        <v>34.03</v>
      </c>
      <c r="F25" s="149">
        <v>105183</v>
      </c>
      <c r="G25" s="103">
        <v>209960</v>
      </c>
      <c r="H25" s="103">
        <v>97269</v>
      </c>
      <c r="I25" s="103">
        <v>112691</v>
      </c>
      <c r="J25" s="104">
        <v>17</v>
      </c>
      <c r="K25" s="105">
        <v>57</v>
      </c>
      <c r="L25" s="106">
        <v>-40</v>
      </c>
      <c r="M25" s="104">
        <v>-68</v>
      </c>
      <c r="N25" s="105">
        <v>-15</v>
      </c>
      <c r="O25" s="106">
        <v>-53</v>
      </c>
      <c r="P25" s="104">
        <v>115</v>
      </c>
      <c r="Q25" s="105">
        <v>68</v>
      </c>
      <c r="R25" s="106">
        <v>47</v>
      </c>
      <c r="S25" s="107">
        <v>64</v>
      </c>
      <c r="T25" s="108">
        <v>46</v>
      </c>
      <c r="U25" s="108">
        <v>4</v>
      </c>
      <c r="V25" s="109">
        <v>1</v>
      </c>
      <c r="W25" s="104">
        <v>183</v>
      </c>
      <c r="X25" s="105">
        <v>83</v>
      </c>
      <c r="Y25" s="106">
        <v>100</v>
      </c>
      <c r="Z25" s="107">
        <v>83</v>
      </c>
      <c r="AA25" s="108">
        <v>100</v>
      </c>
      <c r="AB25" s="108">
        <v>0</v>
      </c>
      <c r="AC25" s="109">
        <v>0</v>
      </c>
      <c r="AD25" s="110">
        <v>85</v>
      </c>
      <c r="AE25" s="111">
        <v>72</v>
      </c>
      <c r="AF25" s="112">
        <v>13</v>
      </c>
      <c r="AG25" s="110">
        <v>853</v>
      </c>
      <c r="AH25" s="111">
        <v>441</v>
      </c>
      <c r="AI25" s="113">
        <v>412</v>
      </c>
      <c r="AJ25" s="114">
        <v>296</v>
      </c>
      <c r="AK25" s="115">
        <v>303</v>
      </c>
      <c r="AL25" s="115">
        <v>138</v>
      </c>
      <c r="AM25" s="116">
        <v>101</v>
      </c>
      <c r="AN25" s="110">
        <v>7</v>
      </c>
      <c r="AO25" s="112">
        <v>8</v>
      </c>
      <c r="AP25" s="117">
        <v>768</v>
      </c>
      <c r="AQ25" s="111">
        <v>369</v>
      </c>
      <c r="AR25" s="113">
        <v>399</v>
      </c>
      <c r="AS25" s="114">
        <v>298</v>
      </c>
      <c r="AT25" s="115">
        <v>347</v>
      </c>
      <c r="AU25" s="115">
        <v>60</v>
      </c>
      <c r="AV25" s="116">
        <v>48</v>
      </c>
      <c r="AW25" s="110">
        <v>11</v>
      </c>
      <c r="AX25" s="112">
        <v>4</v>
      </c>
      <c r="AY25" s="118">
        <v>76</v>
      </c>
    </row>
    <row r="26" spans="1:51" x14ac:dyDescent="0.2">
      <c r="B26" s="136">
        <v>102</v>
      </c>
      <c r="C26" s="99" t="s">
        <v>53</v>
      </c>
      <c r="D26" s="24"/>
      <c r="E26" s="148">
        <v>32.65</v>
      </c>
      <c r="F26" s="149">
        <v>72383</v>
      </c>
      <c r="G26" s="103">
        <v>135933</v>
      </c>
      <c r="H26" s="103">
        <v>63313</v>
      </c>
      <c r="I26" s="103">
        <v>72620</v>
      </c>
      <c r="J26" s="104">
        <v>2</v>
      </c>
      <c r="K26" s="105">
        <v>-10</v>
      </c>
      <c r="L26" s="106">
        <v>12</v>
      </c>
      <c r="M26" s="104">
        <v>-74</v>
      </c>
      <c r="N26" s="105">
        <v>-47</v>
      </c>
      <c r="O26" s="150">
        <v>-27</v>
      </c>
      <c r="P26" s="104">
        <v>60</v>
      </c>
      <c r="Q26" s="105">
        <v>24</v>
      </c>
      <c r="R26" s="106">
        <v>36</v>
      </c>
      <c r="S26" s="107">
        <v>22</v>
      </c>
      <c r="T26" s="108">
        <v>34</v>
      </c>
      <c r="U26" s="108">
        <v>2</v>
      </c>
      <c r="V26" s="109">
        <v>2</v>
      </c>
      <c r="W26" s="104">
        <v>134</v>
      </c>
      <c r="X26" s="105">
        <v>71</v>
      </c>
      <c r="Y26" s="106">
        <v>63</v>
      </c>
      <c r="Z26" s="107">
        <v>70</v>
      </c>
      <c r="AA26" s="108">
        <v>63</v>
      </c>
      <c r="AB26" s="108">
        <v>1</v>
      </c>
      <c r="AC26" s="109">
        <v>0</v>
      </c>
      <c r="AD26" s="110">
        <v>76</v>
      </c>
      <c r="AE26" s="111">
        <v>37</v>
      </c>
      <c r="AF26" s="112">
        <v>39</v>
      </c>
      <c r="AG26" s="110">
        <v>573</v>
      </c>
      <c r="AH26" s="111">
        <v>295</v>
      </c>
      <c r="AI26" s="113">
        <v>278</v>
      </c>
      <c r="AJ26" s="114">
        <v>214</v>
      </c>
      <c r="AK26" s="115">
        <v>199</v>
      </c>
      <c r="AL26" s="115">
        <v>76</v>
      </c>
      <c r="AM26" s="116">
        <v>75</v>
      </c>
      <c r="AN26" s="110">
        <v>5</v>
      </c>
      <c r="AO26" s="112">
        <v>4</v>
      </c>
      <c r="AP26" s="117">
        <v>497</v>
      </c>
      <c r="AQ26" s="111">
        <v>258</v>
      </c>
      <c r="AR26" s="113">
        <v>239</v>
      </c>
      <c r="AS26" s="114">
        <v>210</v>
      </c>
      <c r="AT26" s="115">
        <v>204</v>
      </c>
      <c r="AU26" s="115">
        <v>34</v>
      </c>
      <c r="AV26" s="116">
        <v>25</v>
      </c>
      <c r="AW26" s="110">
        <v>14</v>
      </c>
      <c r="AX26" s="112">
        <v>10</v>
      </c>
      <c r="AY26" s="118">
        <v>15</v>
      </c>
    </row>
    <row r="27" spans="1:51" x14ac:dyDescent="0.2">
      <c r="B27" s="136">
        <v>105</v>
      </c>
      <c r="C27" s="99" t="s">
        <v>54</v>
      </c>
      <c r="D27" s="24"/>
      <c r="E27" s="148">
        <v>14.64</v>
      </c>
      <c r="F27" s="149">
        <v>66758</v>
      </c>
      <c r="G27" s="103">
        <v>111168</v>
      </c>
      <c r="H27" s="103">
        <v>54157</v>
      </c>
      <c r="I27" s="103">
        <v>57011</v>
      </c>
      <c r="J27" s="104">
        <v>123</v>
      </c>
      <c r="K27" s="105">
        <v>91</v>
      </c>
      <c r="L27" s="106">
        <v>32</v>
      </c>
      <c r="M27" s="104">
        <v>-53</v>
      </c>
      <c r="N27" s="105">
        <v>-13</v>
      </c>
      <c r="O27" s="150">
        <v>-40</v>
      </c>
      <c r="P27" s="104">
        <v>74</v>
      </c>
      <c r="Q27" s="105">
        <v>45</v>
      </c>
      <c r="R27" s="106">
        <v>29</v>
      </c>
      <c r="S27" s="107">
        <v>41</v>
      </c>
      <c r="T27" s="108">
        <v>28</v>
      </c>
      <c r="U27" s="108">
        <v>4</v>
      </c>
      <c r="V27" s="109">
        <v>1</v>
      </c>
      <c r="W27" s="104">
        <v>127</v>
      </c>
      <c r="X27" s="105">
        <v>58</v>
      </c>
      <c r="Y27" s="106">
        <v>69</v>
      </c>
      <c r="Z27" s="107">
        <v>56</v>
      </c>
      <c r="AA27" s="108">
        <v>69</v>
      </c>
      <c r="AB27" s="108">
        <v>2</v>
      </c>
      <c r="AC27" s="109">
        <v>0</v>
      </c>
      <c r="AD27" s="110">
        <v>176</v>
      </c>
      <c r="AE27" s="111">
        <v>104</v>
      </c>
      <c r="AF27" s="112">
        <v>72</v>
      </c>
      <c r="AG27" s="110">
        <v>821</v>
      </c>
      <c r="AH27" s="111">
        <v>446</v>
      </c>
      <c r="AI27" s="113">
        <v>375</v>
      </c>
      <c r="AJ27" s="114">
        <v>254</v>
      </c>
      <c r="AK27" s="115">
        <v>244</v>
      </c>
      <c r="AL27" s="115">
        <v>182</v>
      </c>
      <c r="AM27" s="116">
        <v>126</v>
      </c>
      <c r="AN27" s="110">
        <v>10</v>
      </c>
      <c r="AO27" s="112">
        <v>5</v>
      </c>
      <c r="AP27" s="117">
        <v>645</v>
      </c>
      <c r="AQ27" s="111">
        <v>342</v>
      </c>
      <c r="AR27" s="113">
        <v>303</v>
      </c>
      <c r="AS27" s="114">
        <v>270</v>
      </c>
      <c r="AT27" s="115">
        <v>260</v>
      </c>
      <c r="AU27" s="115">
        <v>66</v>
      </c>
      <c r="AV27" s="116">
        <v>38</v>
      </c>
      <c r="AW27" s="110">
        <v>6</v>
      </c>
      <c r="AX27" s="112">
        <v>5</v>
      </c>
      <c r="AY27" s="118">
        <v>138</v>
      </c>
    </row>
    <row r="28" spans="1:51" x14ac:dyDescent="0.2">
      <c r="B28" s="136">
        <v>106</v>
      </c>
      <c r="C28" s="99" t="s">
        <v>55</v>
      </c>
      <c r="D28" s="24"/>
      <c r="E28" s="148">
        <v>11.34</v>
      </c>
      <c r="F28" s="149">
        <v>51376</v>
      </c>
      <c r="G28" s="103">
        <v>92144</v>
      </c>
      <c r="H28" s="103">
        <v>43572</v>
      </c>
      <c r="I28" s="103">
        <v>48572</v>
      </c>
      <c r="J28" s="104">
        <v>61</v>
      </c>
      <c r="K28" s="105">
        <v>26</v>
      </c>
      <c r="L28" s="106">
        <v>35</v>
      </c>
      <c r="M28" s="104">
        <v>-100</v>
      </c>
      <c r="N28" s="105">
        <v>-63</v>
      </c>
      <c r="O28" s="150">
        <v>-37</v>
      </c>
      <c r="P28" s="104">
        <v>34</v>
      </c>
      <c r="Q28" s="105">
        <v>12</v>
      </c>
      <c r="R28" s="106">
        <v>22</v>
      </c>
      <c r="S28" s="107">
        <v>11</v>
      </c>
      <c r="T28" s="108">
        <v>20</v>
      </c>
      <c r="U28" s="108">
        <v>1</v>
      </c>
      <c r="V28" s="109">
        <v>2</v>
      </c>
      <c r="W28" s="104">
        <v>134</v>
      </c>
      <c r="X28" s="105">
        <v>75</v>
      </c>
      <c r="Y28" s="106">
        <v>59</v>
      </c>
      <c r="Z28" s="107">
        <v>67</v>
      </c>
      <c r="AA28" s="108">
        <v>55</v>
      </c>
      <c r="AB28" s="108">
        <v>8</v>
      </c>
      <c r="AC28" s="109">
        <v>4</v>
      </c>
      <c r="AD28" s="110">
        <v>161</v>
      </c>
      <c r="AE28" s="111">
        <v>89</v>
      </c>
      <c r="AF28" s="112">
        <v>72</v>
      </c>
      <c r="AG28" s="110">
        <v>579</v>
      </c>
      <c r="AH28" s="111">
        <v>315</v>
      </c>
      <c r="AI28" s="113">
        <v>264</v>
      </c>
      <c r="AJ28" s="114">
        <v>204</v>
      </c>
      <c r="AK28" s="115">
        <v>184</v>
      </c>
      <c r="AL28" s="115">
        <v>107</v>
      </c>
      <c r="AM28" s="116">
        <v>78</v>
      </c>
      <c r="AN28" s="110">
        <v>4</v>
      </c>
      <c r="AO28" s="112">
        <v>2</v>
      </c>
      <c r="AP28" s="117">
        <v>418</v>
      </c>
      <c r="AQ28" s="111">
        <v>226</v>
      </c>
      <c r="AR28" s="113">
        <v>192</v>
      </c>
      <c r="AS28" s="114">
        <v>165</v>
      </c>
      <c r="AT28" s="115">
        <v>148</v>
      </c>
      <c r="AU28" s="115">
        <v>54</v>
      </c>
      <c r="AV28" s="116">
        <v>43</v>
      </c>
      <c r="AW28" s="110">
        <v>7</v>
      </c>
      <c r="AX28" s="112">
        <v>1</v>
      </c>
      <c r="AY28" s="118">
        <v>85</v>
      </c>
    </row>
    <row r="29" spans="1:51" x14ac:dyDescent="0.2">
      <c r="B29" s="136">
        <v>107</v>
      </c>
      <c r="C29" s="99" t="s">
        <v>56</v>
      </c>
      <c r="D29" s="24"/>
      <c r="E29" s="148">
        <v>28.93</v>
      </c>
      <c r="F29" s="149">
        <v>74187</v>
      </c>
      <c r="G29" s="103">
        <v>151785</v>
      </c>
      <c r="H29" s="103">
        <v>69500</v>
      </c>
      <c r="I29" s="103">
        <v>82285</v>
      </c>
      <c r="J29" s="104">
        <v>-70</v>
      </c>
      <c r="K29" s="105">
        <v>-39</v>
      </c>
      <c r="L29" s="106">
        <v>-31</v>
      </c>
      <c r="M29" s="104">
        <v>-109</v>
      </c>
      <c r="N29" s="105">
        <v>-46</v>
      </c>
      <c r="O29" s="150">
        <v>-63</v>
      </c>
      <c r="P29" s="104">
        <v>69</v>
      </c>
      <c r="Q29" s="105">
        <v>43</v>
      </c>
      <c r="R29" s="106">
        <v>26</v>
      </c>
      <c r="S29" s="107">
        <v>43</v>
      </c>
      <c r="T29" s="108">
        <v>23</v>
      </c>
      <c r="U29" s="108">
        <v>0</v>
      </c>
      <c r="V29" s="109">
        <v>3</v>
      </c>
      <c r="W29" s="104">
        <v>178</v>
      </c>
      <c r="X29" s="105">
        <v>89</v>
      </c>
      <c r="Y29" s="106">
        <v>89</v>
      </c>
      <c r="Z29" s="107">
        <v>85</v>
      </c>
      <c r="AA29" s="108">
        <v>88</v>
      </c>
      <c r="AB29" s="108">
        <v>4</v>
      </c>
      <c r="AC29" s="109">
        <v>1</v>
      </c>
      <c r="AD29" s="110">
        <v>39</v>
      </c>
      <c r="AE29" s="111">
        <v>7</v>
      </c>
      <c r="AF29" s="112">
        <v>32</v>
      </c>
      <c r="AG29" s="110">
        <v>453</v>
      </c>
      <c r="AH29" s="111">
        <v>225</v>
      </c>
      <c r="AI29" s="113">
        <v>228</v>
      </c>
      <c r="AJ29" s="114">
        <v>194</v>
      </c>
      <c r="AK29" s="115">
        <v>199</v>
      </c>
      <c r="AL29" s="115">
        <v>30</v>
      </c>
      <c r="AM29" s="116">
        <v>29</v>
      </c>
      <c r="AN29" s="110">
        <v>1</v>
      </c>
      <c r="AO29" s="112">
        <v>0</v>
      </c>
      <c r="AP29" s="117">
        <v>414</v>
      </c>
      <c r="AQ29" s="111">
        <v>218</v>
      </c>
      <c r="AR29" s="113">
        <v>196</v>
      </c>
      <c r="AS29" s="114">
        <v>200</v>
      </c>
      <c r="AT29" s="115">
        <v>185</v>
      </c>
      <c r="AU29" s="115">
        <v>12</v>
      </c>
      <c r="AV29" s="116">
        <v>11</v>
      </c>
      <c r="AW29" s="110">
        <v>6</v>
      </c>
      <c r="AX29" s="112">
        <v>0</v>
      </c>
      <c r="AY29" s="118">
        <v>6</v>
      </c>
    </row>
    <row r="30" spans="1:51" x14ac:dyDescent="0.2">
      <c r="B30" s="136">
        <v>108</v>
      </c>
      <c r="C30" s="99" t="s">
        <v>57</v>
      </c>
      <c r="D30" s="24"/>
      <c r="E30" s="148">
        <v>28.07</v>
      </c>
      <c r="F30" s="149">
        <v>97264</v>
      </c>
      <c r="G30" s="103">
        <v>204494</v>
      </c>
      <c r="H30" s="103">
        <v>94502</v>
      </c>
      <c r="I30" s="103">
        <v>109992</v>
      </c>
      <c r="J30" s="104">
        <v>-64</v>
      </c>
      <c r="K30" s="105">
        <v>-42</v>
      </c>
      <c r="L30" s="106">
        <v>-22</v>
      </c>
      <c r="M30" s="104">
        <v>-155</v>
      </c>
      <c r="N30" s="105">
        <v>-75</v>
      </c>
      <c r="O30" s="150">
        <v>-80</v>
      </c>
      <c r="P30" s="104">
        <v>92</v>
      </c>
      <c r="Q30" s="105">
        <v>35</v>
      </c>
      <c r="R30" s="106">
        <v>57</v>
      </c>
      <c r="S30" s="107">
        <v>35</v>
      </c>
      <c r="T30" s="108">
        <v>57</v>
      </c>
      <c r="U30" s="108">
        <v>0</v>
      </c>
      <c r="V30" s="109">
        <v>0</v>
      </c>
      <c r="W30" s="104">
        <v>247</v>
      </c>
      <c r="X30" s="105">
        <v>110</v>
      </c>
      <c r="Y30" s="106">
        <v>137</v>
      </c>
      <c r="Z30" s="107">
        <v>109</v>
      </c>
      <c r="AA30" s="108">
        <v>136</v>
      </c>
      <c r="AB30" s="108">
        <v>1</v>
      </c>
      <c r="AC30" s="109">
        <v>1</v>
      </c>
      <c r="AD30" s="110">
        <v>91</v>
      </c>
      <c r="AE30" s="111">
        <v>33</v>
      </c>
      <c r="AF30" s="112">
        <v>58</v>
      </c>
      <c r="AG30" s="110">
        <v>620</v>
      </c>
      <c r="AH30" s="111">
        <v>287</v>
      </c>
      <c r="AI30" s="113">
        <v>333</v>
      </c>
      <c r="AJ30" s="114">
        <v>258</v>
      </c>
      <c r="AK30" s="115">
        <v>303</v>
      </c>
      <c r="AL30" s="115">
        <v>26</v>
      </c>
      <c r="AM30" s="116">
        <v>28</v>
      </c>
      <c r="AN30" s="110">
        <v>3</v>
      </c>
      <c r="AO30" s="112">
        <v>2</v>
      </c>
      <c r="AP30" s="117">
        <v>529</v>
      </c>
      <c r="AQ30" s="111">
        <v>254</v>
      </c>
      <c r="AR30" s="113">
        <v>275</v>
      </c>
      <c r="AS30" s="114">
        <v>243</v>
      </c>
      <c r="AT30" s="115">
        <v>264</v>
      </c>
      <c r="AU30" s="115">
        <v>9</v>
      </c>
      <c r="AV30" s="116">
        <v>10</v>
      </c>
      <c r="AW30" s="110">
        <v>2</v>
      </c>
      <c r="AX30" s="112">
        <v>1</v>
      </c>
      <c r="AY30" s="118">
        <v>16</v>
      </c>
    </row>
    <row r="31" spans="1:51" x14ac:dyDescent="0.2">
      <c r="B31" s="136">
        <v>109</v>
      </c>
      <c r="C31" s="99" t="s">
        <v>58</v>
      </c>
      <c r="D31" s="24" t="s">
        <v>51</v>
      </c>
      <c r="E31" s="148">
        <v>240.29</v>
      </c>
      <c r="F31" s="149">
        <v>90065</v>
      </c>
      <c r="G31" s="103">
        <v>201536</v>
      </c>
      <c r="H31" s="103">
        <v>94866</v>
      </c>
      <c r="I31" s="103">
        <v>106670</v>
      </c>
      <c r="J31" s="104">
        <v>-119</v>
      </c>
      <c r="K31" s="105">
        <v>-30</v>
      </c>
      <c r="L31" s="106">
        <v>-89</v>
      </c>
      <c r="M31" s="104">
        <v>-164</v>
      </c>
      <c r="N31" s="105">
        <v>-82</v>
      </c>
      <c r="O31" s="150">
        <v>-82</v>
      </c>
      <c r="P31" s="104">
        <v>82</v>
      </c>
      <c r="Q31" s="105">
        <v>39</v>
      </c>
      <c r="R31" s="106">
        <v>43</v>
      </c>
      <c r="S31" s="107">
        <v>38</v>
      </c>
      <c r="T31" s="108">
        <v>42</v>
      </c>
      <c r="U31" s="108">
        <v>1</v>
      </c>
      <c r="V31" s="109">
        <v>1</v>
      </c>
      <c r="W31" s="104">
        <v>246</v>
      </c>
      <c r="X31" s="105">
        <v>121</v>
      </c>
      <c r="Y31" s="106">
        <v>125</v>
      </c>
      <c r="Z31" s="107">
        <v>121</v>
      </c>
      <c r="AA31" s="108">
        <v>125</v>
      </c>
      <c r="AB31" s="108">
        <v>0</v>
      </c>
      <c r="AC31" s="109">
        <v>0</v>
      </c>
      <c r="AD31" s="110">
        <v>45</v>
      </c>
      <c r="AE31" s="111">
        <v>52</v>
      </c>
      <c r="AF31" s="112">
        <v>-7</v>
      </c>
      <c r="AG31" s="110">
        <v>599</v>
      </c>
      <c r="AH31" s="111">
        <v>302</v>
      </c>
      <c r="AI31" s="113">
        <v>297</v>
      </c>
      <c r="AJ31" s="114">
        <v>250</v>
      </c>
      <c r="AK31" s="115">
        <v>198</v>
      </c>
      <c r="AL31" s="115">
        <v>48</v>
      </c>
      <c r="AM31" s="116">
        <v>94</v>
      </c>
      <c r="AN31" s="110">
        <v>4</v>
      </c>
      <c r="AO31" s="112">
        <v>5</v>
      </c>
      <c r="AP31" s="117">
        <v>554</v>
      </c>
      <c r="AQ31" s="111">
        <v>250</v>
      </c>
      <c r="AR31" s="113">
        <v>304</v>
      </c>
      <c r="AS31" s="114">
        <v>224</v>
      </c>
      <c r="AT31" s="115">
        <v>232</v>
      </c>
      <c r="AU31" s="115">
        <v>25</v>
      </c>
      <c r="AV31" s="116">
        <v>72</v>
      </c>
      <c r="AW31" s="110">
        <v>1</v>
      </c>
      <c r="AX31" s="112">
        <v>0</v>
      </c>
      <c r="AY31" s="118">
        <v>6</v>
      </c>
    </row>
    <row r="32" spans="1:51" x14ac:dyDescent="0.2">
      <c r="B32" s="136">
        <v>110</v>
      </c>
      <c r="C32" s="99" t="s">
        <v>59</v>
      </c>
      <c r="D32" s="24"/>
      <c r="E32" s="148">
        <v>28.98</v>
      </c>
      <c r="F32" s="149">
        <v>97061</v>
      </c>
      <c r="G32" s="103">
        <v>151526</v>
      </c>
      <c r="H32" s="103">
        <v>70467</v>
      </c>
      <c r="I32" s="103">
        <v>81059</v>
      </c>
      <c r="J32" s="104">
        <v>238</v>
      </c>
      <c r="K32" s="105">
        <v>125</v>
      </c>
      <c r="L32" s="106">
        <v>113</v>
      </c>
      <c r="M32" s="104">
        <v>-38</v>
      </c>
      <c r="N32" s="105">
        <v>-23</v>
      </c>
      <c r="O32" s="150">
        <v>-15</v>
      </c>
      <c r="P32" s="104">
        <v>92</v>
      </c>
      <c r="Q32" s="105">
        <v>42</v>
      </c>
      <c r="R32" s="106">
        <v>50</v>
      </c>
      <c r="S32" s="107">
        <v>38</v>
      </c>
      <c r="T32" s="108">
        <v>44</v>
      </c>
      <c r="U32" s="108">
        <v>4</v>
      </c>
      <c r="V32" s="109">
        <v>6</v>
      </c>
      <c r="W32" s="104">
        <v>130</v>
      </c>
      <c r="X32" s="105">
        <v>65</v>
      </c>
      <c r="Y32" s="106">
        <v>65</v>
      </c>
      <c r="Z32" s="107">
        <v>63</v>
      </c>
      <c r="AA32" s="108">
        <v>63</v>
      </c>
      <c r="AB32" s="108">
        <v>2</v>
      </c>
      <c r="AC32" s="109">
        <v>2</v>
      </c>
      <c r="AD32" s="110">
        <v>276</v>
      </c>
      <c r="AE32" s="111">
        <v>148</v>
      </c>
      <c r="AF32" s="112">
        <v>128</v>
      </c>
      <c r="AG32" s="110">
        <v>1165</v>
      </c>
      <c r="AH32" s="111">
        <v>623</v>
      </c>
      <c r="AI32" s="113">
        <v>542</v>
      </c>
      <c r="AJ32" s="114">
        <v>374</v>
      </c>
      <c r="AK32" s="115">
        <v>344</v>
      </c>
      <c r="AL32" s="115">
        <v>241</v>
      </c>
      <c r="AM32" s="116">
        <v>192</v>
      </c>
      <c r="AN32" s="110">
        <v>8</v>
      </c>
      <c r="AO32" s="112">
        <v>6</v>
      </c>
      <c r="AP32" s="117">
        <v>889</v>
      </c>
      <c r="AQ32" s="111">
        <v>475</v>
      </c>
      <c r="AR32" s="113">
        <v>414</v>
      </c>
      <c r="AS32" s="114">
        <v>326</v>
      </c>
      <c r="AT32" s="115">
        <v>306</v>
      </c>
      <c r="AU32" s="115">
        <v>129</v>
      </c>
      <c r="AV32" s="116">
        <v>93</v>
      </c>
      <c r="AW32" s="110">
        <v>20</v>
      </c>
      <c r="AX32" s="112">
        <v>15</v>
      </c>
      <c r="AY32" s="118">
        <v>174</v>
      </c>
    </row>
    <row r="33" spans="1:51" s="2" customFormat="1" x14ac:dyDescent="0.2">
      <c r="A33"/>
      <c r="B33" s="136">
        <v>111</v>
      </c>
      <c r="C33" s="99" t="s">
        <v>60</v>
      </c>
      <c r="D33" s="24"/>
      <c r="E33" s="148">
        <v>138.01</v>
      </c>
      <c r="F33" s="149">
        <v>102328</v>
      </c>
      <c r="G33" s="103">
        <v>227491</v>
      </c>
      <c r="H33" s="103">
        <v>109010</v>
      </c>
      <c r="I33" s="103">
        <v>118481</v>
      </c>
      <c r="J33" s="104">
        <v>-189</v>
      </c>
      <c r="K33" s="105">
        <v>-115</v>
      </c>
      <c r="L33" s="106">
        <v>-74</v>
      </c>
      <c r="M33" s="104">
        <v>-122</v>
      </c>
      <c r="N33" s="105">
        <v>-70</v>
      </c>
      <c r="O33" s="150">
        <v>-52</v>
      </c>
      <c r="P33" s="104">
        <v>86</v>
      </c>
      <c r="Q33" s="105">
        <v>38</v>
      </c>
      <c r="R33" s="106">
        <v>48</v>
      </c>
      <c r="S33" s="107">
        <v>37</v>
      </c>
      <c r="T33" s="108">
        <v>46</v>
      </c>
      <c r="U33" s="108">
        <v>1</v>
      </c>
      <c r="V33" s="109">
        <v>2</v>
      </c>
      <c r="W33" s="104">
        <v>208</v>
      </c>
      <c r="X33" s="105">
        <v>108</v>
      </c>
      <c r="Y33" s="106">
        <v>100</v>
      </c>
      <c r="Z33" s="107">
        <v>106</v>
      </c>
      <c r="AA33" s="108">
        <v>99</v>
      </c>
      <c r="AB33" s="108">
        <v>2</v>
      </c>
      <c r="AC33" s="109">
        <v>1</v>
      </c>
      <c r="AD33" s="110">
        <v>-67</v>
      </c>
      <c r="AE33" s="111">
        <v>-45</v>
      </c>
      <c r="AF33" s="112">
        <v>-22</v>
      </c>
      <c r="AG33" s="110">
        <v>541</v>
      </c>
      <c r="AH33" s="111">
        <v>280</v>
      </c>
      <c r="AI33" s="113">
        <v>261</v>
      </c>
      <c r="AJ33" s="114">
        <v>221</v>
      </c>
      <c r="AK33" s="115">
        <v>201</v>
      </c>
      <c r="AL33" s="115">
        <v>57</v>
      </c>
      <c r="AM33" s="116">
        <v>56</v>
      </c>
      <c r="AN33" s="110">
        <v>2</v>
      </c>
      <c r="AO33" s="112">
        <v>4</v>
      </c>
      <c r="AP33" s="117">
        <v>608</v>
      </c>
      <c r="AQ33" s="111">
        <v>325</v>
      </c>
      <c r="AR33" s="113">
        <v>283</v>
      </c>
      <c r="AS33" s="114">
        <v>292</v>
      </c>
      <c r="AT33" s="115">
        <v>262</v>
      </c>
      <c r="AU33" s="115">
        <v>28</v>
      </c>
      <c r="AV33" s="116">
        <v>20</v>
      </c>
      <c r="AW33" s="110">
        <v>5</v>
      </c>
      <c r="AX33" s="112">
        <v>1</v>
      </c>
      <c r="AY33" s="118">
        <v>-26</v>
      </c>
    </row>
    <row r="34" spans="1:51" x14ac:dyDescent="0.2">
      <c r="A34" s="2">
        <v>6</v>
      </c>
      <c r="B34" s="2">
        <v>201</v>
      </c>
      <c r="C34" s="151" t="s">
        <v>61</v>
      </c>
      <c r="D34" s="24"/>
      <c r="E34" s="148">
        <v>534.55999999999995</v>
      </c>
      <c r="F34" s="149">
        <v>233398</v>
      </c>
      <c r="G34" s="103">
        <v>516623</v>
      </c>
      <c r="H34" s="103">
        <v>249830</v>
      </c>
      <c r="I34" s="103">
        <v>266793</v>
      </c>
      <c r="J34" s="104">
        <v>94</v>
      </c>
      <c r="K34" s="105">
        <v>58</v>
      </c>
      <c r="L34" s="106">
        <v>36</v>
      </c>
      <c r="M34" s="104">
        <v>-238</v>
      </c>
      <c r="N34" s="105">
        <v>-117</v>
      </c>
      <c r="O34" s="150">
        <v>-121</v>
      </c>
      <c r="P34" s="104">
        <v>293</v>
      </c>
      <c r="Q34" s="105">
        <v>159</v>
      </c>
      <c r="R34" s="106">
        <v>134</v>
      </c>
      <c r="S34" s="107">
        <v>152</v>
      </c>
      <c r="T34" s="108">
        <v>130</v>
      </c>
      <c r="U34" s="108">
        <v>7</v>
      </c>
      <c r="V34" s="109">
        <v>4</v>
      </c>
      <c r="W34" s="104">
        <v>531</v>
      </c>
      <c r="X34" s="105">
        <v>276</v>
      </c>
      <c r="Y34" s="106">
        <v>255</v>
      </c>
      <c r="Z34" s="107">
        <v>274</v>
      </c>
      <c r="AA34" s="108">
        <v>251</v>
      </c>
      <c r="AB34" s="108">
        <v>2</v>
      </c>
      <c r="AC34" s="109">
        <v>4</v>
      </c>
      <c r="AD34" s="110">
        <v>332</v>
      </c>
      <c r="AE34" s="111">
        <v>175</v>
      </c>
      <c r="AF34" s="112">
        <v>157</v>
      </c>
      <c r="AG34" s="110">
        <v>1395</v>
      </c>
      <c r="AH34" s="111">
        <v>793</v>
      </c>
      <c r="AI34" s="113">
        <v>602</v>
      </c>
      <c r="AJ34" s="114">
        <v>515</v>
      </c>
      <c r="AK34" s="115">
        <v>421</v>
      </c>
      <c r="AL34" s="115">
        <v>264</v>
      </c>
      <c r="AM34" s="116">
        <v>176</v>
      </c>
      <c r="AN34" s="110">
        <v>14</v>
      </c>
      <c r="AO34" s="112">
        <v>5</v>
      </c>
      <c r="AP34" s="117">
        <v>1063</v>
      </c>
      <c r="AQ34" s="111">
        <v>618</v>
      </c>
      <c r="AR34" s="113">
        <v>445</v>
      </c>
      <c r="AS34" s="114">
        <v>493</v>
      </c>
      <c r="AT34" s="115">
        <v>396</v>
      </c>
      <c r="AU34" s="115">
        <v>95</v>
      </c>
      <c r="AV34" s="116">
        <v>43</v>
      </c>
      <c r="AW34" s="110">
        <v>30</v>
      </c>
      <c r="AX34" s="112">
        <v>6</v>
      </c>
      <c r="AY34" s="118">
        <v>282</v>
      </c>
    </row>
    <row r="35" spans="1:51" x14ac:dyDescent="0.2">
      <c r="A35">
        <v>2</v>
      </c>
      <c r="B35">
        <v>202</v>
      </c>
      <c r="C35" s="151" t="s">
        <v>62</v>
      </c>
      <c r="D35" s="24"/>
      <c r="E35" s="148">
        <v>50.7</v>
      </c>
      <c r="F35" s="149">
        <v>230964</v>
      </c>
      <c r="G35" s="103">
        <v>454785</v>
      </c>
      <c r="H35" s="103">
        <v>219596</v>
      </c>
      <c r="I35" s="103">
        <v>235189</v>
      </c>
      <c r="J35" s="104">
        <v>48</v>
      </c>
      <c r="K35" s="105">
        <v>36</v>
      </c>
      <c r="L35" s="106">
        <v>12</v>
      </c>
      <c r="M35" s="104">
        <v>-206</v>
      </c>
      <c r="N35" s="105">
        <v>-95</v>
      </c>
      <c r="O35" s="150">
        <v>-111</v>
      </c>
      <c r="P35" s="104">
        <v>300</v>
      </c>
      <c r="Q35" s="105" t="s">
        <v>161</v>
      </c>
      <c r="R35" s="106" t="s">
        <v>160</v>
      </c>
      <c r="S35" s="107" t="s">
        <v>160</v>
      </c>
      <c r="T35" s="108" t="s">
        <v>160</v>
      </c>
      <c r="U35" s="108" t="s">
        <v>160</v>
      </c>
      <c r="V35" s="109" t="s">
        <v>160</v>
      </c>
      <c r="W35" s="104">
        <v>506</v>
      </c>
      <c r="X35" s="105" t="s">
        <v>160</v>
      </c>
      <c r="Y35" s="106" t="s">
        <v>160</v>
      </c>
      <c r="Z35" s="107" t="s">
        <v>160</v>
      </c>
      <c r="AA35" s="108" t="s">
        <v>160</v>
      </c>
      <c r="AB35" s="108" t="s">
        <v>160</v>
      </c>
      <c r="AC35" s="109" t="s">
        <v>160</v>
      </c>
      <c r="AD35" s="110">
        <v>254</v>
      </c>
      <c r="AE35" s="111">
        <v>131</v>
      </c>
      <c r="AF35" s="112">
        <v>123</v>
      </c>
      <c r="AG35" s="110">
        <v>1677</v>
      </c>
      <c r="AH35" s="111">
        <v>904</v>
      </c>
      <c r="AI35" s="113">
        <v>773</v>
      </c>
      <c r="AJ35" s="114">
        <v>689</v>
      </c>
      <c r="AK35" s="115">
        <v>612</v>
      </c>
      <c r="AL35" s="115">
        <v>206</v>
      </c>
      <c r="AM35" s="116">
        <v>151</v>
      </c>
      <c r="AN35" s="110">
        <v>9</v>
      </c>
      <c r="AO35" s="112">
        <v>10</v>
      </c>
      <c r="AP35" s="117">
        <v>1423</v>
      </c>
      <c r="AQ35" s="111">
        <v>773</v>
      </c>
      <c r="AR35" s="113">
        <v>650</v>
      </c>
      <c r="AS35" s="114">
        <v>641</v>
      </c>
      <c r="AT35" s="115">
        <v>542</v>
      </c>
      <c r="AU35" s="115">
        <v>114</v>
      </c>
      <c r="AV35" s="116">
        <v>94</v>
      </c>
      <c r="AW35" s="110">
        <v>18</v>
      </c>
      <c r="AX35" s="112">
        <v>14</v>
      </c>
      <c r="AY35" s="118">
        <v>118</v>
      </c>
    </row>
    <row r="36" spans="1:51" x14ac:dyDescent="0.2">
      <c r="A36">
        <v>4</v>
      </c>
      <c r="B36">
        <v>203</v>
      </c>
      <c r="C36" s="151" t="s">
        <v>63</v>
      </c>
      <c r="D36" s="24"/>
      <c r="E36" s="148">
        <v>49.41</v>
      </c>
      <c r="F36" s="149">
        <v>139746</v>
      </c>
      <c r="G36" s="103">
        <v>306709</v>
      </c>
      <c r="H36" s="103">
        <v>147710</v>
      </c>
      <c r="I36" s="103">
        <v>158999</v>
      </c>
      <c r="J36" s="104">
        <v>173</v>
      </c>
      <c r="K36" s="105">
        <v>108</v>
      </c>
      <c r="L36" s="106">
        <v>65</v>
      </c>
      <c r="M36" s="104">
        <v>-38</v>
      </c>
      <c r="N36" s="105">
        <v>-14</v>
      </c>
      <c r="O36" s="150">
        <v>-24</v>
      </c>
      <c r="P36" s="104">
        <v>233</v>
      </c>
      <c r="Q36" s="105">
        <v>116</v>
      </c>
      <c r="R36" s="106">
        <v>117</v>
      </c>
      <c r="S36" s="107">
        <v>113</v>
      </c>
      <c r="T36" s="108">
        <v>116</v>
      </c>
      <c r="U36" s="108">
        <v>3</v>
      </c>
      <c r="V36" s="109">
        <v>1</v>
      </c>
      <c r="W36" s="104">
        <v>271</v>
      </c>
      <c r="X36" s="105">
        <v>130</v>
      </c>
      <c r="Y36" s="106">
        <v>141</v>
      </c>
      <c r="Z36" s="107">
        <v>129</v>
      </c>
      <c r="AA36" s="108">
        <v>140</v>
      </c>
      <c r="AB36" s="108">
        <v>1</v>
      </c>
      <c r="AC36" s="109">
        <v>1</v>
      </c>
      <c r="AD36" s="110">
        <v>211</v>
      </c>
      <c r="AE36" s="111">
        <v>122</v>
      </c>
      <c r="AF36" s="112">
        <v>89</v>
      </c>
      <c r="AG36" s="110">
        <v>909</v>
      </c>
      <c r="AH36" s="111">
        <v>487</v>
      </c>
      <c r="AI36" s="113">
        <v>422</v>
      </c>
      <c r="AJ36" s="114">
        <v>430</v>
      </c>
      <c r="AK36" s="115">
        <v>374</v>
      </c>
      <c r="AL36" s="115">
        <v>53</v>
      </c>
      <c r="AM36" s="116">
        <v>47</v>
      </c>
      <c r="AN36" s="110">
        <v>4</v>
      </c>
      <c r="AO36" s="112">
        <v>1</v>
      </c>
      <c r="AP36" s="117">
        <v>698</v>
      </c>
      <c r="AQ36" s="111">
        <v>365</v>
      </c>
      <c r="AR36" s="113">
        <v>333</v>
      </c>
      <c r="AS36" s="114">
        <v>326</v>
      </c>
      <c r="AT36" s="115">
        <v>314</v>
      </c>
      <c r="AU36" s="115">
        <v>36</v>
      </c>
      <c r="AV36" s="116">
        <v>19</v>
      </c>
      <c r="AW36" s="110">
        <v>3</v>
      </c>
      <c r="AX36" s="112">
        <v>0</v>
      </c>
      <c r="AY36" s="118">
        <v>116</v>
      </c>
    </row>
    <row r="37" spans="1:51" x14ac:dyDescent="0.2">
      <c r="A37">
        <v>2</v>
      </c>
      <c r="B37">
        <v>204</v>
      </c>
      <c r="C37" s="151" t="s">
        <v>64</v>
      </c>
      <c r="D37" s="24" t="s">
        <v>51</v>
      </c>
      <c r="E37" s="148">
        <v>99.95</v>
      </c>
      <c r="F37" s="149">
        <v>223579</v>
      </c>
      <c r="G37" s="103">
        <v>481180</v>
      </c>
      <c r="H37" s="103">
        <v>222666</v>
      </c>
      <c r="I37" s="103">
        <v>258514</v>
      </c>
      <c r="J37" s="104">
        <v>-54</v>
      </c>
      <c r="K37" s="105">
        <v>-47</v>
      </c>
      <c r="L37" s="106">
        <v>-7</v>
      </c>
      <c r="M37" s="104">
        <v>-147</v>
      </c>
      <c r="N37" s="105">
        <v>-77</v>
      </c>
      <c r="O37" s="150">
        <v>-70</v>
      </c>
      <c r="P37" s="104">
        <v>273</v>
      </c>
      <c r="Q37" s="105">
        <v>146</v>
      </c>
      <c r="R37" s="106">
        <v>127</v>
      </c>
      <c r="S37" s="107">
        <v>146</v>
      </c>
      <c r="T37" s="108">
        <v>124</v>
      </c>
      <c r="U37" s="108">
        <v>0</v>
      </c>
      <c r="V37" s="109">
        <v>3</v>
      </c>
      <c r="W37" s="104">
        <v>420</v>
      </c>
      <c r="X37" s="105">
        <v>223</v>
      </c>
      <c r="Y37" s="106">
        <v>197</v>
      </c>
      <c r="Z37" s="107">
        <v>221</v>
      </c>
      <c r="AA37" s="108">
        <v>196</v>
      </c>
      <c r="AB37" s="108">
        <v>2</v>
      </c>
      <c r="AC37" s="109">
        <v>1</v>
      </c>
      <c r="AD37" s="110">
        <v>93</v>
      </c>
      <c r="AE37" s="111">
        <v>30</v>
      </c>
      <c r="AF37" s="112">
        <v>63</v>
      </c>
      <c r="AG37" s="110">
        <v>1451</v>
      </c>
      <c r="AH37" s="111">
        <v>718</v>
      </c>
      <c r="AI37" s="113">
        <v>733</v>
      </c>
      <c r="AJ37" s="114">
        <v>628</v>
      </c>
      <c r="AK37" s="115">
        <v>631</v>
      </c>
      <c r="AL37" s="115">
        <v>80</v>
      </c>
      <c r="AM37" s="116">
        <v>92</v>
      </c>
      <c r="AN37" s="110">
        <v>10</v>
      </c>
      <c r="AO37" s="112">
        <v>10</v>
      </c>
      <c r="AP37" s="117">
        <v>1358</v>
      </c>
      <c r="AQ37" s="111">
        <v>688</v>
      </c>
      <c r="AR37" s="113">
        <v>670</v>
      </c>
      <c r="AS37" s="114">
        <v>623</v>
      </c>
      <c r="AT37" s="115">
        <v>606</v>
      </c>
      <c r="AU37" s="115">
        <v>57</v>
      </c>
      <c r="AV37" s="116">
        <v>59</v>
      </c>
      <c r="AW37" s="110">
        <v>8</v>
      </c>
      <c r="AX37" s="112">
        <v>5</v>
      </c>
      <c r="AY37" s="118">
        <v>160</v>
      </c>
    </row>
    <row r="38" spans="1:51" x14ac:dyDescent="0.2">
      <c r="A38">
        <v>10</v>
      </c>
      <c r="B38">
        <v>205</v>
      </c>
      <c r="C38" s="151" t="s">
        <v>65</v>
      </c>
      <c r="D38" s="24"/>
      <c r="E38" s="148">
        <v>182.38</v>
      </c>
      <c r="F38" s="149">
        <v>18178</v>
      </c>
      <c r="G38" s="103">
        <v>38719</v>
      </c>
      <c r="H38" s="103">
        <v>18482</v>
      </c>
      <c r="I38" s="103">
        <v>20237</v>
      </c>
      <c r="J38" s="104">
        <v>-39</v>
      </c>
      <c r="K38" s="105">
        <v>-12</v>
      </c>
      <c r="L38" s="106">
        <v>-27</v>
      </c>
      <c r="M38" s="104">
        <v>-37</v>
      </c>
      <c r="N38" s="105">
        <v>-15</v>
      </c>
      <c r="O38" s="150">
        <v>-22</v>
      </c>
      <c r="P38" s="104">
        <v>15</v>
      </c>
      <c r="Q38" s="105">
        <v>10</v>
      </c>
      <c r="R38" s="106">
        <v>5</v>
      </c>
      <c r="S38" s="107">
        <v>10</v>
      </c>
      <c r="T38" s="108">
        <v>5</v>
      </c>
      <c r="U38" s="108">
        <v>0</v>
      </c>
      <c r="V38" s="109">
        <v>0</v>
      </c>
      <c r="W38" s="104">
        <v>52</v>
      </c>
      <c r="X38" s="105">
        <v>25</v>
      </c>
      <c r="Y38" s="106">
        <v>27</v>
      </c>
      <c r="Z38" s="107">
        <v>25</v>
      </c>
      <c r="AA38" s="108">
        <v>27</v>
      </c>
      <c r="AB38" s="108">
        <v>0</v>
      </c>
      <c r="AC38" s="109">
        <v>0</v>
      </c>
      <c r="AD38" s="110">
        <v>-2</v>
      </c>
      <c r="AE38" s="111">
        <v>3</v>
      </c>
      <c r="AF38" s="112">
        <v>-5</v>
      </c>
      <c r="AG38" s="110">
        <v>119</v>
      </c>
      <c r="AH38" s="111">
        <v>61</v>
      </c>
      <c r="AI38" s="113">
        <v>58</v>
      </c>
      <c r="AJ38" s="114">
        <v>49</v>
      </c>
      <c r="AK38" s="115">
        <v>45</v>
      </c>
      <c r="AL38" s="115">
        <v>11</v>
      </c>
      <c r="AM38" s="116">
        <v>12</v>
      </c>
      <c r="AN38" s="110">
        <v>1</v>
      </c>
      <c r="AO38" s="112">
        <v>1</v>
      </c>
      <c r="AP38" s="117">
        <v>121</v>
      </c>
      <c r="AQ38" s="111">
        <v>58</v>
      </c>
      <c r="AR38" s="113">
        <v>63</v>
      </c>
      <c r="AS38" s="114">
        <v>44</v>
      </c>
      <c r="AT38" s="115">
        <v>52</v>
      </c>
      <c r="AU38" s="115">
        <v>14</v>
      </c>
      <c r="AV38" s="116">
        <v>11</v>
      </c>
      <c r="AW38" s="110">
        <v>0</v>
      </c>
      <c r="AX38" s="112">
        <v>0</v>
      </c>
      <c r="AY38" s="118">
        <v>-14</v>
      </c>
    </row>
    <row r="39" spans="1:51" x14ac:dyDescent="0.2">
      <c r="A39">
        <v>2</v>
      </c>
      <c r="B39">
        <v>206</v>
      </c>
      <c r="C39" s="151" t="s">
        <v>66</v>
      </c>
      <c r="D39" s="24" t="s">
        <v>51</v>
      </c>
      <c r="E39" s="148">
        <v>18.47</v>
      </c>
      <c r="F39" s="149">
        <v>43151</v>
      </c>
      <c r="G39" s="103">
        <v>91932</v>
      </c>
      <c r="H39" s="103">
        <v>40849</v>
      </c>
      <c r="I39" s="103">
        <v>51083</v>
      </c>
      <c r="J39" s="104">
        <v>3</v>
      </c>
      <c r="K39" s="105">
        <v>22</v>
      </c>
      <c r="L39" s="106">
        <v>-19</v>
      </c>
      <c r="M39" s="104">
        <v>-53</v>
      </c>
      <c r="N39" s="105">
        <v>-27</v>
      </c>
      <c r="O39" s="150">
        <v>-26</v>
      </c>
      <c r="P39" s="104">
        <v>34</v>
      </c>
      <c r="Q39" s="105">
        <v>20</v>
      </c>
      <c r="R39" s="106">
        <v>14</v>
      </c>
      <c r="S39" s="107">
        <v>19</v>
      </c>
      <c r="T39" s="108">
        <v>13</v>
      </c>
      <c r="U39" s="108">
        <v>1</v>
      </c>
      <c r="V39" s="109">
        <v>1</v>
      </c>
      <c r="W39" s="104">
        <v>87</v>
      </c>
      <c r="X39" s="105">
        <v>47</v>
      </c>
      <c r="Y39" s="106">
        <v>40</v>
      </c>
      <c r="Z39" s="107">
        <v>47</v>
      </c>
      <c r="AA39" s="108">
        <v>39</v>
      </c>
      <c r="AB39" s="108">
        <v>0</v>
      </c>
      <c r="AC39" s="109">
        <v>1</v>
      </c>
      <c r="AD39" s="110">
        <v>56</v>
      </c>
      <c r="AE39" s="111">
        <v>49</v>
      </c>
      <c r="AF39" s="112">
        <v>7</v>
      </c>
      <c r="AG39" s="110">
        <v>401</v>
      </c>
      <c r="AH39" s="111">
        <v>205</v>
      </c>
      <c r="AI39" s="113">
        <v>196</v>
      </c>
      <c r="AJ39" s="114">
        <v>148</v>
      </c>
      <c r="AK39" s="115">
        <v>168</v>
      </c>
      <c r="AL39" s="115">
        <v>54</v>
      </c>
      <c r="AM39" s="116">
        <v>27</v>
      </c>
      <c r="AN39" s="110">
        <v>3</v>
      </c>
      <c r="AO39" s="112">
        <v>1</v>
      </c>
      <c r="AP39" s="117">
        <v>345</v>
      </c>
      <c r="AQ39" s="111">
        <v>156</v>
      </c>
      <c r="AR39" s="113">
        <v>189</v>
      </c>
      <c r="AS39" s="114">
        <v>136</v>
      </c>
      <c r="AT39" s="115">
        <v>173</v>
      </c>
      <c r="AU39" s="115">
        <v>20</v>
      </c>
      <c r="AV39" s="116">
        <v>16</v>
      </c>
      <c r="AW39" s="110">
        <v>0</v>
      </c>
      <c r="AX39" s="112">
        <v>0</v>
      </c>
      <c r="AY39" s="118">
        <v>83</v>
      </c>
    </row>
    <row r="40" spans="1:51" x14ac:dyDescent="0.2">
      <c r="A40">
        <v>3</v>
      </c>
      <c r="B40">
        <v>207</v>
      </c>
      <c r="C40" s="151" t="s">
        <v>67</v>
      </c>
      <c r="D40" s="24"/>
      <c r="E40" s="148">
        <v>25</v>
      </c>
      <c r="F40" s="149">
        <v>85496</v>
      </c>
      <c r="G40" s="103">
        <v>195054</v>
      </c>
      <c r="H40" s="103">
        <v>93246</v>
      </c>
      <c r="I40" s="103">
        <v>101808</v>
      </c>
      <c r="J40" s="104">
        <v>88</v>
      </c>
      <c r="K40" s="105">
        <v>38</v>
      </c>
      <c r="L40" s="106">
        <v>50</v>
      </c>
      <c r="M40" s="104">
        <v>-35</v>
      </c>
      <c r="N40" s="105">
        <v>-33</v>
      </c>
      <c r="O40" s="150">
        <v>-2</v>
      </c>
      <c r="P40" s="104">
        <v>130</v>
      </c>
      <c r="Q40" s="105">
        <v>60</v>
      </c>
      <c r="R40" s="106">
        <v>70</v>
      </c>
      <c r="S40" s="107">
        <v>60</v>
      </c>
      <c r="T40" s="108">
        <v>69</v>
      </c>
      <c r="U40" s="108">
        <v>0</v>
      </c>
      <c r="V40" s="109">
        <v>1</v>
      </c>
      <c r="W40" s="104">
        <v>165</v>
      </c>
      <c r="X40" s="105">
        <v>93</v>
      </c>
      <c r="Y40" s="106">
        <v>72</v>
      </c>
      <c r="Z40" s="107">
        <v>92</v>
      </c>
      <c r="AA40" s="108">
        <v>71</v>
      </c>
      <c r="AB40" s="108">
        <v>1</v>
      </c>
      <c r="AC40" s="109">
        <v>1</v>
      </c>
      <c r="AD40" s="110">
        <v>123</v>
      </c>
      <c r="AE40" s="111">
        <v>71</v>
      </c>
      <c r="AF40" s="112">
        <v>52</v>
      </c>
      <c r="AG40" s="110">
        <v>636</v>
      </c>
      <c r="AH40" s="111">
        <v>362</v>
      </c>
      <c r="AI40" s="113">
        <v>274</v>
      </c>
      <c r="AJ40" s="114">
        <v>303</v>
      </c>
      <c r="AK40" s="115">
        <v>250</v>
      </c>
      <c r="AL40" s="115">
        <v>50</v>
      </c>
      <c r="AM40" s="116">
        <v>23</v>
      </c>
      <c r="AN40" s="110">
        <v>9</v>
      </c>
      <c r="AO40" s="112">
        <v>1</v>
      </c>
      <c r="AP40" s="117">
        <v>513</v>
      </c>
      <c r="AQ40" s="111">
        <v>291</v>
      </c>
      <c r="AR40" s="113">
        <v>222</v>
      </c>
      <c r="AS40" s="114">
        <v>268</v>
      </c>
      <c r="AT40" s="115">
        <v>208</v>
      </c>
      <c r="AU40" s="115">
        <v>14</v>
      </c>
      <c r="AV40" s="116">
        <v>14</v>
      </c>
      <c r="AW40" s="110">
        <v>9</v>
      </c>
      <c r="AX40" s="112">
        <v>0</v>
      </c>
      <c r="AY40" s="118">
        <v>84</v>
      </c>
    </row>
    <row r="41" spans="1:51" x14ac:dyDescent="0.2">
      <c r="A41">
        <v>7</v>
      </c>
      <c r="B41">
        <v>208</v>
      </c>
      <c r="C41" s="151" t="s">
        <v>68</v>
      </c>
      <c r="D41" s="24"/>
      <c r="E41" s="148">
        <v>90.4</v>
      </c>
      <c r="F41" s="149">
        <v>11518</v>
      </c>
      <c r="G41" s="103">
        <v>26157</v>
      </c>
      <c r="H41" s="103">
        <v>12592</v>
      </c>
      <c r="I41" s="103">
        <v>13565</v>
      </c>
      <c r="J41" s="104">
        <v>-12</v>
      </c>
      <c r="K41" s="105">
        <v>8</v>
      </c>
      <c r="L41" s="106">
        <v>-20</v>
      </c>
      <c r="M41" s="104">
        <v>-25</v>
      </c>
      <c r="N41" s="105">
        <v>-7</v>
      </c>
      <c r="O41" s="150">
        <v>-18</v>
      </c>
      <c r="P41" s="104">
        <v>9</v>
      </c>
      <c r="Q41" s="105">
        <v>8</v>
      </c>
      <c r="R41" s="106">
        <v>1</v>
      </c>
      <c r="S41" s="107">
        <v>8</v>
      </c>
      <c r="T41" s="108">
        <v>1</v>
      </c>
      <c r="U41" s="108">
        <v>0</v>
      </c>
      <c r="V41" s="109">
        <v>0</v>
      </c>
      <c r="W41" s="104">
        <v>34</v>
      </c>
      <c r="X41" s="105">
        <v>15</v>
      </c>
      <c r="Y41" s="106">
        <v>19</v>
      </c>
      <c r="Z41" s="107">
        <v>15</v>
      </c>
      <c r="AA41" s="108">
        <v>19</v>
      </c>
      <c r="AB41" s="108">
        <v>0</v>
      </c>
      <c r="AC41" s="109">
        <v>0</v>
      </c>
      <c r="AD41" s="110">
        <v>13</v>
      </c>
      <c r="AE41" s="111">
        <v>15</v>
      </c>
      <c r="AF41" s="112">
        <v>-2</v>
      </c>
      <c r="AG41" s="110">
        <v>68</v>
      </c>
      <c r="AH41" s="111">
        <v>43</v>
      </c>
      <c r="AI41" s="113">
        <v>25</v>
      </c>
      <c r="AJ41" s="114">
        <v>20</v>
      </c>
      <c r="AK41" s="115">
        <v>19</v>
      </c>
      <c r="AL41" s="115">
        <v>22</v>
      </c>
      <c r="AM41" s="116">
        <v>4</v>
      </c>
      <c r="AN41" s="110">
        <v>1</v>
      </c>
      <c r="AO41" s="112">
        <v>2</v>
      </c>
      <c r="AP41" s="117">
        <v>55</v>
      </c>
      <c r="AQ41" s="111">
        <v>28</v>
      </c>
      <c r="AR41" s="113">
        <v>27</v>
      </c>
      <c r="AS41" s="114">
        <v>16</v>
      </c>
      <c r="AT41" s="115">
        <v>19</v>
      </c>
      <c r="AU41" s="115">
        <v>12</v>
      </c>
      <c r="AV41" s="116">
        <v>8</v>
      </c>
      <c r="AW41" s="110">
        <v>0</v>
      </c>
      <c r="AX41" s="112">
        <v>0</v>
      </c>
      <c r="AY41" s="118">
        <v>1</v>
      </c>
    </row>
    <row r="42" spans="1:51" x14ac:dyDescent="0.2">
      <c r="A42">
        <v>8</v>
      </c>
      <c r="B42">
        <v>209</v>
      </c>
      <c r="C42" s="151" t="s">
        <v>69</v>
      </c>
      <c r="D42" s="24"/>
      <c r="E42" s="148">
        <v>697.55</v>
      </c>
      <c r="F42" s="149">
        <v>30544</v>
      </c>
      <c r="G42" s="103">
        <v>71401</v>
      </c>
      <c r="H42" s="103">
        <v>34246</v>
      </c>
      <c r="I42" s="103">
        <v>37155</v>
      </c>
      <c r="J42" s="104">
        <v>-94</v>
      </c>
      <c r="K42" s="105">
        <v>-57</v>
      </c>
      <c r="L42" s="106">
        <v>-37</v>
      </c>
      <c r="M42" s="104">
        <v>-86</v>
      </c>
      <c r="N42" s="105">
        <v>-54</v>
      </c>
      <c r="O42" s="150">
        <v>-32</v>
      </c>
      <c r="P42" s="104">
        <v>30</v>
      </c>
      <c r="Q42" s="105">
        <v>11</v>
      </c>
      <c r="R42" s="106">
        <v>19</v>
      </c>
      <c r="S42" s="107">
        <v>11</v>
      </c>
      <c r="T42" s="108">
        <v>19</v>
      </c>
      <c r="U42" s="108">
        <v>0</v>
      </c>
      <c r="V42" s="109">
        <v>0</v>
      </c>
      <c r="W42" s="104">
        <v>116</v>
      </c>
      <c r="X42" s="105">
        <v>65</v>
      </c>
      <c r="Y42" s="106">
        <v>51</v>
      </c>
      <c r="Z42" s="107">
        <v>65</v>
      </c>
      <c r="AA42" s="108">
        <v>50</v>
      </c>
      <c r="AB42" s="108">
        <v>0</v>
      </c>
      <c r="AC42" s="109">
        <v>1</v>
      </c>
      <c r="AD42" s="110">
        <v>-8</v>
      </c>
      <c r="AE42" s="111">
        <v>-3</v>
      </c>
      <c r="AF42" s="112">
        <v>-5</v>
      </c>
      <c r="AG42" s="110">
        <v>122</v>
      </c>
      <c r="AH42" s="111">
        <v>64</v>
      </c>
      <c r="AI42" s="113">
        <v>58</v>
      </c>
      <c r="AJ42" s="114">
        <v>49</v>
      </c>
      <c r="AK42" s="115">
        <v>35</v>
      </c>
      <c r="AL42" s="115">
        <v>15</v>
      </c>
      <c r="AM42" s="116">
        <v>23</v>
      </c>
      <c r="AN42" s="110">
        <v>0</v>
      </c>
      <c r="AO42" s="112">
        <v>0</v>
      </c>
      <c r="AP42" s="117">
        <v>130</v>
      </c>
      <c r="AQ42" s="111">
        <v>67</v>
      </c>
      <c r="AR42" s="113">
        <v>63</v>
      </c>
      <c r="AS42" s="114">
        <v>55</v>
      </c>
      <c r="AT42" s="115">
        <v>51</v>
      </c>
      <c r="AU42" s="115">
        <v>11</v>
      </c>
      <c r="AV42" s="116">
        <v>11</v>
      </c>
      <c r="AW42" s="110">
        <v>1</v>
      </c>
      <c r="AX42" s="112">
        <v>1</v>
      </c>
      <c r="AY42" s="118">
        <v>-15</v>
      </c>
    </row>
    <row r="43" spans="1:51" x14ac:dyDescent="0.2">
      <c r="A43">
        <v>4</v>
      </c>
      <c r="B43">
        <v>210</v>
      </c>
      <c r="C43" s="151" t="s">
        <v>70</v>
      </c>
      <c r="D43" s="24"/>
      <c r="E43" s="148">
        <v>138.47999999999999</v>
      </c>
      <c r="F43" s="149">
        <v>111178</v>
      </c>
      <c r="G43" s="103">
        <v>253358</v>
      </c>
      <c r="H43" s="103">
        <v>123327</v>
      </c>
      <c r="I43" s="103">
        <v>130031</v>
      </c>
      <c r="J43" s="104">
        <v>-129</v>
      </c>
      <c r="K43" s="105">
        <v>-60</v>
      </c>
      <c r="L43" s="106">
        <v>-69</v>
      </c>
      <c r="M43" s="104">
        <v>-97</v>
      </c>
      <c r="N43" s="105">
        <v>-60</v>
      </c>
      <c r="O43" s="150">
        <v>-37</v>
      </c>
      <c r="P43" s="104">
        <v>143</v>
      </c>
      <c r="Q43" s="105">
        <v>68</v>
      </c>
      <c r="R43" s="106">
        <v>75</v>
      </c>
      <c r="S43" s="107">
        <v>68</v>
      </c>
      <c r="T43" s="108">
        <v>75</v>
      </c>
      <c r="U43" s="108">
        <v>0</v>
      </c>
      <c r="V43" s="109">
        <v>0</v>
      </c>
      <c r="W43" s="104">
        <v>240</v>
      </c>
      <c r="X43" s="105">
        <v>128</v>
      </c>
      <c r="Y43" s="106">
        <v>112</v>
      </c>
      <c r="Z43" s="107">
        <v>128</v>
      </c>
      <c r="AA43" s="108">
        <v>111</v>
      </c>
      <c r="AB43" s="108">
        <v>0</v>
      </c>
      <c r="AC43" s="109">
        <v>1</v>
      </c>
      <c r="AD43" s="110">
        <v>-32</v>
      </c>
      <c r="AE43" s="111">
        <v>0</v>
      </c>
      <c r="AF43" s="112">
        <v>-32</v>
      </c>
      <c r="AG43" s="110">
        <v>564</v>
      </c>
      <c r="AH43" s="111">
        <v>314</v>
      </c>
      <c r="AI43" s="113">
        <v>250</v>
      </c>
      <c r="AJ43" s="114">
        <v>239</v>
      </c>
      <c r="AK43" s="115">
        <v>215</v>
      </c>
      <c r="AL43" s="115">
        <v>68</v>
      </c>
      <c r="AM43" s="116">
        <v>27</v>
      </c>
      <c r="AN43" s="110">
        <v>7</v>
      </c>
      <c r="AO43" s="112">
        <v>8</v>
      </c>
      <c r="AP43" s="117">
        <v>596</v>
      </c>
      <c r="AQ43" s="111">
        <v>314</v>
      </c>
      <c r="AR43" s="113">
        <v>282</v>
      </c>
      <c r="AS43" s="114">
        <v>274</v>
      </c>
      <c r="AT43" s="115">
        <v>248</v>
      </c>
      <c r="AU43" s="115">
        <v>38</v>
      </c>
      <c r="AV43" s="116">
        <v>30</v>
      </c>
      <c r="AW43" s="110">
        <v>2</v>
      </c>
      <c r="AX43" s="112">
        <v>4</v>
      </c>
      <c r="AY43" s="118">
        <v>30</v>
      </c>
    </row>
    <row r="44" spans="1:51" x14ac:dyDescent="0.2">
      <c r="A44">
        <v>7</v>
      </c>
      <c r="B44">
        <v>212</v>
      </c>
      <c r="C44" s="151" t="s">
        <v>71</v>
      </c>
      <c r="D44" s="24"/>
      <c r="E44" s="148">
        <v>126.85</v>
      </c>
      <c r="F44" s="149">
        <v>19058</v>
      </c>
      <c r="G44" s="103">
        <v>42610</v>
      </c>
      <c r="H44" s="103">
        <v>20507</v>
      </c>
      <c r="I44" s="103">
        <v>22103</v>
      </c>
      <c r="J44" s="104">
        <v>11</v>
      </c>
      <c r="K44" s="105">
        <v>34</v>
      </c>
      <c r="L44" s="106">
        <v>-23</v>
      </c>
      <c r="M44" s="104">
        <v>-37</v>
      </c>
      <c r="N44" s="105">
        <v>-21</v>
      </c>
      <c r="O44" s="150">
        <v>-16</v>
      </c>
      <c r="P44" s="104">
        <v>17</v>
      </c>
      <c r="Q44" s="105">
        <v>12</v>
      </c>
      <c r="R44" s="106">
        <v>5</v>
      </c>
      <c r="S44" s="107">
        <v>12</v>
      </c>
      <c r="T44" s="108">
        <v>5</v>
      </c>
      <c r="U44" s="108">
        <v>0</v>
      </c>
      <c r="V44" s="109">
        <v>0</v>
      </c>
      <c r="W44" s="104">
        <v>54</v>
      </c>
      <c r="X44" s="105">
        <v>33</v>
      </c>
      <c r="Y44" s="106">
        <v>21</v>
      </c>
      <c r="Z44" s="107">
        <v>33</v>
      </c>
      <c r="AA44" s="108">
        <v>21</v>
      </c>
      <c r="AB44" s="108">
        <v>0</v>
      </c>
      <c r="AC44" s="109">
        <v>0</v>
      </c>
      <c r="AD44" s="110">
        <v>48</v>
      </c>
      <c r="AE44" s="111">
        <v>55</v>
      </c>
      <c r="AF44" s="112">
        <v>-7</v>
      </c>
      <c r="AG44" s="110">
        <v>128</v>
      </c>
      <c r="AH44" s="111">
        <v>91</v>
      </c>
      <c r="AI44" s="113">
        <v>37</v>
      </c>
      <c r="AJ44" s="114">
        <v>38</v>
      </c>
      <c r="AK44" s="115">
        <v>33</v>
      </c>
      <c r="AL44" s="115">
        <v>52</v>
      </c>
      <c r="AM44" s="116">
        <v>3</v>
      </c>
      <c r="AN44" s="110">
        <v>1</v>
      </c>
      <c r="AO44" s="112">
        <v>1</v>
      </c>
      <c r="AP44" s="117">
        <v>80</v>
      </c>
      <c r="AQ44" s="111">
        <v>36</v>
      </c>
      <c r="AR44" s="113">
        <v>44</v>
      </c>
      <c r="AS44" s="114">
        <v>33</v>
      </c>
      <c r="AT44" s="115">
        <v>39</v>
      </c>
      <c r="AU44" s="115">
        <v>1</v>
      </c>
      <c r="AV44" s="116">
        <v>3</v>
      </c>
      <c r="AW44" s="110">
        <v>2</v>
      </c>
      <c r="AX44" s="112">
        <v>2</v>
      </c>
      <c r="AY44" s="118">
        <v>41</v>
      </c>
    </row>
    <row r="45" spans="1:51" x14ac:dyDescent="0.2">
      <c r="A45">
        <v>5</v>
      </c>
      <c r="B45">
        <v>213</v>
      </c>
      <c r="C45" s="151" t="s">
        <v>72</v>
      </c>
      <c r="D45" s="24"/>
      <c r="E45" s="148">
        <v>132.44</v>
      </c>
      <c r="F45" s="149">
        <v>15122</v>
      </c>
      <c r="G45" s="103">
        <v>35776</v>
      </c>
      <c r="H45" s="103">
        <v>17131</v>
      </c>
      <c r="I45" s="103">
        <v>18645</v>
      </c>
      <c r="J45" s="104">
        <v>-63</v>
      </c>
      <c r="K45" s="105">
        <v>-26</v>
      </c>
      <c r="L45" s="106">
        <v>-37</v>
      </c>
      <c r="M45" s="104">
        <v>-37</v>
      </c>
      <c r="N45" s="105">
        <v>-18</v>
      </c>
      <c r="O45" s="150">
        <v>-19</v>
      </c>
      <c r="P45" s="104">
        <v>8</v>
      </c>
      <c r="Q45" s="105">
        <v>4</v>
      </c>
      <c r="R45" s="106">
        <v>4</v>
      </c>
      <c r="S45" s="107">
        <v>4</v>
      </c>
      <c r="T45" s="108">
        <v>4</v>
      </c>
      <c r="U45" s="108">
        <v>0</v>
      </c>
      <c r="V45" s="109">
        <v>0</v>
      </c>
      <c r="W45" s="104">
        <v>45</v>
      </c>
      <c r="X45" s="105">
        <v>22</v>
      </c>
      <c r="Y45" s="106">
        <v>23</v>
      </c>
      <c r="Z45" s="107">
        <v>22</v>
      </c>
      <c r="AA45" s="108">
        <v>23</v>
      </c>
      <c r="AB45" s="108">
        <v>0</v>
      </c>
      <c r="AC45" s="109">
        <v>0</v>
      </c>
      <c r="AD45" s="110">
        <v>-26</v>
      </c>
      <c r="AE45" s="111">
        <v>-8</v>
      </c>
      <c r="AF45" s="112">
        <v>-18</v>
      </c>
      <c r="AG45" s="110">
        <v>56</v>
      </c>
      <c r="AH45" s="111">
        <v>35</v>
      </c>
      <c r="AI45" s="113">
        <v>21</v>
      </c>
      <c r="AJ45" s="114">
        <v>22</v>
      </c>
      <c r="AK45" s="115">
        <v>17</v>
      </c>
      <c r="AL45" s="115">
        <v>13</v>
      </c>
      <c r="AM45" s="116">
        <v>3</v>
      </c>
      <c r="AN45" s="110">
        <v>0</v>
      </c>
      <c r="AO45" s="112">
        <v>1</v>
      </c>
      <c r="AP45" s="117">
        <v>82</v>
      </c>
      <c r="AQ45" s="111">
        <v>43</v>
      </c>
      <c r="AR45" s="113">
        <v>39</v>
      </c>
      <c r="AS45" s="114">
        <v>31</v>
      </c>
      <c r="AT45" s="115">
        <v>32</v>
      </c>
      <c r="AU45" s="115">
        <v>11</v>
      </c>
      <c r="AV45" s="116">
        <v>7</v>
      </c>
      <c r="AW45" s="110">
        <v>1</v>
      </c>
      <c r="AX45" s="112">
        <v>0</v>
      </c>
      <c r="AY45" s="118">
        <v>-10</v>
      </c>
    </row>
    <row r="46" spans="1:51" x14ac:dyDescent="0.2">
      <c r="A46">
        <v>3</v>
      </c>
      <c r="B46">
        <v>214</v>
      </c>
      <c r="C46" s="151" t="s">
        <v>73</v>
      </c>
      <c r="D46" s="24" t="s">
        <v>51</v>
      </c>
      <c r="E46" s="148">
        <v>101.8</v>
      </c>
      <c r="F46" s="149">
        <v>97565</v>
      </c>
      <c r="G46" s="103">
        <v>219669</v>
      </c>
      <c r="H46" s="103">
        <v>100205</v>
      </c>
      <c r="I46" s="103">
        <v>119464</v>
      </c>
      <c r="J46" s="104">
        <v>-46</v>
      </c>
      <c r="K46" s="105">
        <v>-8</v>
      </c>
      <c r="L46" s="106">
        <v>-38</v>
      </c>
      <c r="M46" s="104">
        <v>-143</v>
      </c>
      <c r="N46" s="105">
        <v>-65</v>
      </c>
      <c r="O46" s="150">
        <v>-78</v>
      </c>
      <c r="P46" s="104">
        <v>89</v>
      </c>
      <c r="Q46" s="105">
        <v>49</v>
      </c>
      <c r="R46" s="106">
        <v>40</v>
      </c>
      <c r="S46" s="107">
        <v>49</v>
      </c>
      <c r="T46" s="108">
        <v>40</v>
      </c>
      <c r="U46" s="108">
        <v>0</v>
      </c>
      <c r="V46" s="109">
        <v>0</v>
      </c>
      <c r="W46" s="104">
        <v>232</v>
      </c>
      <c r="X46" s="105">
        <v>114</v>
      </c>
      <c r="Y46" s="106">
        <v>118</v>
      </c>
      <c r="Z46" s="107">
        <v>113</v>
      </c>
      <c r="AA46" s="108">
        <v>118</v>
      </c>
      <c r="AB46" s="108">
        <v>1</v>
      </c>
      <c r="AC46" s="109">
        <v>0</v>
      </c>
      <c r="AD46" s="110">
        <v>97</v>
      </c>
      <c r="AE46" s="111">
        <v>57</v>
      </c>
      <c r="AF46" s="112">
        <v>40</v>
      </c>
      <c r="AG46" s="110">
        <v>653</v>
      </c>
      <c r="AH46" s="111">
        <v>313</v>
      </c>
      <c r="AI46" s="113">
        <v>340</v>
      </c>
      <c r="AJ46" s="114">
        <v>261</v>
      </c>
      <c r="AK46" s="115">
        <v>300</v>
      </c>
      <c r="AL46" s="115">
        <v>47</v>
      </c>
      <c r="AM46" s="116">
        <v>35</v>
      </c>
      <c r="AN46" s="110">
        <v>5</v>
      </c>
      <c r="AO46" s="112">
        <v>5</v>
      </c>
      <c r="AP46" s="117">
        <v>556</v>
      </c>
      <c r="AQ46" s="111">
        <v>256</v>
      </c>
      <c r="AR46" s="113">
        <v>300</v>
      </c>
      <c r="AS46" s="114">
        <v>230</v>
      </c>
      <c r="AT46" s="115">
        <v>266</v>
      </c>
      <c r="AU46" s="115">
        <v>22</v>
      </c>
      <c r="AV46" s="116">
        <v>30</v>
      </c>
      <c r="AW46" s="110">
        <v>4</v>
      </c>
      <c r="AX46" s="112">
        <v>4</v>
      </c>
      <c r="AY46" s="118">
        <v>42</v>
      </c>
    </row>
    <row r="47" spans="1:51" x14ac:dyDescent="0.2">
      <c r="A47">
        <v>5</v>
      </c>
      <c r="B47">
        <v>215</v>
      </c>
      <c r="C47" s="151" t="s">
        <v>74</v>
      </c>
      <c r="D47" s="24"/>
      <c r="E47" s="148">
        <v>176.51</v>
      </c>
      <c r="F47" s="149">
        <v>31292</v>
      </c>
      <c r="G47" s="103">
        <v>71000</v>
      </c>
      <c r="H47" s="103">
        <v>34073</v>
      </c>
      <c r="I47" s="103">
        <v>36927</v>
      </c>
      <c r="J47" s="104">
        <v>-56</v>
      </c>
      <c r="K47" s="105">
        <v>-28</v>
      </c>
      <c r="L47" s="106">
        <v>-28</v>
      </c>
      <c r="M47" s="104">
        <v>-65</v>
      </c>
      <c r="N47" s="105">
        <v>-33</v>
      </c>
      <c r="O47" s="150">
        <v>-32</v>
      </c>
      <c r="P47" s="104">
        <v>23</v>
      </c>
      <c r="Q47" s="105">
        <v>9</v>
      </c>
      <c r="R47" s="106">
        <v>14</v>
      </c>
      <c r="S47" s="107">
        <v>9</v>
      </c>
      <c r="T47" s="108">
        <v>14</v>
      </c>
      <c r="U47" s="108">
        <v>0</v>
      </c>
      <c r="V47" s="109">
        <v>0</v>
      </c>
      <c r="W47" s="104">
        <v>88</v>
      </c>
      <c r="X47" s="105">
        <v>42</v>
      </c>
      <c r="Y47" s="106">
        <v>46</v>
      </c>
      <c r="Z47" s="107">
        <v>42</v>
      </c>
      <c r="AA47" s="108">
        <v>46</v>
      </c>
      <c r="AB47" s="108">
        <v>0</v>
      </c>
      <c r="AC47" s="109">
        <v>0</v>
      </c>
      <c r="AD47" s="110">
        <v>9</v>
      </c>
      <c r="AE47" s="111">
        <v>5</v>
      </c>
      <c r="AF47" s="112">
        <v>4</v>
      </c>
      <c r="AG47" s="110">
        <v>183</v>
      </c>
      <c r="AH47" s="111">
        <v>99</v>
      </c>
      <c r="AI47" s="113">
        <v>84</v>
      </c>
      <c r="AJ47" s="114">
        <v>52</v>
      </c>
      <c r="AK47" s="115">
        <v>59</v>
      </c>
      <c r="AL47" s="115">
        <v>46</v>
      </c>
      <c r="AM47" s="116">
        <v>25</v>
      </c>
      <c r="AN47" s="110">
        <v>1</v>
      </c>
      <c r="AO47" s="112">
        <v>0</v>
      </c>
      <c r="AP47" s="117">
        <v>174</v>
      </c>
      <c r="AQ47" s="111">
        <v>94</v>
      </c>
      <c r="AR47" s="113">
        <v>80</v>
      </c>
      <c r="AS47" s="114">
        <v>57</v>
      </c>
      <c r="AT47" s="115">
        <v>51</v>
      </c>
      <c r="AU47" s="115">
        <v>36</v>
      </c>
      <c r="AV47" s="116">
        <v>29</v>
      </c>
      <c r="AW47" s="110">
        <v>1</v>
      </c>
      <c r="AX47" s="112">
        <v>0</v>
      </c>
      <c r="AY47" s="118">
        <v>2</v>
      </c>
    </row>
    <row r="48" spans="1:51" x14ac:dyDescent="0.2">
      <c r="A48">
        <v>4</v>
      </c>
      <c r="B48">
        <v>216</v>
      </c>
      <c r="C48" s="151" t="s">
        <v>75</v>
      </c>
      <c r="D48" s="24"/>
      <c r="E48" s="148">
        <v>34.380000000000003</v>
      </c>
      <c r="F48" s="149">
        <v>37758</v>
      </c>
      <c r="G48" s="103">
        <v>83719</v>
      </c>
      <c r="H48" s="103">
        <v>40465</v>
      </c>
      <c r="I48" s="103">
        <v>43254</v>
      </c>
      <c r="J48" s="104">
        <v>8</v>
      </c>
      <c r="K48" s="105">
        <v>-10</v>
      </c>
      <c r="L48" s="106">
        <v>18</v>
      </c>
      <c r="M48" s="104">
        <v>-54</v>
      </c>
      <c r="N48" s="105">
        <v>-35</v>
      </c>
      <c r="O48" s="150">
        <v>-19</v>
      </c>
      <c r="P48" s="104">
        <v>45</v>
      </c>
      <c r="Q48" s="105">
        <v>21</v>
      </c>
      <c r="R48" s="106">
        <v>24</v>
      </c>
      <c r="S48" s="107">
        <v>21</v>
      </c>
      <c r="T48" s="108">
        <v>23</v>
      </c>
      <c r="U48" s="108">
        <v>0</v>
      </c>
      <c r="V48" s="109">
        <v>1</v>
      </c>
      <c r="W48" s="104">
        <v>99</v>
      </c>
      <c r="X48" s="105">
        <v>56</v>
      </c>
      <c r="Y48" s="106">
        <v>43</v>
      </c>
      <c r="Z48" s="107">
        <v>55</v>
      </c>
      <c r="AA48" s="108">
        <v>43</v>
      </c>
      <c r="AB48" s="108">
        <v>1</v>
      </c>
      <c r="AC48" s="109">
        <v>0</v>
      </c>
      <c r="AD48" s="110">
        <v>62</v>
      </c>
      <c r="AE48" s="111">
        <v>25</v>
      </c>
      <c r="AF48" s="112">
        <v>37</v>
      </c>
      <c r="AG48" s="110">
        <v>255</v>
      </c>
      <c r="AH48" s="111">
        <v>137</v>
      </c>
      <c r="AI48" s="113">
        <v>118</v>
      </c>
      <c r="AJ48" s="114">
        <v>91</v>
      </c>
      <c r="AK48" s="115">
        <v>83</v>
      </c>
      <c r="AL48" s="115">
        <v>45</v>
      </c>
      <c r="AM48" s="116">
        <v>35</v>
      </c>
      <c r="AN48" s="110">
        <v>1</v>
      </c>
      <c r="AO48" s="112">
        <v>0</v>
      </c>
      <c r="AP48" s="117">
        <v>193</v>
      </c>
      <c r="AQ48" s="111">
        <v>112</v>
      </c>
      <c r="AR48" s="113">
        <v>81</v>
      </c>
      <c r="AS48" s="114">
        <v>86</v>
      </c>
      <c r="AT48" s="115">
        <v>72</v>
      </c>
      <c r="AU48" s="115">
        <v>26</v>
      </c>
      <c r="AV48" s="116">
        <v>7</v>
      </c>
      <c r="AW48" s="110">
        <v>0</v>
      </c>
      <c r="AX48" s="112">
        <v>2</v>
      </c>
      <c r="AY48" s="118">
        <v>33</v>
      </c>
    </row>
    <row r="49" spans="1:51" x14ac:dyDescent="0.2">
      <c r="A49">
        <v>3</v>
      </c>
      <c r="B49" s="152">
        <v>217</v>
      </c>
      <c r="C49" s="151" t="s">
        <v>76</v>
      </c>
      <c r="D49" s="24"/>
      <c r="E49" s="148">
        <v>53.44</v>
      </c>
      <c r="F49" s="149">
        <v>65246</v>
      </c>
      <c r="G49" s="103">
        <v>148142</v>
      </c>
      <c r="H49" s="103">
        <v>68937</v>
      </c>
      <c r="I49" s="103">
        <v>79205</v>
      </c>
      <c r="J49" s="104">
        <v>-49</v>
      </c>
      <c r="K49" s="105">
        <v>-13</v>
      </c>
      <c r="L49" s="106">
        <v>-36</v>
      </c>
      <c r="M49" s="104">
        <v>-105</v>
      </c>
      <c r="N49" s="105">
        <v>-59</v>
      </c>
      <c r="O49" s="150">
        <v>-46</v>
      </c>
      <c r="P49" s="104">
        <v>63</v>
      </c>
      <c r="Q49" s="105">
        <v>33</v>
      </c>
      <c r="R49" s="106">
        <v>30</v>
      </c>
      <c r="S49" s="107">
        <v>33</v>
      </c>
      <c r="T49" s="108">
        <v>30</v>
      </c>
      <c r="U49" s="108">
        <v>0</v>
      </c>
      <c r="V49" s="109">
        <v>0</v>
      </c>
      <c r="W49" s="104">
        <v>168</v>
      </c>
      <c r="X49" s="105">
        <v>92</v>
      </c>
      <c r="Y49" s="106">
        <v>76</v>
      </c>
      <c r="Z49" s="107">
        <v>92</v>
      </c>
      <c r="AA49" s="108">
        <v>76</v>
      </c>
      <c r="AB49" s="108">
        <v>0</v>
      </c>
      <c r="AC49" s="109">
        <v>0</v>
      </c>
      <c r="AD49" s="110">
        <v>56</v>
      </c>
      <c r="AE49" s="111">
        <v>46</v>
      </c>
      <c r="AF49" s="112">
        <v>10</v>
      </c>
      <c r="AG49" s="110">
        <v>417</v>
      </c>
      <c r="AH49" s="111">
        <v>210</v>
      </c>
      <c r="AI49" s="113">
        <v>207</v>
      </c>
      <c r="AJ49" s="114">
        <v>186</v>
      </c>
      <c r="AK49" s="115">
        <v>168</v>
      </c>
      <c r="AL49" s="115">
        <v>24</v>
      </c>
      <c r="AM49" s="116">
        <v>39</v>
      </c>
      <c r="AN49" s="110">
        <v>0</v>
      </c>
      <c r="AO49" s="112">
        <v>0</v>
      </c>
      <c r="AP49" s="117">
        <v>361</v>
      </c>
      <c r="AQ49" s="111">
        <v>164</v>
      </c>
      <c r="AR49" s="113">
        <v>197</v>
      </c>
      <c r="AS49" s="114">
        <v>153</v>
      </c>
      <c r="AT49" s="115">
        <v>181</v>
      </c>
      <c r="AU49" s="115">
        <v>10</v>
      </c>
      <c r="AV49" s="116">
        <v>15</v>
      </c>
      <c r="AW49" s="110">
        <v>1</v>
      </c>
      <c r="AX49" s="112">
        <v>1</v>
      </c>
      <c r="AY49" s="118">
        <v>37</v>
      </c>
    </row>
    <row r="50" spans="1:51" x14ac:dyDescent="0.2">
      <c r="A50">
        <v>5</v>
      </c>
      <c r="B50">
        <v>218</v>
      </c>
      <c r="C50" s="151" t="s">
        <v>77</v>
      </c>
      <c r="D50" s="24" t="s">
        <v>51</v>
      </c>
      <c r="E50" s="148">
        <v>92.94</v>
      </c>
      <c r="F50" s="149">
        <v>18738</v>
      </c>
      <c r="G50" s="103">
        <v>45931</v>
      </c>
      <c r="H50" s="103">
        <v>22411</v>
      </c>
      <c r="I50" s="103">
        <v>23520</v>
      </c>
      <c r="J50" s="104">
        <v>-25</v>
      </c>
      <c r="K50" s="105">
        <v>-6</v>
      </c>
      <c r="L50" s="106">
        <v>-19</v>
      </c>
      <c r="M50" s="104">
        <v>-20</v>
      </c>
      <c r="N50" s="105">
        <v>-12</v>
      </c>
      <c r="O50" s="150">
        <v>-8</v>
      </c>
      <c r="P50" s="104">
        <v>22</v>
      </c>
      <c r="Q50" s="105">
        <v>8</v>
      </c>
      <c r="R50" s="106">
        <v>14</v>
      </c>
      <c r="S50" s="107">
        <v>7</v>
      </c>
      <c r="T50" s="108">
        <v>13</v>
      </c>
      <c r="U50" s="108">
        <v>1</v>
      </c>
      <c r="V50" s="109">
        <v>1</v>
      </c>
      <c r="W50" s="104">
        <v>42</v>
      </c>
      <c r="X50" s="105">
        <v>20</v>
      </c>
      <c r="Y50" s="106">
        <v>22</v>
      </c>
      <c r="Z50" s="107">
        <v>20</v>
      </c>
      <c r="AA50" s="108">
        <v>21</v>
      </c>
      <c r="AB50" s="108">
        <v>0</v>
      </c>
      <c r="AC50" s="109">
        <v>1</v>
      </c>
      <c r="AD50" s="110">
        <v>-5</v>
      </c>
      <c r="AE50" s="111">
        <v>6</v>
      </c>
      <c r="AF50" s="112">
        <v>-11</v>
      </c>
      <c r="AG50" s="110">
        <v>109</v>
      </c>
      <c r="AH50" s="111">
        <v>65</v>
      </c>
      <c r="AI50" s="113">
        <v>44</v>
      </c>
      <c r="AJ50" s="114">
        <v>33</v>
      </c>
      <c r="AK50" s="115">
        <v>29</v>
      </c>
      <c r="AL50" s="115">
        <v>31</v>
      </c>
      <c r="AM50" s="116">
        <v>15</v>
      </c>
      <c r="AN50" s="110">
        <v>1</v>
      </c>
      <c r="AO50" s="112">
        <v>0</v>
      </c>
      <c r="AP50" s="117">
        <v>114</v>
      </c>
      <c r="AQ50" s="111">
        <v>59</v>
      </c>
      <c r="AR50" s="113">
        <v>55</v>
      </c>
      <c r="AS50" s="114">
        <v>45</v>
      </c>
      <c r="AT50" s="115">
        <v>45</v>
      </c>
      <c r="AU50" s="115">
        <v>13</v>
      </c>
      <c r="AV50" s="116">
        <v>10</v>
      </c>
      <c r="AW50" s="110">
        <v>1</v>
      </c>
      <c r="AX50" s="112">
        <v>0</v>
      </c>
      <c r="AY50" s="118">
        <v>-14</v>
      </c>
    </row>
    <row r="51" spans="1:51" x14ac:dyDescent="0.2">
      <c r="A51">
        <v>3</v>
      </c>
      <c r="B51">
        <v>219</v>
      </c>
      <c r="C51" s="151" t="s">
        <v>78</v>
      </c>
      <c r="D51" s="24"/>
      <c r="E51" s="148">
        <v>210.32</v>
      </c>
      <c r="F51" s="149">
        <v>43422</v>
      </c>
      <c r="G51" s="103">
        <v>103865</v>
      </c>
      <c r="H51" s="103">
        <v>49619</v>
      </c>
      <c r="I51" s="103">
        <v>54246</v>
      </c>
      <c r="J51" s="104">
        <v>-49</v>
      </c>
      <c r="K51" s="105">
        <v>-22</v>
      </c>
      <c r="L51" s="106">
        <v>-27</v>
      </c>
      <c r="M51" s="104">
        <v>-52</v>
      </c>
      <c r="N51" s="105">
        <v>-31</v>
      </c>
      <c r="O51" s="150">
        <v>-21</v>
      </c>
      <c r="P51" s="104">
        <v>40</v>
      </c>
      <c r="Q51" s="105">
        <v>19</v>
      </c>
      <c r="R51" s="106">
        <v>21</v>
      </c>
      <c r="S51" s="107">
        <v>18</v>
      </c>
      <c r="T51" s="108">
        <v>20</v>
      </c>
      <c r="U51" s="108">
        <v>1</v>
      </c>
      <c r="V51" s="109">
        <v>1</v>
      </c>
      <c r="W51" s="104">
        <v>92</v>
      </c>
      <c r="X51" s="105">
        <v>50</v>
      </c>
      <c r="Y51" s="106">
        <v>42</v>
      </c>
      <c r="Z51" s="107">
        <v>50</v>
      </c>
      <c r="AA51" s="108">
        <v>42</v>
      </c>
      <c r="AB51" s="108">
        <v>0</v>
      </c>
      <c r="AC51" s="109">
        <v>0</v>
      </c>
      <c r="AD51" s="110">
        <v>3</v>
      </c>
      <c r="AE51" s="111">
        <v>9</v>
      </c>
      <c r="AF51" s="112">
        <v>-6</v>
      </c>
      <c r="AG51" s="110">
        <v>274</v>
      </c>
      <c r="AH51" s="111">
        <v>146</v>
      </c>
      <c r="AI51" s="113">
        <v>128</v>
      </c>
      <c r="AJ51" s="114">
        <v>104</v>
      </c>
      <c r="AK51" s="115">
        <v>107</v>
      </c>
      <c r="AL51" s="115">
        <v>39</v>
      </c>
      <c r="AM51" s="116">
        <v>20</v>
      </c>
      <c r="AN51" s="110">
        <v>3</v>
      </c>
      <c r="AO51" s="112">
        <v>1</v>
      </c>
      <c r="AP51" s="117">
        <v>271</v>
      </c>
      <c r="AQ51" s="111">
        <v>137</v>
      </c>
      <c r="AR51" s="113">
        <v>134</v>
      </c>
      <c r="AS51" s="114">
        <v>102</v>
      </c>
      <c r="AT51" s="115">
        <v>118</v>
      </c>
      <c r="AU51" s="115">
        <v>25</v>
      </c>
      <c r="AV51" s="116">
        <v>15</v>
      </c>
      <c r="AW51" s="110">
        <v>10</v>
      </c>
      <c r="AX51" s="112">
        <v>1</v>
      </c>
      <c r="AY51" s="118">
        <v>17</v>
      </c>
    </row>
    <row r="52" spans="1:51" x14ac:dyDescent="0.2">
      <c r="A52">
        <v>5</v>
      </c>
      <c r="B52">
        <v>220</v>
      </c>
      <c r="C52" s="151" t="s">
        <v>79</v>
      </c>
      <c r="D52" s="24" t="s">
        <v>51</v>
      </c>
      <c r="E52" s="148">
        <v>150.97999999999999</v>
      </c>
      <c r="F52" s="149">
        <v>16620</v>
      </c>
      <c r="G52" s="103">
        <v>40096</v>
      </c>
      <c r="H52" s="103">
        <v>19892</v>
      </c>
      <c r="I52" s="103">
        <v>20204</v>
      </c>
      <c r="J52" s="104">
        <v>-52</v>
      </c>
      <c r="K52" s="105">
        <v>-7</v>
      </c>
      <c r="L52" s="106">
        <v>-45</v>
      </c>
      <c r="M52" s="104">
        <v>-29</v>
      </c>
      <c r="N52" s="105">
        <v>-15</v>
      </c>
      <c r="O52" s="150">
        <v>-14</v>
      </c>
      <c r="P52" s="104">
        <v>19</v>
      </c>
      <c r="Q52" s="105">
        <v>12</v>
      </c>
      <c r="R52" s="106">
        <v>7</v>
      </c>
      <c r="S52" s="107">
        <v>10</v>
      </c>
      <c r="T52" s="108">
        <v>6</v>
      </c>
      <c r="U52" s="108">
        <v>2</v>
      </c>
      <c r="V52" s="109">
        <v>1</v>
      </c>
      <c r="W52" s="104">
        <v>48</v>
      </c>
      <c r="X52" s="105">
        <v>27</v>
      </c>
      <c r="Y52" s="106">
        <v>21</v>
      </c>
      <c r="Z52" s="107">
        <v>27</v>
      </c>
      <c r="AA52" s="108">
        <v>21</v>
      </c>
      <c r="AB52" s="108">
        <v>0</v>
      </c>
      <c r="AC52" s="109">
        <v>0</v>
      </c>
      <c r="AD52" s="110">
        <v>-23</v>
      </c>
      <c r="AE52" s="111">
        <v>8</v>
      </c>
      <c r="AF52" s="112">
        <v>-31</v>
      </c>
      <c r="AG52" s="110">
        <v>112</v>
      </c>
      <c r="AH52" s="111">
        <v>64</v>
      </c>
      <c r="AI52" s="113">
        <v>48</v>
      </c>
      <c r="AJ52" s="114">
        <v>30</v>
      </c>
      <c r="AK52" s="115">
        <v>26</v>
      </c>
      <c r="AL52" s="115">
        <v>34</v>
      </c>
      <c r="AM52" s="116">
        <v>22</v>
      </c>
      <c r="AN52" s="110">
        <v>0</v>
      </c>
      <c r="AO52" s="112">
        <v>0</v>
      </c>
      <c r="AP52" s="117">
        <v>135</v>
      </c>
      <c r="AQ52" s="111">
        <v>56</v>
      </c>
      <c r="AR52" s="113">
        <v>79</v>
      </c>
      <c r="AS52" s="114">
        <v>35</v>
      </c>
      <c r="AT52" s="115">
        <v>54</v>
      </c>
      <c r="AU52" s="115">
        <v>21</v>
      </c>
      <c r="AV52" s="116">
        <v>25</v>
      </c>
      <c r="AW52" s="110">
        <v>0</v>
      </c>
      <c r="AX52" s="112">
        <v>0</v>
      </c>
      <c r="AY52" s="118">
        <v>14</v>
      </c>
    </row>
    <row r="53" spans="1:51" x14ac:dyDescent="0.2">
      <c r="A53">
        <v>9</v>
      </c>
      <c r="B53">
        <v>221</v>
      </c>
      <c r="C53" s="151" t="s">
        <v>80</v>
      </c>
      <c r="D53" s="24"/>
      <c r="E53" s="148">
        <v>377.59</v>
      </c>
      <c r="F53" s="149">
        <v>15960</v>
      </c>
      <c r="G53" s="103">
        <v>37261</v>
      </c>
      <c r="H53" s="103">
        <v>17808</v>
      </c>
      <c r="I53" s="103">
        <v>19453</v>
      </c>
      <c r="J53" s="104">
        <v>-51</v>
      </c>
      <c r="K53" s="105">
        <v>-14</v>
      </c>
      <c r="L53" s="106">
        <v>-37</v>
      </c>
      <c r="M53" s="104">
        <v>-51</v>
      </c>
      <c r="N53" s="105">
        <v>-30</v>
      </c>
      <c r="O53" s="150">
        <v>-21</v>
      </c>
      <c r="P53" s="104">
        <v>13</v>
      </c>
      <c r="Q53" s="105">
        <v>6</v>
      </c>
      <c r="R53" s="106">
        <v>7</v>
      </c>
      <c r="S53" s="107">
        <v>5</v>
      </c>
      <c r="T53" s="108">
        <v>7</v>
      </c>
      <c r="U53" s="108">
        <v>1</v>
      </c>
      <c r="V53" s="109">
        <v>0</v>
      </c>
      <c r="W53" s="104">
        <v>64</v>
      </c>
      <c r="X53" s="105">
        <v>36</v>
      </c>
      <c r="Y53" s="106">
        <v>28</v>
      </c>
      <c r="Z53" s="107">
        <v>36</v>
      </c>
      <c r="AA53" s="108">
        <v>28</v>
      </c>
      <c r="AB53" s="108">
        <v>0</v>
      </c>
      <c r="AC53" s="109">
        <v>0</v>
      </c>
      <c r="AD53" s="110">
        <v>0</v>
      </c>
      <c r="AE53" s="111">
        <v>16</v>
      </c>
      <c r="AF53" s="112">
        <v>-16</v>
      </c>
      <c r="AG53" s="110">
        <v>107</v>
      </c>
      <c r="AH53" s="111">
        <v>64</v>
      </c>
      <c r="AI53" s="113">
        <v>43</v>
      </c>
      <c r="AJ53" s="114">
        <v>53</v>
      </c>
      <c r="AK53" s="115">
        <v>39</v>
      </c>
      <c r="AL53" s="115">
        <v>11</v>
      </c>
      <c r="AM53" s="116">
        <v>4</v>
      </c>
      <c r="AN53" s="110">
        <v>0</v>
      </c>
      <c r="AO53" s="112">
        <v>0</v>
      </c>
      <c r="AP53" s="117">
        <v>107</v>
      </c>
      <c r="AQ53" s="111">
        <v>48</v>
      </c>
      <c r="AR53" s="113">
        <v>59</v>
      </c>
      <c r="AS53" s="114">
        <v>34</v>
      </c>
      <c r="AT53" s="115">
        <v>34</v>
      </c>
      <c r="AU53" s="115">
        <v>12</v>
      </c>
      <c r="AV53" s="116">
        <v>21</v>
      </c>
      <c r="AW53" s="110">
        <v>2</v>
      </c>
      <c r="AX53" s="112">
        <v>4</v>
      </c>
      <c r="AY53" s="118">
        <v>13</v>
      </c>
    </row>
    <row r="54" spans="1:51" x14ac:dyDescent="0.2">
      <c r="A54">
        <v>8</v>
      </c>
      <c r="B54">
        <v>222</v>
      </c>
      <c r="C54" s="151" t="s">
        <v>81</v>
      </c>
      <c r="D54" s="24"/>
      <c r="E54" s="148">
        <v>422.91</v>
      </c>
      <c r="F54" s="149">
        <v>8045</v>
      </c>
      <c r="G54" s="102">
        <v>19806</v>
      </c>
      <c r="H54" s="102">
        <v>9495</v>
      </c>
      <c r="I54" s="102">
        <v>10311</v>
      </c>
      <c r="J54" s="104">
        <v>-30</v>
      </c>
      <c r="K54" s="105">
        <v>-14</v>
      </c>
      <c r="L54" s="106">
        <v>-16</v>
      </c>
      <c r="M54" s="104">
        <v>-27</v>
      </c>
      <c r="N54" s="105">
        <v>-12</v>
      </c>
      <c r="O54" s="150">
        <v>-15</v>
      </c>
      <c r="P54" s="104">
        <v>5</v>
      </c>
      <c r="Q54" s="105">
        <v>5</v>
      </c>
      <c r="R54" s="106">
        <v>0</v>
      </c>
      <c r="S54" s="107">
        <v>5</v>
      </c>
      <c r="T54" s="108">
        <v>0</v>
      </c>
      <c r="U54" s="108">
        <v>0</v>
      </c>
      <c r="V54" s="109">
        <v>0</v>
      </c>
      <c r="W54" s="104">
        <v>32</v>
      </c>
      <c r="X54" s="105">
        <v>17</v>
      </c>
      <c r="Y54" s="106">
        <v>15</v>
      </c>
      <c r="Z54" s="107">
        <v>17</v>
      </c>
      <c r="AA54" s="108">
        <v>15</v>
      </c>
      <c r="AB54" s="108">
        <v>0</v>
      </c>
      <c r="AC54" s="109">
        <v>0</v>
      </c>
      <c r="AD54" s="110">
        <v>-3</v>
      </c>
      <c r="AE54" s="111">
        <v>-2</v>
      </c>
      <c r="AF54" s="112">
        <v>-1</v>
      </c>
      <c r="AG54" s="110">
        <v>26</v>
      </c>
      <c r="AH54" s="111">
        <v>8</v>
      </c>
      <c r="AI54" s="113">
        <v>18</v>
      </c>
      <c r="AJ54" s="114">
        <v>8</v>
      </c>
      <c r="AK54" s="115">
        <v>15</v>
      </c>
      <c r="AL54" s="115">
        <v>0</v>
      </c>
      <c r="AM54" s="116">
        <v>3</v>
      </c>
      <c r="AN54" s="110">
        <v>0</v>
      </c>
      <c r="AO54" s="112">
        <v>0</v>
      </c>
      <c r="AP54" s="117">
        <v>29</v>
      </c>
      <c r="AQ54" s="111">
        <v>10</v>
      </c>
      <c r="AR54" s="113">
        <v>19</v>
      </c>
      <c r="AS54" s="114">
        <v>8</v>
      </c>
      <c r="AT54" s="115">
        <v>17</v>
      </c>
      <c r="AU54" s="115">
        <v>2</v>
      </c>
      <c r="AV54" s="116">
        <v>2</v>
      </c>
      <c r="AW54" s="110">
        <v>0</v>
      </c>
      <c r="AX54" s="112">
        <v>0</v>
      </c>
      <c r="AY54" s="118">
        <v>-4</v>
      </c>
    </row>
    <row r="55" spans="1:51" x14ac:dyDescent="0.2">
      <c r="A55">
        <v>9</v>
      </c>
      <c r="B55">
        <v>223</v>
      </c>
      <c r="C55" s="151" t="s">
        <v>82</v>
      </c>
      <c r="D55" s="24"/>
      <c r="E55" s="148">
        <v>493.21</v>
      </c>
      <c r="F55" s="149">
        <v>23628</v>
      </c>
      <c r="G55" s="103">
        <v>57441</v>
      </c>
      <c r="H55" s="103">
        <v>27680</v>
      </c>
      <c r="I55" s="103">
        <v>29761</v>
      </c>
      <c r="J55" s="104">
        <v>-36</v>
      </c>
      <c r="K55" s="105">
        <v>-18</v>
      </c>
      <c r="L55" s="106">
        <v>-18</v>
      </c>
      <c r="M55" s="104">
        <v>-46</v>
      </c>
      <c r="N55" s="105">
        <v>-18</v>
      </c>
      <c r="O55" s="150">
        <v>-28</v>
      </c>
      <c r="P55" s="104">
        <v>29</v>
      </c>
      <c r="Q55" s="105">
        <v>15</v>
      </c>
      <c r="R55" s="106">
        <v>14</v>
      </c>
      <c r="S55" s="107">
        <v>14</v>
      </c>
      <c r="T55" s="108">
        <v>14</v>
      </c>
      <c r="U55" s="108">
        <v>1</v>
      </c>
      <c r="V55" s="109">
        <v>0</v>
      </c>
      <c r="W55" s="104">
        <v>75</v>
      </c>
      <c r="X55" s="105">
        <v>33</v>
      </c>
      <c r="Y55" s="106">
        <v>42</v>
      </c>
      <c r="Z55" s="107">
        <v>33</v>
      </c>
      <c r="AA55" s="108">
        <v>42</v>
      </c>
      <c r="AB55" s="108">
        <v>0</v>
      </c>
      <c r="AC55" s="109">
        <v>0</v>
      </c>
      <c r="AD55" s="110">
        <v>10</v>
      </c>
      <c r="AE55" s="111">
        <v>0</v>
      </c>
      <c r="AF55" s="112">
        <v>10</v>
      </c>
      <c r="AG55" s="110">
        <v>116</v>
      </c>
      <c r="AH55" s="111">
        <v>57</v>
      </c>
      <c r="AI55" s="113">
        <v>59</v>
      </c>
      <c r="AJ55" s="114">
        <v>30</v>
      </c>
      <c r="AK55" s="115">
        <v>42</v>
      </c>
      <c r="AL55" s="115">
        <v>25</v>
      </c>
      <c r="AM55" s="116">
        <v>17</v>
      </c>
      <c r="AN55" s="110">
        <v>2</v>
      </c>
      <c r="AO55" s="112">
        <v>0</v>
      </c>
      <c r="AP55" s="117">
        <v>106</v>
      </c>
      <c r="AQ55" s="111">
        <v>57</v>
      </c>
      <c r="AR55" s="113">
        <v>49</v>
      </c>
      <c r="AS55" s="114">
        <v>36</v>
      </c>
      <c r="AT55" s="115">
        <v>47</v>
      </c>
      <c r="AU55" s="115">
        <v>20</v>
      </c>
      <c r="AV55" s="116">
        <v>2</v>
      </c>
      <c r="AW55" s="110">
        <v>1</v>
      </c>
      <c r="AX55" s="112">
        <v>0</v>
      </c>
      <c r="AY55" s="118">
        <v>13</v>
      </c>
    </row>
    <row r="56" spans="1:51" x14ac:dyDescent="0.2">
      <c r="A56">
        <v>10</v>
      </c>
      <c r="B56">
        <v>224</v>
      </c>
      <c r="C56" s="151" t="s">
        <v>83</v>
      </c>
      <c r="D56" s="24"/>
      <c r="E56" s="148">
        <v>229.01</v>
      </c>
      <c r="F56" s="149">
        <v>17380</v>
      </c>
      <c r="G56" s="103">
        <v>40770</v>
      </c>
      <c r="H56" s="103">
        <v>19448</v>
      </c>
      <c r="I56" s="103">
        <v>21322</v>
      </c>
      <c r="J56" s="104">
        <v>-41</v>
      </c>
      <c r="K56" s="105">
        <v>-17</v>
      </c>
      <c r="L56" s="106">
        <v>-24</v>
      </c>
      <c r="M56" s="104">
        <v>-53</v>
      </c>
      <c r="N56" s="105">
        <v>-27</v>
      </c>
      <c r="O56" s="150">
        <v>-26</v>
      </c>
      <c r="P56" s="104">
        <v>10</v>
      </c>
      <c r="Q56" s="105">
        <v>5</v>
      </c>
      <c r="R56" s="106">
        <v>5</v>
      </c>
      <c r="S56" s="107">
        <v>5</v>
      </c>
      <c r="T56" s="108">
        <v>5</v>
      </c>
      <c r="U56" s="108">
        <v>0</v>
      </c>
      <c r="V56" s="109">
        <v>0</v>
      </c>
      <c r="W56" s="104">
        <v>63</v>
      </c>
      <c r="X56" s="105">
        <v>32</v>
      </c>
      <c r="Y56" s="106">
        <v>31</v>
      </c>
      <c r="Z56" s="107">
        <v>32</v>
      </c>
      <c r="AA56" s="108">
        <v>31</v>
      </c>
      <c r="AB56" s="108">
        <v>0</v>
      </c>
      <c r="AC56" s="109">
        <v>0</v>
      </c>
      <c r="AD56" s="110">
        <v>12</v>
      </c>
      <c r="AE56" s="111">
        <v>10</v>
      </c>
      <c r="AF56" s="112">
        <v>2</v>
      </c>
      <c r="AG56" s="110">
        <v>105</v>
      </c>
      <c r="AH56" s="111">
        <v>57</v>
      </c>
      <c r="AI56" s="113">
        <v>48</v>
      </c>
      <c r="AJ56" s="114">
        <v>39</v>
      </c>
      <c r="AK56" s="115">
        <v>20</v>
      </c>
      <c r="AL56" s="115">
        <v>18</v>
      </c>
      <c r="AM56" s="116">
        <v>27</v>
      </c>
      <c r="AN56" s="110">
        <v>0</v>
      </c>
      <c r="AO56" s="112">
        <v>1</v>
      </c>
      <c r="AP56" s="117">
        <v>93</v>
      </c>
      <c r="AQ56" s="111">
        <v>47</v>
      </c>
      <c r="AR56" s="113">
        <v>46</v>
      </c>
      <c r="AS56" s="114">
        <v>26</v>
      </c>
      <c r="AT56" s="115">
        <v>28</v>
      </c>
      <c r="AU56" s="115">
        <v>21</v>
      </c>
      <c r="AV56" s="116">
        <v>18</v>
      </c>
      <c r="AW56" s="110">
        <v>0</v>
      </c>
      <c r="AX56" s="112">
        <v>0</v>
      </c>
      <c r="AY56" s="118">
        <v>3</v>
      </c>
    </row>
    <row r="57" spans="1:51" x14ac:dyDescent="0.2">
      <c r="A57">
        <v>8</v>
      </c>
      <c r="B57">
        <v>225</v>
      </c>
      <c r="C57" s="151" t="s">
        <v>84</v>
      </c>
      <c r="D57" s="24"/>
      <c r="E57" s="148">
        <v>403.06</v>
      </c>
      <c r="F57" s="149">
        <v>11259</v>
      </c>
      <c r="G57" s="103">
        <v>26474</v>
      </c>
      <c r="H57" s="103">
        <v>12731</v>
      </c>
      <c r="I57" s="103">
        <v>13743</v>
      </c>
      <c r="J57" s="104">
        <v>-39</v>
      </c>
      <c r="K57" s="105">
        <v>-17</v>
      </c>
      <c r="L57" s="106">
        <v>-22</v>
      </c>
      <c r="M57" s="104">
        <v>-26</v>
      </c>
      <c r="N57" s="105">
        <v>-10</v>
      </c>
      <c r="O57" s="150">
        <v>-16</v>
      </c>
      <c r="P57" s="104">
        <v>15</v>
      </c>
      <c r="Q57" s="105">
        <v>9</v>
      </c>
      <c r="R57" s="106">
        <v>6</v>
      </c>
      <c r="S57" s="107">
        <v>9</v>
      </c>
      <c r="T57" s="108">
        <v>6</v>
      </c>
      <c r="U57" s="108">
        <v>0</v>
      </c>
      <c r="V57" s="109">
        <v>0</v>
      </c>
      <c r="W57" s="104">
        <v>41</v>
      </c>
      <c r="X57" s="105">
        <v>19</v>
      </c>
      <c r="Y57" s="106">
        <v>22</v>
      </c>
      <c r="Z57" s="107">
        <v>19</v>
      </c>
      <c r="AA57" s="108">
        <v>22</v>
      </c>
      <c r="AB57" s="108">
        <v>0</v>
      </c>
      <c r="AC57" s="109">
        <v>0</v>
      </c>
      <c r="AD57" s="110">
        <v>-13</v>
      </c>
      <c r="AE57" s="111">
        <v>-7</v>
      </c>
      <c r="AF57" s="112">
        <v>-6</v>
      </c>
      <c r="AG57" s="110">
        <v>52</v>
      </c>
      <c r="AH57" s="111">
        <v>26</v>
      </c>
      <c r="AI57" s="113">
        <v>26</v>
      </c>
      <c r="AJ57" s="114">
        <v>21</v>
      </c>
      <c r="AK57" s="115">
        <v>17</v>
      </c>
      <c r="AL57" s="115">
        <v>5</v>
      </c>
      <c r="AM57" s="116">
        <v>9</v>
      </c>
      <c r="AN57" s="110">
        <v>0</v>
      </c>
      <c r="AO57" s="112">
        <v>0</v>
      </c>
      <c r="AP57" s="117">
        <v>65</v>
      </c>
      <c r="AQ57" s="111">
        <v>33</v>
      </c>
      <c r="AR57" s="113">
        <v>32</v>
      </c>
      <c r="AS57" s="114">
        <v>29</v>
      </c>
      <c r="AT57" s="115">
        <v>18</v>
      </c>
      <c r="AU57" s="115">
        <v>4</v>
      </c>
      <c r="AV57" s="116">
        <v>14</v>
      </c>
      <c r="AW57" s="110">
        <v>0</v>
      </c>
      <c r="AX57" s="112">
        <v>0</v>
      </c>
      <c r="AY57" s="118">
        <v>-20</v>
      </c>
    </row>
    <row r="58" spans="1:51" x14ac:dyDescent="0.2">
      <c r="A58">
        <v>10</v>
      </c>
      <c r="B58">
        <v>226</v>
      </c>
      <c r="C58" s="151" t="s">
        <v>85</v>
      </c>
      <c r="D58" s="24"/>
      <c r="E58" s="148">
        <v>184.24</v>
      </c>
      <c r="F58" s="149">
        <v>17853</v>
      </c>
      <c r="G58" s="102">
        <v>39673</v>
      </c>
      <c r="H58" s="102">
        <v>18765</v>
      </c>
      <c r="I58" s="103">
        <v>20908</v>
      </c>
      <c r="J58" s="104">
        <v>10</v>
      </c>
      <c r="K58" s="105">
        <v>-11</v>
      </c>
      <c r="L58" s="106">
        <v>21</v>
      </c>
      <c r="M58" s="104">
        <v>-43</v>
      </c>
      <c r="N58" s="105">
        <v>-32</v>
      </c>
      <c r="O58" s="150">
        <v>-11</v>
      </c>
      <c r="P58" s="104">
        <v>11</v>
      </c>
      <c r="Q58" s="105">
        <v>4</v>
      </c>
      <c r="R58" s="106">
        <v>7</v>
      </c>
      <c r="S58" s="107">
        <v>4</v>
      </c>
      <c r="T58" s="108">
        <v>7</v>
      </c>
      <c r="U58" s="108">
        <v>0</v>
      </c>
      <c r="V58" s="109">
        <v>0</v>
      </c>
      <c r="W58" s="104">
        <v>54</v>
      </c>
      <c r="X58" s="105">
        <v>36</v>
      </c>
      <c r="Y58" s="106">
        <v>18</v>
      </c>
      <c r="Z58" s="107">
        <v>36</v>
      </c>
      <c r="AA58" s="108">
        <v>18</v>
      </c>
      <c r="AB58" s="108">
        <v>0</v>
      </c>
      <c r="AC58" s="109">
        <v>0</v>
      </c>
      <c r="AD58" s="110">
        <v>53</v>
      </c>
      <c r="AE58" s="111">
        <v>21</v>
      </c>
      <c r="AF58" s="112">
        <v>32</v>
      </c>
      <c r="AG58" s="110">
        <v>146</v>
      </c>
      <c r="AH58" s="111">
        <v>70</v>
      </c>
      <c r="AI58" s="113">
        <v>76</v>
      </c>
      <c r="AJ58" s="114">
        <v>51</v>
      </c>
      <c r="AK58" s="115">
        <v>47</v>
      </c>
      <c r="AL58" s="115">
        <v>19</v>
      </c>
      <c r="AM58" s="116">
        <v>29</v>
      </c>
      <c r="AN58" s="110">
        <v>0</v>
      </c>
      <c r="AO58" s="112">
        <v>0</v>
      </c>
      <c r="AP58" s="117">
        <v>93</v>
      </c>
      <c r="AQ58" s="111">
        <v>49</v>
      </c>
      <c r="AR58" s="113">
        <v>44</v>
      </c>
      <c r="AS58" s="114">
        <v>36</v>
      </c>
      <c r="AT58" s="115">
        <v>34</v>
      </c>
      <c r="AU58" s="115">
        <v>12</v>
      </c>
      <c r="AV58" s="116">
        <v>9</v>
      </c>
      <c r="AW58" s="110">
        <v>1</v>
      </c>
      <c r="AX58" s="112">
        <v>1</v>
      </c>
      <c r="AY58" s="118">
        <v>26</v>
      </c>
    </row>
    <row r="59" spans="1:51" s="153" customFormat="1" x14ac:dyDescent="0.2">
      <c r="A59">
        <v>7</v>
      </c>
      <c r="B59">
        <v>227</v>
      </c>
      <c r="C59" s="151" t="s">
        <v>86</v>
      </c>
      <c r="D59" s="24"/>
      <c r="E59" s="148">
        <v>658.54</v>
      </c>
      <c r="F59" s="149">
        <v>12706</v>
      </c>
      <c r="G59" s="103">
        <v>31165</v>
      </c>
      <c r="H59" s="103">
        <v>14935</v>
      </c>
      <c r="I59" s="103">
        <v>16230</v>
      </c>
      <c r="J59" s="104">
        <v>4</v>
      </c>
      <c r="K59" s="105">
        <v>-7</v>
      </c>
      <c r="L59" s="106">
        <v>11</v>
      </c>
      <c r="M59" s="104">
        <v>-25</v>
      </c>
      <c r="N59" s="105">
        <v>-20</v>
      </c>
      <c r="O59" s="150">
        <v>-5</v>
      </c>
      <c r="P59" s="104">
        <v>14</v>
      </c>
      <c r="Q59" s="105">
        <v>6</v>
      </c>
      <c r="R59" s="106">
        <v>8</v>
      </c>
      <c r="S59" s="107">
        <v>6</v>
      </c>
      <c r="T59" s="108">
        <v>8</v>
      </c>
      <c r="U59" s="108">
        <v>0</v>
      </c>
      <c r="V59" s="109">
        <v>0</v>
      </c>
      <c r="W59" s="104">
        <v>39</v>
      </c>
      <c r="X59" s="105">
        <v>26</v>
      </c>
      <c r="Y59" s="106">
        <v>13</v>
      </c>
      <c r="Z59" s="107">
        <v>26</v>
      </c>
      <c r="AA59" s="108">
        <v>13</v>
      </c>
      <c r="AB59" s="108">
        <v>0</v>
      </c>
      <c r="AC59" s="109">
        <v>0</v>
      </c>
      <c r="AD59" s="104">
        <v>29</v>
      </c>
      <c r="AE59" s="105">
        <v>13</v>
      </c>
      <c r="AF59" s="106">
        <v>16</v>
      </c>
      <c r="AG59" s="104">
        <v>65</v>
      </c>
      <c r="AH59" s="105">
        <v>30</v>
      </c>
      <c r="AI59" s="150">
        <v>35</v>
      </c>
      <c r="AJ59" s="107">
        <v>24</v>
      </c>
      <c r="AK59" s="108">
        <v>26</v>
      </c>
      <c r="AL59" s="108">
        <v>6</v>
      </c>
      <c r="AM59" s="109">
        <v>9</v>
      </c>
      <c r="AN59" s="104">
        <v>0</v>
      </c>
      <c r="AO59" s="106">
        <v>0</v>
      </c>
      <c r="AP59" s="118">
        <v>36</v>
      </c>
      <c r="AQ59" s="105">
        <v>17</v>
      </c>
      <c r="AR59" s="150">
        <v>19</v>
      </c>
      <c r="AS59" s="107">
        <v>16</v>
      </c>
      <c r="AT59" s="108">
        <v>18</v>
      </c>
      <c r="AU59" s="108">
        <v>1</v>
      </c>
      <c r="AV59" s="109">
        <v>1</v>
      </c>
      <c r="AW59" s="104">
        <v>0</v>
      </c>
      <c r="AX59" s="106">
        <v>0</v>
      </c>
      <c r="AY59" s="118">
        <v>20</v>
      </c>
    </row>
    <row r="60" spans="1:51" x14ac:dyDescent="0.2">
      <c r="A60">
        <v>5</v>
      </c>
      <c r="B60" s="2">
        <v>228</v>
      </c>
      <c r="C60" s="151" t="s">
        <v>87</v>
      </c>
      <c r="D60" s="154"/>
      <c r="E60" s="148">
        <v>157.55000000000001</v>
      </c>
      <c r="F60" s="149">
        <v>17726</v>
      </c>
      <c r="G60" s="103">
        <v>39538</v>
      </c>
      <c r="H60" s="103">
        <v>19674</v>
      </c>
      <c r="I60" s="103">
        <v>19864</v>
      </c>
      <c r="J60" s="104">
        <v>0</v>
      </c>
      <c r="K60" s="105">
        <v>9</v>
      </c>
      <c r="L60" s="106">
        <v>-9</v>
      </c>
      <c r="M60" s="104">
        <v>-29</v>
      </c>
      <c r="N60" s="105">
        <v>-7</v>
      </c>
      <c r="O60" s="150">
        <v>-22</v>
      </c>
      <c r="P60" s="104">
        <v>14</v>
      </c>
      <c r="Q60" s="105">
        <v>9</v>
      </c>
      <c r="R60" s="106">
        <v>5</v>
      </c>
      <c r="S60" s="107">
        <v>8</v>
      </c>
      <c r="T60" s="108">
        <v>5</v>
      </c>
      <c r="U60" s="108">
        <v>1</v>
      </c>
      <c r="V60" s="109">
        <v>0</v>
      </c>
      <c r="W60" s="104">
        <v>43</v>
      </c>
      <c r="X60" s="105">
        <v>16</v>
      </c>
      <c r="Y60" s="106">
        <v>27</v>
      </c>
      <c r="Z60" s="107">
        <v>15</v>
      </c>
      <c r="AA60" s="108">
        <v>27</v>
      </c>
      <c r="AB60" s="108">
        <v>1</v>
      </c>
      <c r="AC60" s="109">
        <v>0</v>
      </c>
      <c r="AD60" s="104">
        <v>29</v>
      </c>
      <c r="AE60" s="105">
        <v>16</v>
      </c>
      <c r="AF60" s="106">
        <v>13</v>
      </c>
      <c r="AG60" s="104">
        <v>186</v>
      </c>
      <c r="AH60" s="105">
        <v>118</v>
      </c>
      <c r="AI60" s="150">
        <v>68</v>
      </c>
      <c r="AJ60" s="107">
        <v>55</v>
      </c>
      <c r="AK60" s="108">
        <v>46</v>
      </c>
      <c r="AL60" s="108">
        <v>63</v>
      </c>
      <c r="AM60" s="109">
        <v>22</v>
      </c>
      <c r="AN60" s="104">
        <v>0</v>
      </c>
      <c r="AO60" s="106">
        <v>0</v>
      </c>
      <c r="AP60" s="118">
        <v>157</v>
      </c>
      <c r="AQ60" s="105">
        <v>102</v>
      </c>
      <c r="AR60" s="150">
        <v>55</v>
      </c>
      <c r="AS60" s="107">
        <v>61</v>
      </c>
      <c r="AT60" s="108">
        <v>40</v>
      </c>
      <c r="AU60" s="108">
        <v>37</v>
      </c>
      <c r="AV60" s="109">
        <v>14</v>
      </c>
      <c r="AW60" s="104">
        <v>4</v>
      </c>
      <c r="AX60" s="106">
        <v>1</v>
      </c>
      <c r="AY60" s="118">
        <v>39</v>
      </c>
    </row>
    <row r="61" spans="1:51" s="156" customFormat="1" x14ac:dyDescent="0.2">
      <c r="A61">
        <v>7</v>
      </c>
      <c r="B61">
        <v>229</v>
      </c>
      <c r="C61" s="155" t="s">
        <v>88</v>
      </c>
      <c r="D61" s="24" t="s">
        <v>51</v>
      </c>
      <c r="E61" s="148">
        <v>210.87</v>
      </c>
      <c r="F61" s="149">
        <v>28434</v>
      </c>
      <c r="G61" s="103">
        <v>70147</v>
      </c>
      <c r="H61" s="103">
        <v>34083</v>
      </c>
      <c r="I61" s="103">
        <v>36064</v>
      </c>
      <c r="J61" s="104">
        <v>61</v>
      </c>
      <c r="K61" s="105">
        <v>52</v>
      </c>
      <c r="L61" s="106">
        <v>9</v>
      </c>
      <c r="M61" s="104">
        <v>-27</v>
      </c>
      <c r="N61" s="105">
        <v>-11</v>
      </c>
      <c r="O61" s="150">
        <v>-16</v>
      </c>
      <c r="P61" s="104">
        <v>31</v>
      </c>
      <c r="Q61" s="105">
        <v>18</v>
      </c>
      <c r="R61" s="106">
        <v>13</v>
      </c>
      <c r="S61" s="107">
        <v>17</v>
      </c>
      <c r="T61" s="108">
        <v>13</v>
      </c>
      <c r="U61" s="108">
        <v>1</v>
      </c>
      <c r="V61" s="109">
        <v>0</v>
      </c>
      <c r="W61" s="104">
        <v>58</v>
      </c>
      <c r="X61" s="105">
        <v>29</v>
      </c>
      <c r="Y61" s="106">
        <v>29</v>
      </c>
      <c r="Z61" s="107">
        <v>29</v>
      </c>
      <c r="AA61" s="108">
        <v>29</v>
      </c>
      <c r="AB61" s="108">
        <v>0</v>
      </c>
      <c r="AC61" s="109">
        <v>0</v>
      </c>
      <c r="AD61" s="104">
        <v>88</v>
      </c>
      <c r="AE61" s="105">
        <v>63</v>
      </c>
      <c r="AF61" s="106">
        <v>25</v>
      </c>
      <c r="AG61" s="104">
        <v>228</v>
      </c>
      <c r="AH61" s="105">
        <v>135</v>
      </c>
      <c r="AI61" s="150">
        <v>93</v>
      </c>
      <c r="AJ61" s="107">
        <v>70</v>
      </c>
      <c r="AK61" s="108">
        <v>66</v>
      </c>
      <c r="AL61" s="108">
        <v>65</v>
      </c>
      <c r="AM61" s="109">
        <v>27</v>
      </c>
      <c r="AN61" s="104">
        <v>0</v>
      </c>
      <c r="AO61" s="106">
        <v>0</v>
      </c>
      <c r="AP61" s="118">
        <v>140</v>
      </c>
      <c r="AQ61" s="105">
        <v>72</v>
      </c>
      <c r="AR61" s="150">
        <v>68</v>
      </c>
      <c r="AS61" s="107">
        <v>65</v>
      </c>
      <c r="AT61" s="108">
        <v>64</v>
      </c>
      <c r="AU61" s="108">
        <v>6</v>
      </c>
      <c r="AV61" s="109">
        <v>4</v>
      </c>
      <c r="AW61" s="104">
        <v>1</v>
      </c>
      <c r="AX61" s="106">
        <v>0</v>
      </c>
      <c r="AY61" s="118">
        <v>71</v>
      </c>
    </row>
    <row r="62" spans="1:51" x14ac:dyDescent="0.2">
      <c r="A62" s="156"/>
      <c r="B62" s="156"/>
      <c r="C62" s="157" t="s">
        <v>89</v>
      </c>
      <c r="D62" s="78"/>
      <c r="E62" s="158">
        <v>90.33</v>
      </c>
      <c r="F62" s="80">
        <v>10939</v>
      </c>
      <c r="G62" s="82">
        <v>27377</v>
      </c>
      <c r="H62" s="82">
        <v>12767</v>
      </c>
      <c r="I62" s="82">
        <v>14610</v>
      </c>
      <c r="J62" s="121">
        <v>-33</v>
      </c>
      <c r="K62" s="84">
        <v>-11</v>
      </c>
      <c r="L62" s="85">
        <v>-22</v>
      </c>
      <c r="M62" s="121">
        <v>-21</v>
      </c>
      <c r="N62" s="84">
        <v>-9</v>
      </c>
      <c r="O62" s="159">
        <v>-12</v>
      </c>
      <c r="P62" s="121">
        <v>6</v>
      </c>
      <c r="Q62" s="84">
        <v>2</v>
      </c>
      <c r="R62" s="85">
        <v>4</v>
      </c>
      <c r="S62" s="121">
        <v>2</v>
      </c>
      <c r="T62" s="84">
        <v>4</v>
      </c>
      <c r="U62" s="84">
        <v>0</v>
      </c>
      <c r="V62" s="85">
        <v>0</v>
      </c>
      <c r="W62" s="121">
        <v>27</v>
      </c>
      <c r="X62" s="84">
        <v>11</v>
      </c>
      <c r="Y62" s="85">
        <v>16</v>
      </c>
      <c r="Z62" s="121">
        <v>11</v>
      </c>
      <c r="AA62" s="84">
        <v>16</v>
      </c>
      <c r="AB62" s="84">
        <v>0</v>
      </c>
      <c r="AC62" s="85">
        <v>0</v>
      </c>
      <c r="AD62" s="121">
        <v>-12</v>
      </c>
      <c r="AE62" s="84">
        <v>-2</v>
      </c>
      <c r="AF62" s="85">
        <v>-10</v>
      </c>
      <c r="AG62" s="121">
        <v>39</v>
      </c>
      <c r="AH62" s="84">
        <v>20</v>
      </c>
      <c r="AI62" s="159">
        <v>19</v>
      </c>
      <c r="AJ62" s="121">
        <v>20</v>
      </c>
      <c r="AK62" s="84">
        <v>19</v>
      </c>
      <c r="AL62" s="84">
        <v>0</v>
      </c>
      <c r="AM62" s="85">
        <v>0</v>
      </c>
      <c r="AN62" s="121">
        <v>0</v>
      </c>
      <c r="AO62" s="85">
        <v>0</v>
      </c>
      <c r="AP62" s="98">
        <v>51</v>
      </c>
      <c r="AQ62" s="84">
        <v>22</v>
      </c>
      <c r="AR62" s="159">
        <v>29</v>
      </c>
      <c r="AS62" s="121">
        <v>20</v>
      </c>
      <c r="AT62" s="84">
        <v>26</v>
      </c>
      <c r="AU62" s="84">
        <v>1</v>
      </c>
      <c r="AV62" s="85">
        <v>3</v>
      </c>
      <c r="AW62" s="121">
        <v>1</v>
      </c>
      <c r="AX62" s="85">
        <v>0</v>
      </c>
      <c r="AY62" s="98">
        <v>-4</v>
      </c>
    </row>
    <row r="63" spans="1:51" s="156" customFormat="1" x14ac:dyDescent="0.2">
      <c r="A63">
        <v>3</v>
      </c>
      <c r="B63">
        <v>301</v>
      </c>
      <c r="C63" s="151" t="s">
        <v>90</v>
      </c>
      <c r="D63" s="24"/>
      <c r="E63" s="148">
        <v>90.33</v>
      </c>
      <c r="F63" s="149">
        <v>10939</v>
      </c>
      <c r="G63" s="103">
        <v>27377</v>
      </c>
      <c r="H63" s="103">
        <v>12767</v>
      </c>
      <c r="I63" s="103">
        <v>14610</v>
      </c>
      <c r="J63" s="104">
        <v>-33</v>
      </c>
      <c r="K63" s="105">
        <v>-11</v>
      </c>
      <c r="L63" s="106">
        <v>-22</v>
      </c>
      <c r="M63" s="104">
        <v>-21</v>
      </c>
      <c r="N63" s="105">
        <v>-9</v>
      </c>
      <c r="O63" s="150">
        <v>-12</v>
      </c>
      <c r="P63" s="104">
        <v>6</v>
      </c>
      <c r="Q63" s="105">
        <v>2</v>
      </c>
      <c r="R63" s="106">
        <v>4</v>
      </c>
      <c r="S63" s="107">
        <v>2</v>
      </c>
      <c r="T63" s="108">
        <v>4</v>
      </c>
      <c r="U63" s="108">
        <v>0</v>
      </c>
      <c r="V63" s="109">
        <v>0</v>
      </c>
      <c r="W63" s="104">
        <v>27</v>
      </c>
      <c r="X63" s="105">
        <v>11</v>
      </c>
      <c r="Y63" s="106">
        <v>16</v>
      </c>
      <c r="Z63" s="107">
        <v>11</v>
      </c>
      <c r="AA63" s="108">
        <v>16</v>
      </c>
      <c r="AB63" s="108">
        <v>0</v>
      </c>
      <c r="AC63" s="109">
        <v>0</v>
      </c>
      <c r="AD63" s="104">
        <v>-12</v>
      </c>
      <c r="AE63" s="105">
        <v>-2</v>
      </c>
      <c r="AF63" s="106">
        <v>-10</v>
      </c>
      <c r="AG63" s="104">
        <v>39</v>
      </c>
      <c r="AH63" s="105">
        <v>20</v>
      </c>
      <c r="AI63" s="150">
        <v>19</v>
      </c>
      <c r="AJ63" s="107">
        <v>20</v>
      </c>
      <c r="AK63" s="108">
        <v>19</v>
      </c>
      <c r="AL63" s="108">
        <v>0</v>
      </c>
      <c r="AM63" s="109">
        <v>0</v>
      </c>
      <c r="AN63" s="104">
        <v>0</v>
      </c>
      <c r="AO63" s="106">
        <v>0</v>
      </c>
      <c r="AP63" s="118">
        <v>51</v>
      </c>
      <c r="AQ63" s="105">
        <v>22</v>
      </c>
      <c r="AR63" s="150">
        <v>29</v>
      </c>
      <c r="AS63" s="107">
        <v>20</v>
      </c>
      <c r="AT63" s="108">
        <v>26</v>
      </c>
      <c r="AU63" s="108">
        <v>1</v>
      </c>
      <c r="AV63" s="109">
        <v>3</v>
      </c>
      <c r="AW63" s="104">
        <v>1</v>
      </c>
      <c r="AX63" s="106">
        <v>0</v>
      </c>
      <c r="AY63" s="118">
        <v>-4</v>
      </c>
    </row>
    <row r="64" spans="1:51" x14ac:dyDescent="0.2">
      <c r="A64" s="156"/>
      <c r="B64" s="156"/>
      <c r="C64" s="157" t="s">
        <v>91</v>
      </c>
      <c r="D64" s="78"/>
      <c r="E64" s="158">
        <v>185.19</v>
      </c>
      <c r="F64" s="80">
        <v>6615</v>
      </c>
      <c r="G64" s="134">
        <v>17275</v>
      </c>
      <c r="H64" s="134">
        <v>8334</v>
      </c>
      <c r="I64" s="134">
        <v>8941</v>
      </c>
      <c r="J64" s="121">
        <v>-29</v>
      </c>
      <c r="K64" s="84">
        <v>-17</v>
      </c>
      <c r="L64" s="85">
        <v>-12</v>
      </c>
      <c r="M64" s="121">
        <v>-17</v>
      </c>
      <c r="N64" s="84">
        <v>-9</v>
      </c>
      <c r="O64" s="159">
        <v>-8</v>
      </c>
      <c r="P64" s="121">
        <v>8</v>
      </c>
      <c r="Q64" s="84">
        <v>5</v>
      </c>
      <c r="R64" s="85">
        <v>3</v>
      </c>
      <c r="S64" s="121">
        <v>4</v>
      </c>
      <c r="T64" s="84">
        <v>3</v>
      </c>
      <c r="U64" s="84">
        <v>1</v>
      </c>
      <c r="V64" s="85">
        <v>0</v>
      </c>
      <c r="W64" s="121">
        <v>25</v>
      </c>
      <c r="X64" s="84">
        <v>14</v>
      </c>
      <c r="Y64" s="85">
        <v>11</v>
      </c>
      <c r="Z64" s="121">
        <v>14</v>
      </c>
      <c r="AA64" s="84">
        <v>11</v>
      </c>
      <c r="AB64" s="84">
        <v>0</v>
      </c>
      <c r="AC64" s="85">
        <v>0</v>
      </c>
      <c r="AD64" s="121">
        <v>-12</v>
      </c>
      <c r="AE64" s="84">
        <v>-8</v>
      </c>
      <c r="AF64" s="85">
        <v>-4</v>
      </c>
      <c r="AG64" s="121">
        <v>38</v>
      </c>
      <c r="AH64" s="84">
        <v>23</v>
      </c>
      <c r="AI64" s="159">
        <v>15</v>
      </c>
      <c r="AJ64" s="121">
        <v>13</v>
      </c>
      <c r="AK64" s="84">
        <v>8</v>
      </c>
      <c r="AL64" s="84">
        <v>10</v>
      </c>
      <c r="AM64" s="85">
        <v>7</v>
      </c>
      <c r="AN64" s="121">
        <v>0</v>
      </c>
      <c r="AO64" s="85">
        <v>0</v>
      </c>
      <c r="AP64" s="98">
        <v>50</v>
      </c>
      <c r="AQ64" s="84">
        <v>31</v>
      </c>
      <c r="AR64" s="159">
        <v>19</v>
      </c>
      <c r="AS64" s="121">
        <v>19</v>
      </c>
      <c r="AT64" s="84">
        <v>15</v>
      </c>
      <c r="AU64" s="84">
        <v>10</v>
      </c>
      <c r="AV64" s="85">
        <v>4</v>
      </c>
      <c r="AW64" s="121">
        <v>2</v>
      </c>
      <c r="AX64" s="85">
        <v>0</v>
      </c>
      <c r="AY64" s="98">
        <v>4</v>
      </c>
    </row>
    <row r="65" spans="1:51" s="156" customFormat="1" x14ac:dyDescent="0.2">
      <c r="A65">
        <v>5</v>
      </c>
      <c r="B65">
        <v>365</v>
      </c>
      <c r="C65" s="151" t="s">
        <v>92</v>
      </c>
      <c r="D65" s="24"/>
      <c r="E65" s="148">
        <v>185.19</v>
      </c>
      <c r="F65" s="149">
        <v>6615</v>
      </c>
      <c r="G65" s="103">
        <v>17275</v>
      </c>
      <c r="H65" s="103">
        <v>8334</v>
      </c>
      <c r="I65" s="103">
        <v>8941</v>
      </c>
      <c r="J65" s="104">
        <v>-29</v>
      </c>
      <c r="K65" s="105">
        <v>-17</v>
      </c>
      <c r="L65" s="106">
        <v>-12</v>
      </c>
      <c r="M65" s="104">
        <v>-17</v>
      </c>
      <c r="N65" s="105">
        <v>-9</v>
      </c>
      <c r="O65" s="150">
        <v>-8</v>
      </c>
      <c r="P65" s="104">
        <v>8</v>
      </c>
      <c r="Q65" s="105">
        <v>5</v>
      </c>
      <c r="R65" s="106">
        <v>3</v>
      </c>
      <c r="S65" s="107">
        <v>4</v>
      </c>
      <c r="T65" s="108">
        <v>3</v>
      </c>
      <c r="U65" s="108">
        <v>1</v>
      </c>
      <c r="V65" s="109">
        <v>0</v>
      </c>
      <c r="W65" s="104">
        <v>25</v>
      </c>
      <c r="X65" s="105">
        <v>14</v>
      </c>
      <c r="Y65" s="106">
        <v>11</v>
      </c>
      <c r="Z65" s="107">
        <v>14</v>
      </c>
      <c r="AA65" s="108">
        <v>11</v>
      </c>
      <c r="AB65" s="108">
        <v>0</v>
      </c>
      <c r="AC65" s="109">
        <v>0</v>
      </c>
      <c r="AD65" s="104">
        <v>-12</v>
      </c>
      <c r="AE65" s="105">
        <v>-8</v>
      </c>
      <c r="AF65" s="106">
        <v>-4</v>
      </c>
      <c r="AG65" s="104">
        <v>38</v>
      </c>
      <c r="AH65" s="105">
        <v>23</v>
      </c>
      <c r="AI65" s="150">
        <v>15</v>
      </c>
      <c r="AJ65" s="107">
        <v>13</v>
      </c>
      <c r="AK65" s="108">
        <v>8</v>
      </c>
      <c r="AL65" s="108">
        <v>10</v>
      </c>
      <c r="AM65" s="109">
        <v>7</v>
      </c>
      <c r="AN65" s="104">
        <v>0</v>
      </c>
      <c r="AO65" s="106">
        <v>0</v>
      </c>
      <c r="AP65" s="118">
        <v>50</v>
      </c>
      <c r="AQ65" s="105">
        <v>31</v>
      </c>
      <c r="AR65" s="150">
        <v>19</v>
      </c>
      <c r="AS65" s="107">
        <v>19</v>
      </c>
      <c r="AT65" s="108">
        <v>15</v>
      </c>
      <c r="AU65" s="108">
        <v>10</v>
      </c>
      <c r="AV65" s="109">
        <v>4</v>
      </c>
      <c r="AW65" s="104">
        <v>2</v>
      </c>
      <c r="AX65" s="106">
        <v>0</v>
      </c>
      <c r="AY65" s="118">
        <v>4</v>
      </c>
    </row>
    <row r="66" spans="1:51" x14ac:dyDescent="0.2">
      <c r="A66" s="156"/>
      <c r="B66" s="156"/>
      <c r="C66" s="120" t="s">
        <v>93</v>
      </c>
      <c r="D66" s="78"/>
      <c r="E66" s="158">
        <v>44.05</v>
      </c>
      <c r="F66" s="80">
        <v>26518</v>
      </c>
      <c r="G66" s="82">
        <v>63459</v>
      </c>
      <c r="H66" s="82">
        <v>30858</v>
      </c>
      <c r="I66" s="82">
        <v>32601</v>
      </c>
      <c r="J66" s="121">
        <v>-33</v>
      </c>
      <c r="K66" s="84">
        <v>-25</v>
      </c>
      <c r="L66" s="85">
        <v>-8</v>
      </c>
      <c r="M66" s="121">
        <v>-19</v>
      </c>
      <c r="N66" s="84">
        <v>-9</v>
      </c>
      <c r="O66" s="159">
        <v>-10</v>
      </c>
      <c r="P66" s="121">
        <v>35</v>
      </c>
      <c r="Q66" s="84">
        <v>18</v>
      </c>
      <c r="R66" s="85">
        <v>17</v>
      </c>
      <c r="S66" s="121">
        <v>18</v>
      </c>
      <c r="T66" s="84">
        <v>16</v>
      </c>
      <c r="U66" s="84">
        <v>0</v>
      </c>
      <c r="V66" s="85">
        <v>1</v>
      </c>
      <c r="W66" s="121">
        <v>54</v>
      </c>
      <c r="X66" s="84">
        <v>27</v>
      </c>
      <c r="Y66" s="85">
        <v>27</v>
      </c>
      <c r="Z66" s="121">
        <v>27</v>
      </c>
      <c r="AA66" s="84">
        <v>27</v>
      </c>
      <c r="AB66" s="84">
        <v>0</v>
      </c>
      <c r="AC66" s="85">
        <v>0</v>
      </c>
      <c r="AD66" s="121">
        <v>-14</v>
      </c>
      <c r="AE66" s="84">
        <v>-16</v>
      </c>
      <c r="AF66" s="85">
        <v>2</v>
      </c>
      <c r="AG66" s="121">
        <v>179</v>
      </c>
      <c r="AH66" s="84">
        <v>103</v>
      </c>
      <c r="AI66" s="159">
        <v>76</v>
      </c>
      <c r="AJ66" s="121">
        <v>71</v>
      </c>
      <c r="AK66" s="84">
        <v>66</v>
      </c>
      <c r="AL66" s="84">
        <v>32</v>
      </c>
      <c r="AM66" s="85">
        <v>10</v>
      </c>
      <c r="AN66" s="121">
        <v>0</v>
      </c>
      <c r="AO66" s="85">
        <v>0</v>
      </c>
      <c r="AP66" s="98">
        <v>193</v>
      </c>
      <c r="AQ66" s="84">
        <v>119</v>
      </c>
      <c r="AR66" s="159">
        <v>74</v>
      </c>
      <c r="AS66" s="121">
        <v>92</v>
      </c>
      <c r="AT66" s="84">
        <v>65</v>
      </c>
      <c r="AU66" s="84">
        <v>23</v>
      </c>
      <c r="AV66" s="85">
        <v>8</v>
      </c>
      <c r="AW66" s="121">
        <v>4</v>
      </c>
      <c r="AX66" s="85">
        <v>1</v>
      </c>
      <c r="AY66" s="98">
        <v>-12</v>
      </c>
    </row>
    <row r="67" spans="1:51" x14ac:dyDescent="0.2">
      <c r="A67">
        <v>4</v>
      </c>
      <c r="B67">
        <v>381</v>
      </c>
      <c r="C67" s="155" t="s">
        <v>94</v>
      </c>
      <c r="D67" s="24"/>
      <c r="E67" s="148">
        <v>34.92</v>
      </c>
      <c r="F67" s="149">
        <v>12029</v>
      </c>
      <c r="G67" s="103">
        <v>29737</v>
      </c>
      <c r="H67" s="103">
        <v>14487</v>
      </c>
      <c r="I67" s="103">
        <v>15250</v>
      </c>
      <c r="J67" s="104">
        <v>-5</v>
      </c>
      <c r="K67" s="105">
        <v>-5</v>
      </c>
      <c r="L67" s="106">
        <v>0</v>
      </c>
      <c r="M67" s="104">
        <v>-11</v>
      </c>
      <c r="N67" s="105">
        <v>-3</v>
      </c>
      <c r="O67" s="150">
        <v>-8</v>
      </c>
      <c r="P67" s="104">
        <v>12</v>
      </c>
      <c r="Q67" s="105">
        <v>7</v>
      </c>
      <c r="R67" s="106">
        <v>5</v>
      </c>
      <c r="S67" s="107">
        <v>7</v>
      </c>
      <c r="T67" s="108">
        <v>5</v>
      </c>
      <c r="U67" s="108">
        <v>0</v>
      </c>
      <c r="V67" s="109">
        <v>0</v>
      </c>
      <c r="W67" s="104">
        <v>23</v>
      </c>
      <c r="X67" s="105">
        <v>10</v>
      </c>
      <c r="Y67" s="106">
        <v>13</v>
      </c>
      <c r="Z67" s="107">
        <v>10</v>
      </c>
      <c r="AA67" s="108">
        <v>13</v>
      </c>
      <c r="AB67" s="108">
        <v>0</v>
      </c>
      <c r="AC67" s="109">
        <v>0</v>
      </c>
      <c r="AD67" s="104">
        <v>6</v>
      </c>
      <c r="AE67" s="105">
        <v>-2</v>
      </c>
      <c r="AF67" s="106">
        <v>8</v>
      </c>
      <c r="AG67" s="104">
        <v>80</v>
      </c>
      <c r="AH67" s="105">
        <v>45</v>
      </c>
      <c r="AI67" s="150">
        <v>35</v>
      </c>
      <c r="AJ67" s="107">
        <v>33</v>
      </c>
      <c r="AK67" s="108">
        <v>31</v>
      </c>
      <c r="AL67" s="108">
        <v>12</v>
      </c>
      <c r="AM67" s="109">
        <v>4</v>
      </c>
      <c r="AN67" s="104">
        <v>0</v>
      </c>
      <c r="AO67" s="106">
        <v>0</v>
      </c>
      <c r="AP67" s="118">
        <v>74</v>
      </c>
      <c r="AQ67" s="105">
        <v>47</v>
      </c>
      <c r="AR67" s="150">
        <v>27</v>
      </c>
      <c r="AS67" s="107">
        <v>30</v>
      </c>
      <c r="AT67" s="108">
        <v>20</v>
      </c>
      <c r="AU67" s="108">
        <v>16</v>
      </c>
      <c r="AV67" s="109">
        <v>6</v>
      </c>
      <c r="AW67" s="104">
        <v>1</v>
      </c>
      <c r="AX67" s="106">
        <v>1</v>
      </c>
      <c r="AY67" s="118">
        <v>-2</v>
      </c>
    </row>
    <row r="68" spans="1:51" s="156" customFormat="1" x14ac:dyDescent="0.2">
      <c r="A68">
        <v>4</v>
      </c>
      <c r="B68">
        <v>382</v>
      </c>
      <c r="C68" s="151" t="s">
        <v>95</v>
      </c>
      <c r="D68" s="24"/>
      <c r="E68" s="148">
        <v>9.1300000000000008</v>
      </c>
      <c r="F68" s="149">
        <v>14489</v>
      </c>
      <c r="G68" s="103">
        <v>33722</v>
      </c>
      <c r="H68" s="103">
        <v>16371</v>
      </c>
      <c r="I68" s="103">
        <v>17351</v>
      </c>
      <c r="J68" s="104">
        <v>-28</v>
      </c>
      <c r="K68" s="105">
        <v>-20</v>
      </c>
      <c r="L68" s="106">
        <v>-8</v>
      </c>
      <c r="M68" s="104">
        <v>-8</v>
      </c>
      <c r="N68" s="105">
        <v>-6</v>
      </c>
      <c r="O68" s="150">
        <v>-2</v>
      </c>
      <c r="P68" s="104">
        <v>23</v>
      </c>
      <c r="Q68" s="105">
        <v>11</v>
      </c>
      <c r="R68" s="106">
        <v>12</v>
      </c>
      <c r="S68" s="107">
        <v>11</v>
      </c>
      <c r="T68" s="108">
        <v>11</v>
      </c>
      <c r="U68" s="108">
        <v>0</v>
      </c>
      <c r="V68" s="109">
        <v>1</v>
      </c>
      <c r="W68" s="104">
        <v>31</v>
      </c>
      <c r="X68" s="105">
        <v>17</v>
      </c>
      <c r="Y68" s="106">
        <v>14</v>
      </c>
      <c r="Z68" s="107">
        <v>17</v>
      </c>
      <c r="AA68" s="108">
        <v>14</v>
      </c>
      <c r="AB68" s="108">
        <v>0</v>
      </c>
      <c r="AC68" s="109">
        <v>0</v>
      </c>
      <c r="AD68" s="104">
        <v>-20</v>
      </c>
      <c r="AE68" s="105">
        <v>-14</v>
      </c>
      <c r="AF68" s="106">
        <v>-6</v>
      </c>
      <c r="AG68" s="104">
        <v>99</v>
      </c>
      <c r="AH68" s="105">
        <v>58</v>
      </c>
      <c r="AI68" s="150">
        <v>41</v>
      </c>
      <c r="AJ68" s="107">
        <v>38</v>
      </c>
      <c r="AK68" s="108">
        <v>35</v>
      </c>
      <c r="AL68" s="108">
        <v>20</v>
      </c>
      <c r="AM68" s="109">
        <v>6</v>
      </c>
      <c r="AN68" s="104">
        <v>0</v>
      </c>
      <c r="AO68" s="106">
        <v>0</v>
      </c>
      <c r="AP68" s="118">
        <v>119</v>
      </c>
      <c r="AQ68" s="105">
        <v>72</v>
      </c>
      <c r="AR68" s="150">
        <v>47</v>
      </c>
      <c r="AS68" s="107">
        <v>62</v>
      </c>
      <c r="AT68" s="108">
        <v>45</v>
      </c>
      <c r="AU68" s="108">
        <v>7</v>
      </c>
      <c r="AV68" s="109">
        <v>2</v>
      </c>
      <c r="AW68" s="104">
        <v>3</v>
      </c>
      <c r="AX68" s="106">
        <v>0</v>
      </c>
      <c r="AY68" s="118">
        <v>-10</v>
      </c>
    </row>
    <row r="69" spans="1:51" x14ac:dyDescent="0.2">
      <c r="A69" s="156"/>
      <c r="B69" s="156"/>
      <c r="C69" s="120" t="s">
        <v>96</v>
      </c>
      <c r="D69" s="78"/>
      <c r="E69" s="158">
        <v>330.7</v>
      </c>
      <c r="F69" s="80">
        <v>16126</v>
      </c>
      <c r="G69" s="82">
        <v>38052</v>
      </c>
      <c r="H69" s="82">
        <v>18491</v>
      </c>
      <c r="I69" s="82">
        <v>19561</v>
      </c>
      <c r="J69" s="121">
        <v>-56</v>
      </c>
      <c r="K69" s="84">
        <v>-25</v>
      </c>
      <c r="L69" s="85">
        <v>-31</v>
      </c>
      <c r="M69" s="121">
        <v>-47</v>
      </c>
      <c r="N69" s="84">
        <v>-23</v>
      </c>
      <c r="O69" s="159">
        <v>-24</v>
      </c>
      <c r="P69" s="121">
        <v>8</v>
      </c>
      <c r="Q69" s="84">
        <v>7</v>
      </c>
      <c r="R69" s="85">
        <v>1</v>
      </c>
      <c r="S69" s="98">
        <v>7</v>
      </c>
      <c r="T69" s="84">
        <v>1</v>
      </c>
      <c r="U69" s="84">
        <v>0</v>
      </c>
      <c r="V69" s="85">
        <v>0</v>
      </c>
      <c r="W69" s="121">
        <v>55</v>
      </c>
      <c r="X69" s="84">
        <v>30</v>
      </c>
      <c r="Y69" s="85">
        <v>25</v>
      </c>
      <c r="Z69" s="121">
        <v>29</v>
      </c>
      <c r="AA69" s="84">
        <v>25</v>
      </c>
      <c r="AB69" s="84">
        <v>1</v>
      </c>
      <c r="AC69" s="85">
        <v>0</v>
      </c>
      <c r="AD69" s="121">
        <v>-9</v>
      </c>
      <c r="AE69" s="84">
        <v>-2</v>
      </c>
      <c r="AF69" s="85">
        <v>-7</v>
      </c>
      <c r="AG69" s="121">
        <v>70</v>
      </c>
      <c r="AH69" s="84">
        <v>37</v>
      </c>
      <c r="AI69" s="159">
        <v>33</v>
      </c>
      <c r="AJ69" s="121">
        <v>28</v>
      </c>
      <c r="AK69" s="84">
        <v>26</v>
      </c>
      <c r="AL69" s="84">
        <v>9</v>
      </c>
      <c r="AM69" s="85">
        <v>7</v>
      </c>
      <c r="AN69" s="121">
        <v>0</v>
      </c>
      <c r="AO69" s="85">
        <v>0</v>
      </c>
      <c r="AP69" s="98">
        <v>79</v>
      </c>
      <c r="AQ69" s="84">
        <v>39</v>
      </c>
      <c r="AR69" s="159">
        <v>40</v>
      </c>
      <c r="AS69" s="121">
        <v>30</v>
      </c>
      <c r="AT69" s="84">
        <v>29</v>
      </c>
      <c r="AU69" s="84">
        <v>6</v>
      </c>
      <c r="AV69" s="85">
        <v>10</v>
      </c>
      <c r="AW69" s="121">
        <v>3</v>
      </c>
      <c r="AX69" s="85">
        <v>1</v>
      </c>
      <c r="AY69" s="98">
        <v>-10</v>
      </c>
    </row>
    <row r="70" spans="1:51" x14ac:dyDescent="0.2">
      <c r="A70">
        <v>6</v>
      </c>
      <c r="B70">
        <v>442</v>
      </c>
      <c r="C70" s="151" t="s">
        <v>97</v>
      </c>
      <c r="D70" s="24"/>
      <c r="E70" s="148">
        <v>82.67</v>
      </c>
      <c r="F70" s="149">
        <v>4206</v>
      </c>
      <c r="G70" s="103">
        <v>9989</v>
      </c>
      <c r="H70" s="103">
        <v>4898</v>
      </c>
      <c r="I70" s="103">
        <v>5091</v>
      </c>
      <c r="J70" s="104">
        <v>-7</v>
      </c>
      <c r="K70" s="105">
        <v>0</v>
      </c>
      <c r="L70" s="106">
        <v>-7</v>
      </c>
      <c r="M70" s="104">
        <v>-13</v>
      </c>
      <c r="N70" s="105">
        <v>-7</v>
      </c>
      <c r="O70" s="150">
        <v>-6</v>
      </c>
      <c r="P70" s="104">
        <v>1</v>
      </c>
      <c r="Q70" s="105">
        <v>1</v>
      </c>
      <c r="R70" s="106">
        <v>0</v>
      </c>
      <c r="S70" s="107">
        <v>1</v>
      </c>
      <c r="T70" s="108">
        <v>0</v>
      </c>
      <c r="U70" s="108">
        <v>0</v>
      </c>
      <c r="V70" s="109">
        <v>0</v>
      </c>
      <c r="W70" s="104">
        <v>14</v>
      </c>
      <c r="X70" s="105">
        <v>8</v>
      </c>
      <c r="Y70" s="106">
        <v>6</v>
      </c>
      <c r="Z70" s="107">
        <v>8</v>
      </c>
      <c r="AA70" s="108">
        <v>6</v>
      </c>
      <c r="AB70" s="108">
        <v>0</v>
      </c>
      <c r="AC70" s="109">
        <v>0</v>
      </c>
      <c r="AD70" s="104">
        <v>6</v>
      </c>
      <c r="AE70" s="105">
        <v>7</v>
      </c>
      <c r="AF70" s="106">
        <v>-1</v>
      </c>
      <c r="AG70" s="104">
        <v>19</v>
      </c>
      <c r="AH70" s="105">
        <v>13</v>
      </c>
      <c r="AI70" s="150">
        <v>6</v>
      </c>
      <c r="AJ70" s="107">
        <v>10</v>
      </c>
      <c r="AK70" s="108">
        <v>6</v>
      </c>
      <c r="AL70" s="108">
        <v>3</v>
      </c>
      <c r="AM70" s="109">
        <v>0</v>
      </c>
      <c r="AN70" s="104">
        <v>0</v>
      </c>
      <c r="AO70" s="106">
        <v>0</v>
      </c>
      <c r="AP70" s="118">
        <v>13</v>
      </c>
      <c r="AQ70" s="105">
        <v>6</v>
      </c>
      <c r="AR70" s="150">
        <v>7</v>
      </c>
      <c r="AS70" s="107">
        <v>4</v>
      </c>
      <c r="AT70" s="108">
        <v>6</v>
      </c>
      <c r="AU70" s="108">
        <v>2</v>
      </c>
      <c r="AV70" s="109">
        <v>1</v>
      </c>
      <c r="AW70" s="104">
        <v>0</v>
      </c>
      <c r="AX70" s="106">
        <v>0</v>
      </c>
      <c r="AY70" s="118">
        <v>-1</v>
      </c>
    </row>
    <row r="71" spans="1:51" x14ac:dyDescent="0.2">
      <c r="A71">
        <v>6</v>
      </c>
      <c r="B71">
        <v>443</v>
      </c>
      <c r="C71" s="151" t="s">
        <v>98</v>
      </c>
      <c r="D71" s="24"/>
      <c r="E71" s="148">
        <v>45.79</v>
      </c>
      <c r="F71" s="149">
        <v>8134</v>
      </c>
      <c r="G71" s="103">
        <v>18632</v>
      </c>
      <c r="H71" s="103">
        <v>9172</v>
      </c>
      <c r="I71" s="103">
        <v>9460</v>
      </c>
      <c r="J71" s="104">
        <v>-35</v>
      </c>
      <c r="K71" s="105">
        <v>-15</v>
      </c>
      <c r="L71" s="106">
        <v>-20</v>
      </c>
      <c r="M71" s="104">
        <v>-22</v>
      </c>
      <c r="N71" s="105">
        <v>-9</v>
      </c>
      <c r="O71" s="150">
        <v>-13</v>
      </c>
      <c r="P71" s="104">
        <v>3</v>
      </c>
      <c r="Q71" s="105">
        <v>3</v>
      </c>
      <c r="R71" s="106">
        <v>0</v>
      </c>
      <c r="S71" s="107">
        <v>3</v>
      </c>
      <c r="T71" s="108">
        <v>0</v>
      </c>
      <c r="U71" s="108">
        <v>0</v>
      </c>
      <c r="V71" s="109">
        <v>0</v>
      </c>
      <c r="W71" s="104">
        <v>25</v>
      </c>
      <c r="X71" s="105">
        <v>12</v>
      </c>
      <c r="Y71" s="106">
        <v>13</v>
      </c>
      <c r="Z71" s="107">
        <v>11</v>
      </c>
      <c r="AA71" s="108">
        <v>13</v>
      </c>
      <c r="AB71" s="108">
        <v>1</v>
      </c>
      <c r="AC71" s="109">
        <v>0</v>
      </c>
      <c r="AD71" s="104">
        <v>-13</v>
      </c>
      <c r="AE71" s="105">
        <v>-6</v>
      </c>
      <c r="AF71" s="106">
        <v>-7</v>
      </c>
      <c r="AG71" s="104">
        <v>40</v>
      </c>
      <c r="AH71" s="105">
        <v>20</v>
      </c>
      <c r="AI71" s="150">
        <v>20</v>
      </c>
      <c r="AJ71" s="107">
        <v>17</v>
      </c>
      <c r="AK71" s="108">
        <v>16</v>
      </c>
      <c r="AL71" s="108">
        <v>3</v>
      </c>
      <c r="AM71" s="109">
        <v>4</v>
      </c>
      <c r="AN71" s="104">
        <v>0</v>
      </c>
      <c r="AO71" s="106">
        <v>0</v>
      </c>
      <c r="AP71" s="118">
        <v>53</v>
      </c>
      <c r="AQ71" s="105">
        <v>26</v>
      </c>
      <c r="AR71" s="150">
        <v>27</v>
      </c>
      <c r="AS71" s="107">
        <v>19</v>
      </c>
      <c r="AT71" s="108">
        <v>18</v>
      </c>
      <c r="AU71" s="108">
        <v>4</v>
      </c>
      <c r="AV71" s="109">
        <v>8</v>
      </c>
      <c r="AW71" s="104">
        <v>3</v>
      </c>
      <c r="AX71" s="106">
        <v>1</v>
      </c>
      <c r="AY71" s="118">
        <v>-12</v>
      </c>
    </row>
    <row r="72" spans="1:51" s="156" customFormat="1" x14ac:dyDescent="0.2">
      <c r="A72">
        <v>6</v>
      </c>
      <c r="B72">
        <v>446</v>
      </c>
      <c r="C72" s="151" t="s">
        <v>99</v>
      </c>
      <c r="D72" s="24"/>
      <c r="E72" s="148">
        <v>202.23</v>
      </c>
      <c r="F72" s="149">
        <v>3786</v>
      </c>
      <c r="G72" s="103">
        <v>9431</v>
      </c>
      <c r="H72" s="103">
        <v>4421</v>
      </c>
      <c r="I72" s="103">
        <v>5010</v>
      </c>
      <c r="J72" s="104">
        <v>-14</v>
      </c>
      <c r="K72" s="105">
        <v>-10</v>
      </c>
      <c r="L72" s="106">
        <v>-4</v>
      </c>
      <c r="M72" s="104">
        <v>-12</v>
      </c>
      <c r="N72" s="105">
        <v>-7</v>
      </c>
      <c r="O72" s="150">
        <v>-5</v>
      </c>
      <c r="P72" s="104">
        <v>4</v>
      </c>
      <c r="Q72" s="105">
        <v>3</v>
      </c>
      <c r="R72" s="106">
        <v>1</v>
      </c>
      <c r="S72" s="107">
        <v>3</v>
      </c>
      <c r="T72" s="108">
        <v>1</v>
      </c>
      <c r="U72" s="108">
        <v>0</v>
      </c>
      <c r="V72" s="109">
        <v>0</v>
      </c>
      <c r="W72" s="104">
        <v>16</v>
      </c>
      <c r="X72" s="105">
        <v>10</v>
      </c>
      <c r="Y72" s="106">
        <v>6</v>
      </c>
      <c r="Z72" s="107">
        <v>10</v>
      </c>
      <c r="AA72" s="108">
        <v>6</v>
      </c>
      <c r="AB72" s="108">
        <v>0</v>
      </c>
      <c r="AC72" s="109">
        <v>0</v>
      </c>
      <c r="AD72" s="104">
        <v>-2</v>
      </c>
      <c r="AE72" s="105">
        <v>-3</v>
      </c>
      <c r="AF72" s="106">
        <v>1</v>
      </c>
      <c r="AG72" s="104">
        <v>11</v>
      </c>
      <c r="AH72" s="105">
        <v>4</v>
      </c>
      <c r="AI72" s="150">
        <v>7</v>
      </c>
      <c r="AJ72" s="107">
        <v>1</v>
      </c>
      <c r="AK72" s="108">
        <v>4</v>
      </c>
      <c r="AL72" s="108">
        <v>3</v>
      </c>
      <c r="AM72" s="109">
        <v>3</v>
      </c>
      <c r="AN72" s="104">
        <v>0</v>
      </c>
      <c r="AO72" s="106">
        <v>0</v>
      </c>
      <c r="AP72" s="118">
        <v>13</v>
      </c>
      <c r="AQ72" s="105">
        <v>7</v>
      </c>
      <c r="AR72" s="150">
        <v>6</v>
      </c>
      <c r="AS72" s="107">
        <v>7</v>
      </c>
      <c r="AT72" s="108">
        <v>5</v>
      </c>
      <c r="AU72" s="108">
        <v>0</v>
      </c>
      <c r="AV72" s="109">
        <v>1</v>
      </c>
      <c r="AW72" s="104">
        <v>0</v>
      </c>
      <c r="AX72" s="106">
        <v>0</v>
      </c>
      <c r="AY72" s="118">
        <v>3</v>
      </c>
    </row>
    <row r="73" spans="1:51" x14ac:dyDescent="0.2">
      <c r="A73" s="156"/>
      <c r="B73" s="156"/>
      <c r="C73" s="120" t="s">
        <v>100</v>
      </c>
      <c r="D73" s="78"/>
      <c r="E73" s="158">
        <v>22.61</v>
      </c>
      <c r="F73" s="80">
        <v>13392</v>
      </c>
      <c r="G73" s="82">
        <v>32692</v>
      </c>
      <c r="H73" s="82">
        <v>15886</v>
      </c>
      <c r="I73" s="82">
        <v>16806</v>
      </c>
      <c r="J73" s="121">
        <v>-27</v>
      </c>
      <c r="K73" s="84">
        <v>-18</v>
      </c>
      <c r="L73" s="85">
        <v>-9</v>
      </c>
      <c r="M73" s="121">
        <v>-12</v>
      </c>
      <c r="N73" s="84">
        <v>-11</v>
      </c>
      <c r="O73" s="159">
        <v>-1</v>
      </c>
      <c r="P73" s="121">
        <v>16</v>
      </c>
      <c r="Q73" s="84">
        <v>5</v>
      </c>
      <c r="R73" s="85">
        <v>11</v>
      </c>
      <c r="S73" s="121">
        <v>5</v>
      </c>
      <c r="T73" s="84">
        <v>11</v>
      </c>
      <c r="U73" s="84">
        <v>0</v>
      </c>
      <c r="V73" s="85">
        <v>0</v>
      </c>
      <c r="W73" s="121">
        <v>28</v>
      </c>
      <c r="X73" s="84">
        <v>16</v>
      </c>
      <c r="Y73" s="85">
        <v>12</v>
      </c>
      <c r="Z73" s="121">
        <v>16</v>
      </c>
      <c r="AA73" s="84">
        <v>12</v>
      </c>
      <c r="AB73" s="84">
        <v>0</v>
      </c>
      <c r="AC73" s="85">
        <v>0</v>
      </c>
      <c r="AD73" s="121">
        <v>-15</v>
      </c>
      <c r="AE73" s="84">
        <v>-7</v>
      </c>
      <c r="AF73" s="85">
        <v>-8</v>
      </c>
      <c r="AG73" s="121">
        <v>83</v>
      </c>
      <c r="AH73" s="84">
        <v>47</v>
      </c>
      <c r="AI73" s="159">
        <v>36</v>
      </c>
      <c r="AJ73" s="121">
        <v>39</v>
      </c>
      <c r="AK73" s="84">
        <v>33</v>
      </c>
      <c r="AL73" s="84">
        <v>5</v>
      </c>
      <c r="AM73" s="85">
        <v>0</v>
      </c>
      <c r="AN73" s="121">
        <v>3</v>
      </c>
      <c r="AO73" s="85">
        <v>3</v>
      </c>
      <c r="AP73" s="98">
        <v>98</v>
      </c>
      <c r="AQ73" s="84">
        <v>54</v>
      </c>
      <c r="AR73" s="159">
        <v>44</v>
      </c>
      <c r="AS73" s="121">
        <v>49</v>
      </c>
      <c r="AT73" s="84">
        <v>40</v>
      </c>
      <c r="AU73" s="84">
        <v>3</v>
      </c>
      <c r="AV73" s="85">
        <v>1</v>
      </c>
      <c r="AW73" s="121">
        <v>2</v>
      </c>
      <c r="AX73" s="85">
        <v>3</v>
      </c>
      <c r="AY73" s="98">
        <v>3</v>
      </c>
    </row>
    <row r="74" spans="1:51" s="156" customFormat="1" x14ac:dyDescent="0.2">
      <c r="A74">
        <v>7</v>
      </c>
      <c r="B74">
        <v>464</v>
      </c>
      <c r="C74" s="151" t="s">
        <v>101</v>
      </c>
      <c r="D74" s="24" t="s">
        <v>51</v>
      </c>
      <c r="E74" s="148">
        <v>22.61</v>
      </c>
      <c r="F74" s="149">
        <v>13392</v>
      </c>
      <c r="G74" s="103">
        <v>32692</v>
      </c>
      <c r="H74" s="103">
        <v>15886</v>
      </c>
      <c r="I74" s="103">
        <v>16806</v>
      </c>
      <c r="J74" s="104">
        <v>-27</v>
      </c>
      <c r="K74" s="105">
        <v>-18</v>
      </c>
      <c r="L74" s="106">
        <v>-9</v>
      </c>
      <c r="M74" s="104">
        <v>-12</v>
      </c>
      <c r="N74" s="105">
        <v>-11</v>
      </c>
      <c r="O74" s="150">
        <v>-1</v>
      </c>
      <c r="P74" s="104">
        <v>16</v>
      </c>
      <c r="Q74" s="105">
        <v>5</v>
      </c>
      <c r="R74" s="106">
        <v>11</v>
      </c>
      <c r="S74" s="107">
        <v>5</v>
      </c>
      <c r="T74" s="108">
        <v>11</v>
      </c>
      <c r="U74" s="108">
        <v>0</v>
      </c>
      <c r="V74" s="109">
        <v>0</v>
      </c>
      <c r="W74" s="104">
        <v>28</v>
      </c>
      <c r="X74" s="105">
        <v>16</v>
      </c>
      <c r="Y74" s="106">
        <v>12</v>
      </c>
      <c r="Z74" s="107">
        <v>16</v>
      </c>
      <c r="AA74" s="108">
        <v>12</v>
      </c>
      <c r="AB74" s="108">
        <v>0</v>
      </c>
      <c r="AC74" s="109">
        <v>0</v>
      </c>
      <c r="AD74" s="104">
        <v>-15</v>
      </c>
      <c r="AE74" s="105">
        <v>-7</v>
      </c>
      <c r="AF74" s="106">
        <v>-8</v>
      </c>
      <c r="AG74" s="104">
        <v>83</v>
      </c>
      <c r="AH74" s="105">
        <v>47</v>
      </c>
      <c r="AI74" s="150">
        <v>36</v>
      </c>
      <c r="AJ74" s="107">
        <v>39</v>
      </c>
      <c r="AK74" s="108">
        <v>33</v>
      </c>
      <c r="AL74" s="108">
        <v>5</v>
      </c>
      <c r="AM74" s="109">
        <v>0</v>
      </c>
      <c r="AN74" s="104">
        <v>3</v>
      </c>
      <c r="AO74" s="106">
        <v>3</v>
      </c>
      <c r="AP74" s="118">
        <v>98</v>
      </c>
      <c r="AQ74" s="105">
        <v>54</v>
      </c>
      <c r="AR74" s="150">
        <v>44</v>
      </c>
      <c r="AS74" s="107">
        <v>49</v>
      </c>
      <c r="AT74" s="108">
        <v>40</v>
      </c>
      <c r="AU74" s="108">
        <v>3</v>
      </c>
      <c r="AV74" s="109">
        <v>1</v>
      </c>
      <c r="AW74" s="104">
        <v>2</v>
      </c>
      <c r="AX74" s="106">
        <v>3</v>
      </c>
      <c r="AY74" s="118">
        <v>3</v>
      </c>
    </row>
    <row r="75" spans="1:51" x14ac:dyDescent="0.2">
      <c r="A75" s="156"/>
      <c r="B75" s="156"/>
      <c r="C75" s="120" t="s">
        <v>102</v>
      </c>
      <c r="D75" s="78"/>
      <c r="E75" s="158">
        <v>150.26</v>
      </c>
      <c r="F75" s="80">
        <v>5415</v>
      </c>
      <c r="G75" s="82">
        <v>12635</v>
      </c>
      <c r="H75" s="82">
        <v>6114</v>
      </c>
      <c r="I75" s="82">
        <v>6521</v>
      </c>
      <c r="J75" s="121">
        <v>-14</v>
      </c>
      <c r="K75" s="84">
        <v>1</v>
      </c>
      <c r="L75" s="85">
        <v>-15</v>
      </c>
      <c r="M75" s="121">
        <v>-12</v>
      </c>
      <c r="N75" s="84">
        <v>-2</v>
      </c>
      <c r="O75" s="159">
        <v>-10</v>
      </c>
      <c r="P75" s="121">
        <v>1</v>
      </c>
      <c r="Q75" s="84">
        <v>1</v>
      </c>
      <c r="R75" s="85">
        <v>0</v>
      </c>
      <c r="S75" s="121">
        <v>1</v>
      </c>
      <c r="T75" s="84">
        <v>0</v>
      </c>
      <c r="U75" s="84">
        <v>0</v>
      </c>
      <c r="V75" s="85">
        <v>0</v>
      </c>
      <c r="W75" s="121">
        <v>13</v>
      </c>
      <c r="X75" s="84">
        <v>3</v>
      </c>
      <c r="Y75" s="85">
        <v>10</v>
      </c>
      <c r="Z75" s="121">
        <v>3</v>
      </c>
      <c r="AA75" s="84">
        <v>10</v>
      </c>
      <c r="AB75" s="84">
        <v>0</v>
      </c>
      <c r="AC75" s="85">
        <v>0</v>
      </c>
      <c r="AD75" s="121">
        <v>-2</v>
      </c>
      <c r="AE75" s="84">
        <v>3</v>
      </c>
      <c r="AF75" s="85">
        <v>-5</v>
      </c>
      <c r="AG75" s="121">
        <v>28</v>
      </c>
      <c r="AH75" s="84">
        <v>18</v>
      </c>
      <c r="AI75" s="159">
        <v>10</v>
      </c>
      <c r="AJ75" s="121">
        <v>12</v>
      </c>
      <c r="AK75" s="84">
        <v>8</v>
      </c>
      <c r="AL75" s="84">
        <v>6</v>
      </c>
      <c r="AM75" s="85">
        <v>2</v>
      </c>
      <c r="AN75" s="121">
        <v>0</v>
      </c>
      <c r="AO75" s="85">
        <v>0</v>
      </c>
      <c r="AP75" s="98">
        <v>30</v>
      </c>
      <c r="AQ75" s="84">
        <v>15</v>
      </c>
      <c r="AR75" s="159">
        <v>15</v>
      </c>
      <c r="AS75" s="121">
        <v>11</v>
      </c>
      <c r="AT75" s="84">
        <v>13</v>
      </c>
      <c r="AU75" s="84">
        <v>4</v>
      </c>
      <c r="AV75" s="85">
        <v>2</v>
      </c>
      <c r="AW75" s="121">
        <v>0</v>
      </c>
      <c r="AX75" s="85">
        <v>0</v>
      </c>
      <c r="AY75" s="98">
        <v>-5</v>
      </c>
    </row>
    <row r="76" spans="1:51" s="156" customFormat="1" x14ac:dyDescent="0.2">
      <c r="A76">
        <v>7</v>
      </c>
      <c r="B76">
        <v>481</v>
      </c>
      <c r="C76" s="155" t="s">
        <v>103</v>
      </c>
      <c r="D76" s="24"/>
      <c r="E76" s="148">
        <v>150.26</v>
      </c>
      <c r="F76" s="149">
        <v>5415</v>
      </c>
      <c r="G76" s="103">
        <v>12635</v>
      </c>
      <c r="H76" s="103">
        <v>6114</v>
      </c>
      <c r="I76" s="103">
        <v>6521</v>
      </c>
      <c r="J76" s="104">
        <v>-14</v>
      </c>
      <c r="K76" s="105">
        <v>1</v>
      </c>
      <c r="L76" s="106">
        <v>-15</v>
      </c>
      <c r="M76" s="104">
        <v>-12</v>
      </c>
      <c r="N76" s="105">
        <v>-2</v>
      </c>
      <c r="O76" s="150">
        <v>-10</v>
      </c>
      <c r="P76" s="104">
        <v>1</v>
      </c>
      <c r="Q76" s="105">
        <v>1</v>
      </c>
      <c r="R76" s="106">
        <v>0</v>
      </c>
      <c r="S76" s="107">
        <v>1</v>
      </c>
      <c r="T76" s="108">
        <v>0</v>
      </c>
      <c r="U76" s="108">
        <v>0</v>
      </c>
      <c r="V76" s="109">
        <v>0</v>
      </c>
      <c r="W76" s="104">
        <v>13</v>
      </c>
      <c r="X76" s="105">
        <v>3</v>
      </c>
      <c r="Y76" s="106">
        <v>10</v>
      </c>
      <c r="Z76" s="107">
        <v>3</v>
      </c>
      <c r="AA76" s="108">
        <v>10</v>
      </c>
      <c r="AB76" s="108">
        <v>0</v>
      </c>
      <c r="AC76" s="109">
        <v>0</v>
      </c>
      <c r="AD76" s="104">
        <v>-2</v>
      </c>
      <c r="AE76" s="105">
        <v>3</v>
      </c>
      <c r="AF76" s="106">
        <v>-5</v>
      </c>
      <c r="AG76" s="104">
        <v>28</v>
      </c>
      <c r="AH76" s="105">
        <v>18</v>
      </c>
      <c r="AI76" s="150">
        <v>10</v>
      </c>
      <c r="AJ76" s="107">
        <v>12</v>
      </c>
      <c r="AK76" s="108">
        <v>8</v>
      </c>
      <c r="AL76" s="108">
        <v>6</v>
      </c>
      <c r="AM76" s="109">
        <v>2</v>
      </c>
      <c r="AN76" s="104">
        <v>0</v>
      </c>
      <c r="AO76" s="106">
        <v>0</v>
      </c>
      <c r="AP76" s="118">
        <v>30</v>
      </c>
      <c r="AQ76" s="105">
        <v>15</v>
      </c>
      <c r="AR76" s="150">
        <v>15</v>
      </c>
      <c r="AS76" s="107">
        <v>11</v>
      </c>
      <c r="AT76" s="108">
        <v>13</v>
      </c>
      <c r="AU76" s="108">
        <v>4</v>
      </c>
      <c r="AV76" s="109">
        <v>2</v>
      </c>
      <c r="AW76" s="104">
        <v>0</v>
      </c>
      <c r="AX76" s="106">
        <v>0</v>
      </c>
      <c r="AY76" s="118">
        <v>-5</v>
      </c>
    </row>
    <row r="77" spans="1:51" x14ac:dyDescent="0.2">
      <c r="A77" s="156"/>
      <c r="B77" s="156"/>
      <c r="C77" s="120" t="s">
        <v>104</v>
      </c>
      <c r="D77" s="78"/>
      <c r="E77" s="158">
        <v>307.44</v>
      </c>
      <c r="F77" s="80">
        <v>5739</v>
      </c>
      <c r="G77" s="82">
        <v>13915</v>
      </c>
      <c r="H77" s="82">
        <v>6686</v>
      </c>
      <c r="I77" s="82">
        <v>7229</v>
      </c>
      <c r="J77" s="121">
        <v>-25</v>
      </c>
      <c r="K77" s="84">
        <v>-10</v>
      </c>
      <c r="L77" s="85">
        <v>-15</v>
      </c>
      <c r="M77" s="121">
        <v>-28</v>
      </c>
      <c r="N77" s="84">
        <v>-15</v>
      </c>
      <c r="O77" s="159">
        <v>-13</v>
      </c>
      <c r="P77" s="121">
        <v>5</v>
      </c>
      <c r="Q77" s="84">
        <v>2</v>
      </c>
      <c r="R77" s="85">
        <v>3</v>
      </c>
      <c r="S77" s="121">
        <v>2</v>
      </c>
      <c r="T77" s="84">
        <v>3</v>
      </c>
      <c r="U77" s="84">
        <v>0</v>
      </c>
      <c r="V77" s="85">
        <v>0</v>
      </c>
      <c r="W77" s="121">
        <v>33</v>
      </c>
      <c r="X77" s="84">
        <v>17</v>
      </c>
      <c r="Y77" s="85">
        <v>16</v>
      </c>
      <c r="Z77" s="121">
        <v>17</v>
      </c>
      <c r="AA77" s="84">
        <v>16</v>
      </c>
      <c r="AB77" s="84">
        <v>0</v>
      </c>
      <c r="AC77" s="85">
        <v>0</v>
      </c>
      <c r="AD77" s="121">
        <v>3</v>
      </c>
      <c r="AE77" s="84">
        <v>5</v>
      </c>
      <c r="AF77" s="85">
        <v>-2</v>
      </c>
      <c r="AG77" s="121">
        <v>31</v>
      </c>
      <c r="AH77" s="84">
        <v>19</v>
      </c>
      <c r="AI77" s="159">
        <v>12</v>
      </c>
      <c r="AJ77" s="121">
        <v>8</v>
      </c>
      <c r="AK77" s="84">
        <v>4</v>
      </c>
      <c r="AL77" s="84">
        <v>11</v>
      </c>
      <c r="AM77" s="85">
        <v>8</v>
      </c>
      <c r="AN77" s="121">
        <v>0</v>
      </c>
      <c r="AO77" s="85">
        <v>0</v>
      </c>
      <c r="AP77" s="98">
        <v>28</v>
      </c>
      <c r="AQ77" s="84">
        <v>14</v>
      </c>
      <c r="AR77" s="159">
        <v>14</v>
      </c>
      <c r="AS77" s="121">
        <v>12</v>
      </c>
      <c r="AT77" s="84">
        <v>12</v>
      </c>
      <c r="AU77" s="84">
        <v>2</v>
      </c>
      <c r="AV77" s="85">
        <v>1</v>
      </c>
      <c r="AW77" s="121">
        <v>0</v>
      </c>
      <c r="AX77" s="85">
        <v>1</v>
      </c>
      <c r="AY77" s="98">
        <v>4</v>
      </c>
    </row>
    <row r="78" spans="1:51" s="156" customFormat="1" x14ac:dyDescent="0.2">
      <c r="A78">
        <v>7</v>
      </c>
      <c r="B78">
        <v>501</v>
      </c>
      <c r="C78" s="151" t="s">
        <v>105</v>
      </c>
      <c r="D78" s="24"/>
      <c r="E78" s="148">
        <v>307.44</v>
      </c>
      <c r="F78" s="149">
        <v>5739</v>
      </c>
      <c r="G78" s="103">
        <v>13915</v>
      </c>
      <c r="H78" s="103">
        <v>6686</v>
      </c>
      <c r="I78" s="103">
        <v>7229</v>
      </c>
      <c r="J78" s="104">
        <v>-25</v>
      </c>
      <c r="K78" s="105">
        <v>-10</v>
      </c>
      <c r="L78" s="106">
        <v>-15</v>
      </c>
      <c r="M78" s="104">
        <v>-28</v>
      </c>
      <c r="N78" s="105">
        <v>-15</v>
      </c>
      <c r="O78" s="150">
        <v>-13</v>
      </c>
      <c r="P78" s="104">
        <v>5</v>
      </c>
      <c r="Q78" s="105">
        <v>2</v>
      </c>
      <c r="R78" s="106">
        <v>3</v>
      </c>
      <c r="S78" s="107">
        <v>2</v>
      </c>
      <c r="T78" s="108">
        <v>3</v>
      </c>
      <c r="U78" s="108">
        <v>0</v>
      </c>
      <c r="V78" s="109">
        <v>0</v>
      </c>
      <c r="W78" s="104">
        <v>33</v>
      </c>
      <c r="X78" s="105">
        <v>17</v>
      </c>
      <c r="Y78" s="106">
        <v>16</v>
      </c>
      <c r="Z78" s="107">
        <v>17</v>
      </c>
      <c r="AA78" s="108">
        <v>16</v>
      </c>
      <c r="AB78" s="108">
        <v>0</v>
      </c>
      <c r="AC78" s="109">
        <v>0</v>
      </c>
      <c r="AD78" s="104">
        <v>3</v>
      </c>
      <c r="AE78" s="105">
        <v>5</v>
      </c>
      <c r="AF78" s="106">
        <v>-2</v>
      </c>
      <c r="AG78" s="104">
        <v>31</v>
      </c>
      <c r="AH78" s="105">
        <v>19</v>
      </c>
      <c r="AI78" s="150">
        <v>12</v>
      </c>
      <c r="AJ78" s="107">
        <v>8</v>
      </c>
      <c r="AK78" s="108">
        <v>4</v>
      </c>
      <c r="AL78" s="108">
        <v>11</v>
      </c>
      <c r="AM78" s="109">
        <v>8</v>
      </c>
      <c r="AN78" s="104">
        <v>0</v>
      </c>
      <c r="AO78" s="106">
        <v>0</v>
      </c>
      <c r="AP78" s="118">
        <v>28</v>
      </c>
      <c r="AQ78" s="105">
        <v>14</v>
      </c>
      <c r="AR78" s="150">
        <v>14</v>
      </c>
      <c r="AS78" s="107">
        <v>12</v>
      </c>
      <c r="AT78" s="108">
        <v>12</v>
      </c>
      <c r="AU78" s="108">
        <v>2</v>
      </c>
      <c r="AV78" s="109">
        <v>1</v>
      </c>
      <c r="AW78" s="104">
        <v>0</v>
      </c>
      <c r="AX78" s="106">
        <v>1</v>
      </c>
      <c r="AY78" s="118">
        <v>4</v>
      </c>
    </row>
    <row r="79" spans="1:51" x14ac:dyDescent="0.2">
      <c r="A79" s="156"/>
      <c r="B79" s="156"/>
      <c r="C79" s="120" t="s">
        <v>106</v>
      </c>
      <c r="D79" s="78"/>
      <c r="E79" s="158">
        <v>609.78</v>
      </c>
      <c r="F79" s="120">
        <v>10525</v>
      </c>
      <c r="G79" s="82">
        <v>25765</v>
      </c>
      <c r="H79" s="82">
        <v>12232</v>
      </c>
      <c r="I79" s="82">
        <v>13533</v>
      </c>
      <c r="J79" s="121">
        <v>-27</v>
      </c>
      <c r="K79" s="84">
        <v>-13</v>
      </c>
      <c r="L79" s="85">
        <v>-14</v>
      </c>
      <c r="M79" s="121">
        <v>-34</v>
      </c>
      <c r="N79" s="84">
        <v>-21</v>
      </c>
      <c r="O79" s="159">
        <v>-13</v>
      </c>
      <c r="P79" s="121">
        <v>11</v>
      </c>
      <c r="Q79" s="84">
        <v>4</v>
      </c>
      <c r="R79" s="85">
        <v>7</v>
      </c>
      <c r="S79" s="121">
        <v>4</v>
      </c>
      <c r="T79" s="84">
        <v>7</v>
      </c>
      <c r="U79" s="84">
        <v>0</v>
      </c>
      <c r="V79" s="85">
        <v>0</v>
      </c>
      <c r="W79" s="121">
        <v>45</v>
      </c>
      <c r="X79" s="84">
        <v>25</v>
      </c>
      <c r="Y79" s="85">
        <v>20</v>
      </c>
      <c r="Z79" s="121">
        <v>25</v>
      </c>
      <c r="AA79" s="84">
        <v>20</v>
      </c>
      <c r="AB79" s="84">
        <v>0</v>
      </c>
      <c r="AC79" s="85">
        <v>0</v>
      </c>
      <c r="AD79" s="121">
        <v>7</v>
      </c>
      <c r="AE79" s="84">
        <v>8</v>
      </c>
      <c r="AF79" s="85">
        <v>-1</v>
      </c>
      <c r="AG79" s="121">
        <v>47</v>
      </c>
      <c r="AH79" s="84">
        <v>24</v>
      </c>
      <c r="AI79" s="159">
        <v>23</v>
      </c>
      <c r="AJ79" s="121">
        <v>9</v>
      </c>
      <c r="AK79" s="84">
        <v>11</v>
      </c>
      <c r="AL79" s="84">
        <v>12</v>
      </c>
      <c r="AM79" s="85">
        <v>11</v>
      </c>
      <c r="AN79" s="121">
        <v>3</v>
      </c>
      <c r="AO79" s="85">
        <v>1</v>
      </c>
      <c r="AP79" s="98">
        <v>40</v>
      </c>
      <c r="AQ79" s="84">
        <v>16</v>
      </c>
      <c r="AR79" s="159">
        <v>24</v>
      </c>
      <c r="AS79" s="121">
        <v>16</v>
      </c>
      <c r="AT79" s="84">
        <v>15</v>
      </c>
      <c r="AU79" s="84">
        <v>0</v>
      </c>
      <c r="AV79" s="85">
        <v>8</v>
      </c>
      <c r="AW79" s="121">
        <v>0</v>
      </c>
      <c r="AX79" s="85">
        <v>1</v>
      </c>
      <c r="AY79" s="98">
        <v>6</v>
      </c>
    </row>
    <row r="80" spans="1:51" x14ac:dyDescent="0.2">
      <c r="A80">
        <v>8</v>
      </c>
      <c r="B80">
        <v>585</v>
      </c>
      <c r="C80" s="151" t="s">
        <v>107</v>
      </c>
      <c r="D80" s="24"/>
      <c r="E80" s="148">
        <v>368.77</v>
      </c>
      <c r="F80" s="160">
        <v>5688</v>
      </c>
      <c r="G80" s="103">
        <v>13953</v>
      </c>
      <c r="H80" s="103">
        <v>6615</v>
      </c>
      <c r="I80" s="103">
        <v>7338</v>
      </c>
      <c r="J80" s="104">
        <v>-15</v>
      </c>
      <c r="K80" s="105">
        <v>-9</v>
      </c>
      <c r="L80" s="106">
        <v>-6</v>
      </c>
      <c r="M80" s="104">
        <v>-24</v>
      </c>
      <c r="N80" s="105">
        <v>-16</v>
      </c>
      <c r="O80" s="150">
        <v>-8</v>
      </c>
      <c r="P80" s="104">
        <v>4</v>
      </c>
      <c r="Q80" s="105">
        <v>1</v>
      </c>
      <c r="R80" s="106">
        <v>3</v>
      </c>
      <c r="S80" s="107">
        <v>1</v>
      </c>
      <c r="T80" s="108">
        <v>3</v>
      </c>
      <c r="U80" s="108">
        <v>0</v>
      </c>
      <c r="V80" s="109">
        <v>0</v>
      </c>
      <c r="W80" s="104">
        <v>28</v>
      </c>
      <c r="X80" s="105">
        <v>17</v>
      </c>
      <c r="Y80" s="106">
        <v>11</v>
      </c>
      <c r="Z80" s="107">
        <v>17</v>
      </c>
      <c r="AA80" s="108">
        <v>11</v>
      </c>
      <c r="AB80" s="108">
        <v>0</v>
      </c>
      <c r="AC80" s="109">
        <v>0</v>
      </c>
      <c r="AD80" s="104">
        <v>9</v>
      </c>
      <c r="AE80" s="105">
        <v>7</v>
      </c>
      <c r="AF80" s="106">
        <v>2</v>
      </c>
      <c r="AG80" s="104">
        <v>31</v>
      </c>
      <c r="AH80" s="105">
        <v>16</v>
      </c>
      <c r="AI80" s="150">
        <v>15</v>
      </c>
      <c r="AJ80" s="107">
        <v>5</v>
      </c>
      <c r="AK80" s="108">
        <v>5</v>
      </c>
      <c r="AL80" s="108">
        <v>10</v>
      </c>
      <c r="AM80" s="109">
        <v>10</v>
      </c>
      <c r="AN80" s="104">
        <v>1</v>
      </c>
      <c r="AO80" s="106">
        <v>0</v>
      </c>
      <c r="AP80" s="118">
        <v>22</v>
      </c>
      <c r="AQ80" s="105">
        <v>9</v>
      </c>
      <c r="AR80" s="150">
        <v>13</v>
      </c>
      <c r="AS80" s="107">
        <v>9</v>
      </c>
      <c r="AT80" s="108">
        <v>7</v>
      </c>
      <c r="AU80" s="108">
        <v>0</v>
      </c>
      <c r="AV80" s="109">
        <v>5</v>
      </c>
      <c r="AW80" s="104">
        <v>0</v>
      </c>
      <c r="AX80" s="106">
        <v>1</v>
      </c>
      <c r="AY80" s="118">
        <v>8</v>
      </c>
    </row>
    <row r="81" spans="1:51" ht="13.5" customHeight="1" x14ac:dyDescent="0.2">
      <c r="A81">
        <v>8</v>
      </c>
      <c r="B81" s="161">
        <v>586</v>
      </c>
      <c r="C81" s="162" t="s">
        <v>108</v>
      </c>
      <c r="D81" s="163"/>
      <c r="E81" s="164">
        <v>241.01</v>
      </c>
      <c r="F81" s="165">
        <v>4837</v>
      </c>
      <c r="G81" s="166">
        <v>11812</v>
      </c>
      <c r="H81" s="166">
        <v>5617</v>
      </c>
      <c r="I81" s="166">
        <v>6195</v>
      </c>
      <c r="J81" s="167">
        <v>-12</v>
      </c>
      <c r="K81" s="168">
        <v>-4</v>
      </c>
      <c r="L81" s="169">
        <v>-8</v>
      </c>
      <c r="M81" s="167">
        <v>-10</v>
      </c>
      <c r="N81" s="168">
        <v>-5</v>
      </c>
      <c r="O81" s="170">
        <v>-5</v>
      </c>
      <c r="P81" s="167">
        <v>7</v>
      </c>
      <c r="Q81" s="168">
        <v>3</v>
      </c>
      <c r="R81" s="169">
        <v>4</v>
      </c>
      <c r="S81" s="171">
        <v>3</v>
      </c>
      <c r="T81" s="172">
        <v>4</v>
      </c>
      <c r="U81" s="172">
        <v>0</v>
      </c>
      <c r="V81" s="173">
        <v>0</v>
      </c>
      <c r="W81" s="167">
        <v>17</v>
      </c>
      <c r="X81" s="168">
        <v>8</v>
      </c>
      <c r="Y81" s="169">
        <v>9</v>
      </c>
      <c r="Z81" s="171">
        <v>8</v>
      </c>
      <c r="AA81" s="172">
        <v>9</v>
      </c>
      <c r="AB81" s="172">
        <v>0</v>
      </c>
      <c r="AC81" s="173">
        <v>0</v>
      </c>
      <c r="AD81" s="167">
        <v>-2</v>
      </c>
      <c r="AE81" s="168">
        <v>1</v>
      </c>
      <c r="AF81" s="169">
        <v>-3</v>
      </c>
      <c r="AG81" s="167">
        <v>16</v>
      </c>
      <c r="AH81" s="168">
        <v>8</v>
      </c>
      <c r="AI81" s="170">
        <v>8</v>
      </c>
      <c r="AJ81" s="171">
        <v>4</v>
      </c>
      <c r="AK81" s="172">
        <v>6</v>
      </c>
      <c r="AL81" s="172">
        <v>2</v>
      </c>
      <c r="AM81" s="173">
        <v>1</v>
      </c>
      <c r="AN81" s="167">
        <v>2</v>
      </c>
      <c r="AO81" s="169">
        <v>1</v>
      </c>
      <c r="AP81" s="174">
        <v>18</v>
      </c>
      <c r="AQ81" s="168">
        <v>7</v>
      </c>
      <c r="AR81" s="170">
        <v>11</v>
      </c>
      <c r="AS81" s="171">
        <v>7</v>
      </c>
      <c r="AT81" s="172">
        <v>8</v>
      </c>
      <c r="AU81" s="172">
        <v>0</v>
      </c>
      <c r="AV81" s="173">
        <v>3</v>
      </c>
      <c r="AW81" s="167">
        <v>0</v>
      </c>
      <c r="AX81" s="169">
        <v>0</v>
      </c>
      <c r="AY81" s="174">
        <v>-2</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163</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164</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140</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Q87" s="199" t="s">
        <v>166</v>
      </c>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65" bottom="0.19685039370078741" header="0.51181102362204722" footer="0.31"/>
  <pageSetup paperSize="9" scale="73" fitToWidth="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049FB-7A04-46B5-9EA4-A64D51C4C673}">
  <dimension ref="A1:AY106"/>
  <sheetViews>
    <sheetView workbookViewId="0"/>
  </sheetViews>
  <sheetFormatPr defaultColWidth="11.90625" defaultRowHeight="13" x14ac:dyDescent="0.2"/>
  <cols>
    <col min="1" max="1" width="2.7265625" customWidth="1"/>
    <col min="2" max="2" width="4.453125" bestFit="1" customWidth="1"/>
    <col min="3" max="3" width="13.36328125" customWidth="1"/>
    <col min="4" max="4" width="3.26953125" customWidth="1"/>
    <col min="5" max="6" width="10" customWidth="1"/>
    <col min="7" max="7" width="10.08984375" customWidth="1"/>
    <col min="8" max="8" width="10" customWidth="1"/>
    <col min="9" max="9" width="9.90625" customWidth="1"/>
    <col min="10" max="10" width="7.90625" customWidth="1"/>
    <col min="11" max="12" width="0" hidden="1" customWidth="1"/>
    <col min="13" max="13" width="6.90625" customWidth="1"/>
    <col min="14" max="15" width="0" hidden="1" customWidth="1"/>
    <col min="16" max="16" width="7" customWidth="1"/>
    <col min="17" max="22" width="0" hidden="1" customWidth="1"/>
    <col min="23" max="23" width="7" customWidth="1"/>
    <col min="24" max="29" width="0" hidden="1" customWidth="1"/>
    <col min="30" max="30" width="8" customWidth="1"/>
    <col min="31" max="32" width="0" hidden="1" customWidth="1"/>
    <col min="33" max="33" width="8.08984375" customWidth="1"/>
    <col min="34" max="41" width="0" hidden="1" customWidth="1"/>
    <col min="42" max="42" width="8.453125" customWidth="1"/>
    <col min="43"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167</v>
      </c>
      <c r="F1" s="3" t="s">
        <v>168</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169</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170</v>
      </c>
      <c r="D3" s="24"/>
      <c r="E3" s="25" t="s">
        <v>171</v>
      </c>
      <c r="F3" s="23" t="s">
        <v>4</v>
      </c>
      <c r="G3" s="26"/>
      <c r="H3" s="27" t="s">
        <v>5</v>
      </c>
      <c r="I3" s="28"/>
      <c r="J3" s="29"/>
      <c r="K3" s="29"/>
      <c r="L3" s="30"/>
      <c r="M3" s="208" t="s">
        <v>172</v>
      </c>
      <c r="N3" s="209"/>
      <c r="O3" s="209"/>
      <c r="P3" s="209"/>
      <c r="Q3" s="209"/>
      <c r="R3" s="209"/>
      <c r="S3" s="209"/>
      <c r="T3" s="209"/>
      <c r="U3" s="209"/>
      <c r="V3" s="209"/>
      <c r="W3" s="209"/>
      <c r="X3" s="209"/>
      <c r="Y3" s="209"/>
      <c r="Z3" s="209"/>
      <c r="AA3" s="209"/>
      <c r="AB3" s="209"/>
      <c r="AC3" s="210"/>
      <c r="AD3" s="208" t="s">
        <v>7</v>
      </c>
      <c r="AE3" s="209"/>
      <c r="AF3" s="209"/>
      <c r="AG3" s="209"/>
      <c r="AH3" s="209"/>
      <c r="AI3" s="209"/>
      <c r="AJ3" s="209"/>
      <c r="AK3" s="209"/>
      <c r="AL3" s="209"/>
      <c r="AM3" s="209"/>
      <c r="AN3" s="209"/>
      <c r="AO3" s="209"/>
      <c r="AP3" s="209"/>
      <c r="AQ3" s="209"/>
      <c r="AR3" s="209"/>
      <c r="AS3" s="209"/>
      <c r="AT3" s="209"/>
      <c r="AU3" s="209"/>
      <c r="AV3" s="209"/>
      <c r="AW3" s="209"/>
      <c r="AX3" s="210"/>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1" t="s">
        <v>11</v>
      </c>
      <c r="AH4" s="212"/>
      <c r="AI4" s="212"/>
      <c r="AJ4" s="212"/>
      <c r="AK4" s="212"/>
      <c r="AL4" s="212"/>
      <c r="AM4" s="212"/>
      <c r="AN4" s="212"/>
      <c r="AO4" s="213"/>
      <c r="AP4" s="211" t="s">
        <v>12</v>
      </c>
      <c r="AQ4" s="209"/>
      <c r="AR4" s="209"/>
      <c r="AS4" s="209"/>
      <c r="AT4" s="209"/>
      <c r="AU4" s="209"/>
      <c r="AV4" s="209"/>
      <c r="AW4" s="209"/>
      <c r="AX4" s="210"/>
      <c r="AY4" s="39" t="s">
        <v>13</v>
      </c>
    </row>
    <row r="5" spans="1:51" x14ac:dyDescent="0.2">
      <c r="C5" s="23"/>
      <c r="D5" s="24"/>
      <c r="E5" s="25"/>
      <c r="F5" s="23"/>
      <c r="G5" s="32"/>
      <c r="H5" s="33"/>
      <c r="I5" s="34"/>
      <c r="J5" s="40"/>
      <c r="K5" s="40"/>
      <c r="L5" s="41"/>
      <c r="M5" s="42"/>
      <c r="N5" s="40"/>
      <c r="O5" s="40"/>
      <c r="P5" s="42"/>
      <c r="Q5" s="43"/>
      <c r="R5" s="44"/>
      <c r="S5" s="214" t="s">
        <v>173</v>
      </c>
      <c r="T5" s="215"/>
      <c r="U5" s="216" t="s">
        <v>15</v>
      </c>
      <c r="V5" s="217"/>
      <c r="W5" s="42"/>
      <c r="X5" s="43"/>
      <c r="Y5" s="43"/>
      <c r="Z5" s="214" t="s">
        <v>173</v>
      </c>
      <c r="AA5" s="215"/>
      <c r="AB5" s="218" t="s">
        <v>15</v>
      </c>
      <c r="AC5" s="217"/>
      <c r="AD5" s="42"/>
      <c r="AE5" s="40"/>
      <c r="AF5" s="40"/>
      <c r="AG5" s="42"/>
      <c r="AH5" s="40"/>
      <c r="AI5" s="40"/>
      <c r="AJ5" s="45"/>
      <c r="AK5" s="46" t="s">
        <v>16</v>
      </c>
      <c r="AL5" s="47"/>
      <c r="AM5" s="48"/>
      <c r="AN5" s="219" t="s">
        <v>17</v>
      </c>
      <c r="AO5" s="220"/>
      <c r="AP5" s="42"/>
      <c r="AQ5" s="40"/>
      <c r="AR5" s="41"/>
      <c r="AS5" s="45"/>
      <c r="AT5" s="46" t="s">
        <v>18</v>
      </c>
      <c r="AU5" s="49"/>
      <c r="AV5" s="50"/>
      <c r="AW5" s="219" t="s">
        <v>19</v>
      </c>
      <c r="AX5" s="220"/>
      <c r="AY5" s="31"/>
    </row>
    <row r="6" spans="1:51" x14ac:dyDescent="0.2">
      <c r="C6" s="51"/>
      <c r="D6" s="52"/>
      <c r="E6" s="53"/>
      <c r="F6" s="51"/>
      <c r="G6" s="54" t="s">
        <v>174</v>
      </c>
      <c r="H6" s="54" t="s">
        <v>21</v>
      </c>
      <c r="I6" s="54" t="s">
        <v>22</v>
      </c>
      <c r="J6" s="55" t="s">
        <v>23</v>
      </c>
      <c r="K6" s="56" t="s">
        <v>21</v>
      </c>
      <c r="L6" s="57" t="s">
        <v>22</v>
      </c>
      <c r="M6" s="58" t="s">
        <v>23</v>
      </c>
      <c r="N6" s="56" t="s">
        <v>21</v>
      </c>
      <c r="O6" s="57" t="s">
        <v>22</v>
      </c>
      <c r="P6" s="59" t="s">
        <v>23</v>
      </c>
      <c r="Q6" s="60" t="s">
        <v>21</v>
      </c>
      <c r="R6" s="61" t="s">
        <v>22</v>
      </c>
      <c r="S6" s="62" t="s">
        <v>21</v>
      </c>
      <c r="T6" s="63" t="s">
        <v>22</v>
      </c>
      <c r="U6" s="63" t="s">
        <v>21</v>
      </c>
      <c r="V6" s="64" t="s">
        <v>26</v>
      </c>
      <c r="W6" s="58" t="s">
        <v>23</v>
      </c>
      <c r="X6" s="56" t="s">
        <v>21</v>
      </c>
      <c r="Y6" s="57" t="s">
        <v>22</v>
      </c>
      <c r="Z6" s="62" t="s">
        <v>21</v>
      </c>
      <c r="AA6" s="63" t="s">
        <v>22</v>
      </c>
      <c r="AB6" s="63" t="s">
        <v>21</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2477443</v>
      </c>
      <c r="G8" s="81">
        <v>5304127</v>
      </c>
      <c r="H8" s="81">
        <v>2517481</v>
      </c>
      <c r="I8" s="82">
        <v>2786646</v>
      </c>
      <c r="J8" s="83">
        <v>-2081</v>
      </c>
      <c r="K8" s="84">
        <v>-946</v>
      </c>
      <c r="L8" s="85">
        <v>-1135</v>
      </c>
      <c r="M8" s="83">
        <v>-2857</v>
      </c>
      <c r="N8" s="84">
        <v>-1453</v>
      </c>
      <c r="O8" s="85">
        <v>-1404</v>
      </c>
      <c r="P8" s="83">
        <v>2500</v>
      </c>
      <c r="Q8" s="84" t="s">
        <v>160</v>
      </c>
      <c r="R8" s="85" t="s">
        <v>160</v>
      </c>
      <c r="S8" s="86" t="s">
        <v>160</v>
      </c>
      <c r="T8" s="87" t="s">
        <v>160</v>
      </c>
      <c r="U8" s="87" t="s">
        <v>160</v>
      </c>
      <c r="V8" s="88" t="s">
        <v>160</v>
      </c>
      <c r="W8" s="83">
        <v>5357</v>
      </c>
      <c r="X8" s="84" t="s">
        <v>160</v>
      </c>
      <c r="Y8" s="85" t="s">
        <v>160</v>
      </c>
      <c r="Z8" s="86" t="s">
        <v>160</v>
      </c>
      <c r="AA8" s="87" t="s">
        <v>160</v>
      </c>
      <c r="AB8" s="87" t="s">
        <v>160</v>
      </c>
      <c r="AC8" s="88" t="s">
        <v>160</v>
      </c>
      <c r="AD8" s="89">
        <v>776</v>
      </c>
      <c r="AE8" s="90">
        <v>507</v>
      </c>
      <c r="AF8" s="91">
        <v>269</v>
      </c>
      <c r="AG8" s="89">
        <v>13505</v>
      </c>
      <c r="AH8" s="90">
        <v>6906</v>
      </c>
      <c r="AI8" s="92">
        <v>6599</v>
      </c>
      <c r="AJ8" s="93">
        <v>5345</v>
      </c>
      <c r="AK8" s="94">
        <v>5390</v>
      </c>
      <c r="AL8" s="94">
        <v>1473</v>
      </c>
      <c r="AM8" s="95">
        <v>1142</v>
      </c>
      <c r="AN8" s="96">
        <v>88</v>
      </c>
      <c r="AO8" s="91">
        <v>67</v>
      </c>
      <c r="AP8" s="97">
        <v>12729</v>
      </c>
      <c r="AQ8" s="90">
        <v>6399</v>
      </c>
      <c r="AR8" s="92">
        <v>6330</v>
      </c>
      <c r="AS8" s="93">
        <v>5403</v>
      </c>
      <c r="AT8" s="94">
        <v>5541</v>
      </c>
      <c r="AU8" s="94">
        <v>871</v>
      </c>
      <c r="AV8" s="95">
        <v>695</v>
      </c>
      <c r="AW8" s="96">
        <v>125</v>
      </c>
      <c r="AX8" s="91">
        <v>94</v>
      </c>
      <c r="AY8" s="98">
        <v>5</v>
      </c>
    </row>
    <row r="9" spans="1:51" x14ac:dyDescent="0.2">
      <c r="C9" s="99" t="s">
        <v>37</v>
      </c>
      <c r="D9" s="24"/>
      <c r="E9" s="100"/>
      <c r="F9" s="101">
        <v>5</v>
      </c>
      <c r="G9" s="102">
        <v>-2081</v>
      </c>
      <c r="H9" s="102">
        <v>-946</v>
      </c>
      <c r="I9" s="103">
        <v>-1135</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2382140</v>
      </c>
      <c r="G10" s="81">
        <v>5073064</v>
      </c>
      <c r="H10" s="81">
        <v>2406205</v>
      </c>
      <c r="I10" s="82">
        <v>2666859</v>
      </c>
      <c r="J10" s="121">
        <v>-1974</v>
      </c>
      <c r="K10" s="84">
        <v>-854</v>
      </c>
      <c r="L10" s="85">
        <v>-1120</v>
      </c>
      <c r="M10" s="121">
        <v>-2632</v>
      </c>
      <c r="N10" s="84">
        <v>-1323</v>
      </c>
      <c r="O10" s="85">
        <v>-1309</v>
      </c>
      <c r="P10" s="121">
        <v>2406</v>
      </c>
      <c r="Q10" s="84" t="s">
        <v>160</v>
      </c>
      <c r="R10" s="85" t="s">
        <v>160</v>
      </c>
      <c r="S10" s="86" t="s">
        <v>160</v>
      </c>
      <c r="T10" s="87" t="s">
        <v>160</v>
      </c>
      <c r="U10" s="87" t="s">
        <v>160</v>
      </c>
      <c r="V10" s="88" t="s">
        <v>160</v>
      </c>
      <c r="W10" s="121">
        <v>5038</v>
      </c>
      <c r="X10" s="84" t="s">
        <v>160</v>
      </c>
      <c r="Y10" s="85" t="s">
        <v>160</v>
      </c>
      <c r="Z10" s="86" t="s">
        <v>160</v>
      </c>
      <c r="AA10" s="87" t="s">
        <v>160</v>
      </c>
      <c r="AB10" s="87" t="s">
        <v>160</v>
      </c>
      <c r="AC10" s="88" t="s">
        <v>160</v>
      </c>
      <c r="AD10" s="96">
        <v>658</v>
      </c>
      <c r="AE10" s="90">
        <v>469</v>
      </c>
      <c r="AF10" s="91">
        <v>189</v>
      </c>
      <c r="AG10" s="96">
        <v>12953</v>
      </c>
      <c r="AH10" s="90">
        <v>6635</v>
      </c>
      <c r="AI10" s="92">
        <v>6318</v>
      </c>
      <c r="AJ10" s="93">
        <v>5136</v>
      </c>
      <c r="AK10" s="94">
        <v>5169</v>
      </c>
      <c r="AL10" s="94">
        <v>1415</v>
      </c>
      <c r="AM10" s="95">
        <v>1083</v>
      </c>
      <c r="AN10" s="96">
        <v>84</v>
      </c>
      <c r="AO10" s="91">
        <v>66</v>
      </c>
      <c r="AP10" s="122">
        <v>12295</v>
      </c>
      <c r="AQ10" s="90">
        <v>6166</v>
      </c>
      <c r="AR10" s="92">
        <v>6129</v>
      </c>
      <c r="AS10" s="93">
        <v>5206</v>
      </c>
      <c r="AT10" s="94">
        <v>5364</v>
      </c>
      <c r="AU10" s="94">
        <v>841</v>
      </c>
      <c r="AV10" s="95">
        <v>672</v>
      </c>
      <c r="AW10" s="96">
        <v>119</v>
      </c>
      <c r="AX10" s="91">
        <v>93</v>
      </c>
      <c r="AY10" s="98">
        <v>-29</v>
      </c>
    </row>
    <row r="11" spans="1:51" x14ac:dyDescent="0.2">
      <c r="C11" s="99" t="s">
        <v>37</v>
      </c>
      <c r="D11" s="24"/>
      <c r="E11" s="100"/>
      <c r="F11" s="101">
        <v>-29</v>
      </c>
      <c r="G11" s="103">
        <v>-1974</v>
      </c>
      <c r="H11" s="103">
        <v>-854</v>
      </c>
      <c r="I11" s="103">
        <v>-1120</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95303</v>
      </c>
      <c r="G12" s="82">
        <v>231063</v>
      </c>
      <c r="H12" s="82">
        <v>111276</v>
      </c>
      <c r="I12" s="82">
        <v>119787</v>
      </c>
      <c r="J12" s="121">
        <v>-107</v>
      </c>
      <c r="K12" s="84">
        <v>-92</v>
      </c>
      <c r="L12" s="85">
        <v>-15</v>
      </c>
      <c r="M12" s="121">
        <v>-225</v>
      </c>
      <c r="N12" s="84">
        <v>-130</v>
      </c>
      <c r="O12" s="85">
        <v>-95</v>
      </c>
      <c r="P12" s="121">
        <v>94</v>
      </c>
      <c r="Q12" s="84">
        <v>44</v>
      </c>
      <c r="R12" s="85">
        <v>50</v>
      </c>
      <c r="S12" s="86">
        <v>43</v>
      </c>
      <c r="T12" s="87">
        <v>50</v>
      </c>
      <c r="U12" s="87">
        <v>1</v>
      </c>
      <c r="V12" s="88">
        <v>0</v>
      </c>
      <c r="W12" s="121">
        <v>319</v>
      </c>
      <c r="X12" s="84">
        <v>174</v>
      </c>
      <c r="Y12" s="85">
        <v>145</v>
      </c>
      <c r="Z12" s="86">
        <v>173</v>
      </c>
      <c r="AA12" s="87">
        <v>143</v>
      </c>
      <c r="AB12" s="87">
        <v>1</v>
      </c>
      <c r="AC12" s="88">
        <v>2</v>
      </c>
      <c r="AD12" s="96">
        <v>118</v>
      </c>
      <c r="AE12" s="90">
        <v>38</v>
      </c>
      <c r="AF12" s="91">
        <v>80</v>
      </c>
      <c r="AG12" s="96">
        <v>552</v>
      </c>
      <c r="AH12" s="90">
        <v>271</v>
      </c>
      <c r="AI12" s="92">
        <v>281</v>
      </c>
      <c r="AJ12" s="93">
        <v>209</v>
      </c>
      <c r="AK12" s="94">
        <v>221</v>
      </c>
      <c r="AL12" s="94">
        <v>58</v>
      </c>
      <c r="AM12" s="95">
        <v>59</v>
      </c>
      <c r="AN12" s="96">
        <v>4</v>
      </c>
      <c r="AO12" s="91">
        <v>1</v>
      </c>
      <c r="AP12" s="122">
        <v>434</v>
      </c>
      <c r="AQ12" s="90">
        <v>233</v>
      </c>
      <c r="AR12" s="92">
        <v>201</v>
      </c>
      <c r="AS12" s="93">
        <v>197</v>
      </c>
      <c r="AT12" s="94">
        <v>177</v>
      </c>
      <c r="AU12" s="94">
        <v>30</v>
      </c>
      <c r="AV12" s="95">
        <v>23</v>
      </c>
      <c r="AW12" s="96">
        <v>6</v>
      </c>
      <c r="AX12" s="91">
        <v>1</v>
      </c>
      <c r="AY12" s="98">
        <v>34</v>
      </c>
    </row>
    <row r="13" spans="1:51" x14ac:dyDescent="0.2">
      <c r="C13" s="99" t="s">
        <v>37</v>
      </c>
      <c r="D13" s="24"/>
      <c r="E13" s="100"/>
      <c r="F13" s="101">
        <v>34</v>
      </c>
      <c r="G13" s="103">
        <v>-107</v>
      </c>
      <c r="H13" s="103">
        <v>-92</v>
      </c>
      <c r="I13" s="103">
        <v>-15</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756655</v>
      </c>
      <c r="G14" s="124">
        <v>1485525</v>
      </c>
      <c r="H14" s="125">
        <v>696467</v>
      </c>
      <c r="I14" s="125">
        <v>789058</v>
      </c>
      <c r="J14" s="83">
        <v>-512</v>
      </c>
      <c r="K14" s="126">
        <v>-189</v>
      </c>
      <c r="L14" s="127">
        <v>-323</v>
      </c>
      <c r="M14" s="83">
        <v>-829</v>
      </c>
      <c r="N14" s="126">
        <v>-379</v>
      </c>
      <c r="O14" s="127">
        <v>-450</v>
      </c>
      <c r="P14" s="83">
        <v>602</v>
      </c>
      <c r="Q14" s="126">
        <v>318</v>
      </c>
      <c r="R14" s="127">
        <v>284</v>
      </c>
      <c r="S14" s="83">
        <v>303</v>
      </c>
      <c r="T14" s="126">
        <v>279</v>
      </c>
      <c r="U14" s="126">
        <v>15</v>
      </c>
      <c r="V14" s="127">
        <v>5</v>
      </c>
      <c r="W14" s="83">
        <v>1431</v>
      </c>
      <c r="X14" s="126">
        <v>697</v>
      </c>
      <c r="Y14" s="127">
        <v>734</v>
      </c>
      <c r="Z14" s="83">
        <v>687</v>
      </c>
      <c r="AA14" s="126">
        <v>716</v>
      </c>
      <c r="AB14" s="126">
        <v>10</v>
      </c>
      <c r="AC14" s="127">
        <v>18</v>
      </c>
      <c r="AD14" s="89">
        <v>317</v>
      </c>
      <c r="AE14" s="128">
        <v>190</v>
      </c>
      <c r="AF14" s="129">
        <v>127</v>
      </c>
      <c r="AG14" s="89">
        <v>4791</v>
      </c>
      <c r="AH14" s="128">
        <v>2347</v>
      </c>
      <c r="AI14" s="130">
        <v>2444</v>
      </c>
      <c r="AJ14" s="89">
        <v>1849</v>
      </c>
      <c r="AK14" s="128">
        <v>1961</v>
      </c>
      <c r="AL14" s="128">
        <v>458</v>
      </c>
      <c r="AM14" s="129">
        <v>458</v>
      </c>
      <c r="AN14" s="89">
        <v>40</v>
      </c>
      <c r="AO14" s="129">
        <v>25</v>
      </c>
      <c r="AP14" s="89">
        <v>4474</v>
      </c>
      <c r="AQ14" s="131">
        <v>2157</v>
      </c>
      <c r="AR14" s="129">
        <v>2317</v>
      </c>
      <c r="AS14" s="89">
        <v>1812</v>
      </c>
      <c r="AT14" s="128">
        <v>2000</v>
      </c>
      <c r="AU14" s="128">
        <v>285</v>
      </c>
      <c r="AV14" s="129">
        <v>271</v>
      </c>
      <c r="AW14" s="89">
        <v>60</v>
      </c>
      <c r="AX14" s="129">
        <v>46</v>
      </c>
      <c r="AY14" s="132">
        <v>50</v>
      </c>
    </row>
    <row r="15" spans="1:51" x14ac:dyDescent="0.2">
      <c r="A15">
        <v>2</v>
      </c>
      <c r="C15" s="77" t="s">
        <v>41</v>
      </c>
      <c r="D15" s="24"/>
      <c r="E15" s="119">
        <v>169.12</v>
      </c>
      <c r="F15" s="123">
        <v>497561</v>
      </c>
      <c r="G15" s="124">
        <v>1027526</v>
      </c>
      <c r="H15" s="125">
        <v>482960</v>
      </c>
      <c r="I15" s="125">
        <v>544566</v>
      </c>
      <c r="J15" s="121">
        <v>-371</v>
      </c>
      <c r="K15" s="84">
        <v>-151</v>
      </c>
      <c r="L15" s="85">
        <v>-220</v>
      </c>
      <c r="M15" s="121">
        <v>-370</v>
      </c>
      <c r="N15" s="84">
        <v>-183</v>
      </c>
      <c r="O15" s="85">
        <v>-187</v>
      </c>
      <c r="P15" s="121">
        <v>574</v>
      </c>
      <c r="Q15" s="84" t="s">
        <v>160</v>
      </c>
      <c r="R15" s="85" t="s">
        <v>160</v>
      </c>
      <c r="S15" s="86" t="s">
        <v>160</v>
      </c>
      <c r="T15" s="87" t="s">
        <v>160</v>
      </c>
      <c r="U15" s="87" t="s">
        <v>160</v>
      </c>
      <c r="V15" s="88" t="s">
        <v>160</v>
      </c>
      <c r="W15" s="121">
        <v>944</v>
      </c>
      <c r="X15" s="84" t="s">
        <v>160</v>
      </c>
      <c r="Y15" s="85" t="s">
        <v>160</v>
      </c>
      <c r="Z15" s="86" t="s">
        <v>160</v>
      </c>
      <c r="AA15" s="87" t="s">
        <v>160</v>
      </c>
      <c r="AB15" s="87" t="s">
        <v>160</v>
      </c>
      <c r="AC15" s="88" t="s">
        <v>160</v>
      </c>
      <c r="AD15" s="96">
        <v>-1</v>
      </c>
      <c r="AE15" s="90">
        <v>32</v>
      </c>
      <c r="AF15" s="91">
        <v>-33</v>
      </c>
      <c r="AG15" s="96">
        <v>2757</v>
      </c>
      <c r="AH15" s="90">
        <v>1381</v>
      </c>
      <c r="AI15" s="92">
        <v>1376</v>
      </c>
      <c r="AJ15" s="93">
        <v>1156</v>
      </c>
      <c r="AK15" s="94">
        <v>1188</v>
      </c>
      <c r="AL15" s="94">
        <v>210</v>
      </c>
      <c r="AM15" s="95">
        <v>172</v>
      </c>
      <c r="AN15" s="96">
        <v>15</v>
      </c>
      <c r="AO15" s="91">
        <v>16</v>
      </c>
      <c r="AP15" s="122">
        <v>2758</v>
      </c>
      <c r="AQ15" s="90">
        <v>1349</v>
      </c>
      <c r="AR15" s="92">
        <v>1409</v>
      </c>
      <c r="AS15" s="93">
        <v>1188</v>
      </c>
      <c r="AT15" s="94">
        <v>1274</v>
      </c>
      <c r="AU15" s="94">
        <v>139</v>
      </c>
      <c r="AV15" s="95">
        <v>118</v>
      </c>
      <c r="AW15" s="96">
        <v>22</v>
      </c>
      <c r="AX15" s="91">
        <v>17</v>
      </c>
      <c r="AY15" s="98">
        <v>-133</v>
      </c>
    </row>
    <row r="16" spans="1:51" x14ac:dyDescent="0.2">
      <c r="A16">
        <v>3</v>
      </c>
      <c r="C16" s="77" t="s">
        <v>42</v>
      </c>
      <c r="D16" s="24"/>
      <c r="E16" s="133">
        <v>480.89</v>
      </c>
      <c r="F16" s="123">
        <v>302746</v>
      </c>
      <c r="G16" s="124">
        <v>693917</v>
      </c>
      <c r="H16" s="125">
        <v>324601</v>
      </c>
      <c r="I16" s="125">
        <v>369316</v>
      </c>
      <c r="J16" s="121">
        <v>-190</v>
      </c>
      <c r="K16" s="84">
        <v>-173</v>
      </c>
      <c r="L16" s="85">
        <v>-17</v>
      </c>
      <c r="M16" s="121">
        <v>-350</v>
      </c>
      <c r="N16" s="84">
        <v>-207</v>
      </c>
      <c r="O16" s="85">
        <v>-143</v>
      </c>
      <c r="P16" s="121">
        <v>287</v>
      </c>
      <c r="Q16" s="84">
        <v>150</v>
      </c>
      <c r="R16" s="85">
        <v>137</v>
      </c>
      <c r="S16" s="86">
        <v>150</v>
      </c>
      <c r="T16" s="87">
        <v>136</v>
      </c>
      <c r="U16" s="87">
        <v>0</v>
      </c>
      <c r="V16" s="88">
        <v>1</v>
      </c>
      <c r="W16" s="121">
        <v>637</v>
      </c>
      <c r="X16" s="84">
        <v>357</v>
      </c>
      <c r="Y16" s="85">
        <v>280</v>
      </c>
      <c r="Z16" s="86">
        <v>350</v>
      </c>
      <c r="AA16" s="87">
        <v>277</v>
      </c>
      <c r="AB16" s="87">
        <v>7</v>
      </c>
      <c r="AC16" s="88">
        <v>3</v>
      </c>
      <c r="AD16" s="96">
        <v>160</v>
      </c>
      <c r="AE16" s="90">
        <v>34</v>
      </c>
      <c r="AF16" s="91">
        <v>126</v>
      </c>
      <c r="AG16" s="96">
        <v>1739</v>
      </c>
      <c r="AH16" s="90">
        <v>842</v>
      </c>
      <c r="AI16" s="92">
        <v>897</v>
      </c>
      <c r="AJ16" s="93">
        <v>722</v>
      </c>
      <c r="AK16" s="94">
        <v>797</v>
      </c>
      <c r="AL16" s="94">
        <v>111</v>
      </c>
      <c r="AM16" s="95">
        <v>92</v>
      </c>
      <c r="AN16" s="96">
        <v>9</v>
      </c>
      <c r="AO16" s="91">
        <v>8</v>
      </c>
      <c r="AP16" s="122">
        <v>1579</v>
      </c>
      <c r="AQ16" s="90">
        <v>808</v>
      </c>
      <c r="AR16" s="92">
        <v>771</v>
      </c>
      <c r="AS16" s="93">
        <v>717</v>
      </c>
      <c r="AT16" s="94">
        <v>703</v>
      </c>
      <c r="AU16" s="94">
        <v>88</v>
      </c>
      <c r="AV16" s="95">
        <v>62</v>
      </c>
      <c r="AW16" s="96">
        <v>3</v>
      </c>
      <c r="AX16" s="91">
        <v>6</v>
      </c>
      <c r="AY16" s="98">
        <v>78</v>
      </c>
    </row>
    <row r="17" spans="1:51" x14ac:dyDescent="0.2">
      <c r="A17">
        <v>4</v>
      </c>
      <c r="C17" s="77" t="s">
        <v>43</v>
      </c>
      <c r="D17" s="24"/>
      <c r="E17" s="119">
        <v>266.32</v>
      </c>
      <c r="F17" s="123">
        <v>315255</v>
      </c>
      <c r="G17" s="124">
        <v>707182</v>
      </c>
      <c r="H17" s="125">
        <v>342325</v>
      </c>
      <c r="I17" s="125">
        <v>364857</v>
      </c>
      <c r="J17" s="121">
        <v>-63</v>
      </c>
      <c r="K17" s="84">
        <v>-35</v>
      </c>
      <c r="L17" s="85">
        <v>-28</v>
      </c>
      <c r="M17" s="121">
        <v>-225</v>
      </c>
      <c r="N17" s="84">
        <v>-145</v>
      </c>
      <c r="O17" s="85">
        <v>-80</v>
      </c>
      <c r="P17" s="121">
        <v>434</v>
      </c>
      <c r="Q17" s="84">
        <v>215</v>
      </c>
      <c r="R17" s="85">
        <v>219</v>
      </c>
      <c r="S17" s="86">
        <v>212</v>
      </c>
      <c r="T17" s="87">
        <v>217</v>
      </c>
      <c r="U17" s="87">
        <v>3</v>
      </c>
      <c r="V17" s="88">
        <v>2</v>
      </c>
      <c r="W17" s="121">
        <v>659</v>
      </c>
      <c r="X17" s="84">
        <v>360</v>
      </c>
      <c r="Y17" s="85">
        <v>299</v>
      </c>
      <c r="Z17" s="86">
        <v>358</v>
      </c>
      <c r="AA17" s="87">
        <v>296</v>
      </c>
      <c r="AB17" s="87">
        <v>2</v>
      </c>
      <c r="AC17" s="88">
        <v>3</v>
      </c>
      <c r="AD17" s="96">
        <v>162</v>
      </c>
      <c r="AE17" s="90">
        <v>110</v>
      </c>
      <c r="AF17" s="91">
        <v>52</v>
      </c>
      <c r="AG17" s="96">
        <v>1559</v>
      </c>
      <c r="AH17" s="90">
        <v>843</v>
      </c>
      <c r="AI17" s="92">
        <v>716</v>
      </c>
      <c r="AJ17" s="93">
        <v>678</v>
      </c>
      <c r="AK17" s="94">
        <v>652</v>
      </c>
      <c r="AL17" s="94">
        <v>159</v>
      </c>
      <c r="AM17" s="95">
        <v>62</v>
      </c>
      <c r="AN17" s="96">
        <v>6</v>
      </c>
      <c r="AO17" s="91">
        <v>2</v>
      </c>
      <c r="AP17" s="122">
        <v>1397</v>
      </c>
      <c r="AQ17" s="90">
        <v>733</v>
      </c>
      <c r="AR17" s="92">
        <v>664</v>
      </c>
      <c r="AS17" s="93">
        <v>654</v>
      </c>
      <c r="AT17" s="94">
        <v>620</v>
      </c>
      <c r="AU17" s="94">
        <v>73</v>
      </c>
      <c r="AV17" s="95">
        <v>38</v>
      </c>
      <c r="AW17" s="96">
        <v>6</v>
      </c>
      <c r="AX17" s="91">
        <v>6</v>
      </c>
      <c r="AY17" s="98">
        <v>55</v>
      </c>
    </row>
    <row r="18" spans="1:51" x14ac:dyDescent="0.2">
      <c r="A18" s="2">
        <v>5</v>
      </c>
      <c r="B18" s="2"/>
      <c r="C18" s="77" t="s">
        <v>44</v>
      </c>
      <c r="D18" s="78"/>
      <c r="E18" s="133">
        <v>895.61</v>
      </c>
      <c r="F18" s="80">
        <v>106128</v>
      </c>
      <c r="G18" s="134">
        <v>249472</v>
      </c>
      <c r="H18" s="134">
        <v>121435</v>
      </c>
      <c r="I18" s="134">
        <v>128037</v>
      </c>
      <c r="J18" s="121">
        <v>-144</v>
      </c>
      <c r="K18" s="84">
        <v>-80</v>
      </c>
      <c r="L18" s="85">
        <v>-64</v>
      </c>
      <c r="M18" s="121">
        <v>-201</v>
      </c>
      <c r="N18" s="84">
        <v>-112</v>
      </c>
      <c r="O18" s="85">
        <v>-89</v>
      </c>
      <c r="P18" s="121">
        <v>89</v>
      </c>
      <c r="Q18" s="84">
        <v>46</v>
      </c>
      <c r="R18" s="85">
        <v>43</v>
      </c>
      <c r="S18" s="86">
        <v>38</v>
      </c>
      <c r="T18" s="87">
        <v>40</v>
      </c>
      <c r="U18" s="87">
        <v>8</v>
      </c>
      <c r="V18" s="88">
        <v>3</v>
      </c>
      <c r="W18" s="121">
        <v>290</v>
      </c>
      <c r="X18" s="84">
        <v>158</v>
      </c>
      <c r="Y18" s="85">
        <v>132</v>
      </c>
      <c r="Z18" s="86">
        <v>157</v>
      </c>
      <c r="AA18" s="87">
        <v>132</v>
      </c>
      <c r="AB18" s="87">
        <v>1</v>
      </c>
      <c r="AC18" s="88">
        <v>0</v>
      </c>
      <c r="AD18" s="96">
        <v>57</v>
      </c>
      <c r="AE18" s="90">
        <v>32</v>
      </c>
      <c r="AF18" s="91">
        <v>25</v>
      </c>
      <c r="AG18" s="96">
        <v>630</v>
      </c>
      <c r="AH18" s="90">
        <v>365</v>
      </c>
      <c r="AI18" s="92">
        <v>265</v>
      </c>
      <c r="AJ18" s="93">
        <v>210</v>
      </c>
      <c r="AK18" s="94">
        <v>147</v>
      </c>
      <c r="AL18" s="94">
        <v>148</v>
      </c>
      <c r="AM18" s="95">
        <v>113</v>
      </c>
      <c r="AN18" s="96">
        <v>7</v>
      </c>
      <c r="AO18" s="91">
        <v>5</v>
      </c>
      <c r="AP18" s="122">
        <v>573</v>
      </c>
      <c r="AQ18" s="90">
        <v>333</v>
      </c>
      <c r="AR18" s="92">
        <v>240</v>
      </c>
      <c r="AS18" s="93">
        <v>227</v>
      </c>
      <c r="AT18" s="94">
        <v>179</v>
      </c>
      <c r="AU18" s="94">
        <v>98</v>
      </c>
      <c r="AV18" s="95">
        <v>56</v>
      </c>
      <c r="AW18" s="96">
        <v>8</v>
      </c>
      <c r="AX18" s="91">
        <v>5</v>
      </c>
      <c r="AY18" s="98">
        <v>15</v>
      </c>
    </row>
    <row r="19" spans="1:51" x14ac:dyDescent="0.2">
      <c r="A19" s="2">
        <v>6</v>
      </c>
      <c r="B19" s="2"/>
      <c r="C19" s="135" t="s">
        <v>45</v>
      </c>
      <c r="D19" s="78"/>
      <c r="E19" s="133">
        <v>865.25</v>
      </c>
      <c r="F19" s="120">
        <v>249623</v>
      </c>
      <c r="G19" s="82">
        <v>554482</v>
      </c>
      <c r="H19" s="82">
        <v>268240</v>
      </c>
      <c r="I19" s="82">
        <v>286242</v>
      </c>
      <c r="J19" s="121">
        <v>-193</v>
      </c>
      <c r="K19" s="84">
        <v>-81</v>
      </c>
      <c r="L19" s="85">
        <v>-112</v>
      </c>
      <c r="M19" s="121">
        <v>-269</v>
      </c>
      <c r="N19" s="84">
        <v>-149</v>
      </c>
      <c r="O19" s="85">
        <v>-120</v>
      </c>
      <c r="P19" s="121">
        <v>294</v>
      </c>
      <c r="Q19" s="84">
        <v>145</v>
      </c>
      <c r="R19" s="85">
        <v>149</v>
      </c>
      <c r="S19" s="86">
        <v>142</v>
      </c>
      <c r="T19" s="87">
        <v>142</v>
      </c>
      <c r="U19" s="87">
        <v>3</v>
      </c>
      <c r="V19" s="88">
        <v>7</v>
      </c>
      <c r="W19" s="121">
        <v>563</v>
      </c>
      <c r="X19" s="84">
        <v>294</v>
      </c>
      <c r="Y19" s="85">
        <v>269</v>
      </c>
      <c r="Z19" s="86">
        <v>289</v>
      </c>
      <c r="AA19" s="87">
        <v>264</v>
      </c>
      <c r="AB19" s="87">
        <v>5</v>
      </c>
      <c r="AC19" s="88">
        <v>5</v>
      </c>
      <c r="AD19" s="96">
        <v>76</v>
      </c>
      <c r="AE19" s="90">
        <v>68</v>
      </c>
      <c r="AF19" s="91">
        <v>8</v>
      </c>
      <c r="AG19" s="96">
        <v>990</v>
      </c>
      <c r="AH19" s="90">
        <v>570</v>
      </c>
      <c r="AI19" s="92">
        <v>420</v>
      </c>
      <c r="AJ19" s="93">
        <v>392</v>
      </c>
      <c r="AK19" s="94">
        <v>311</v>
      </c>
      <c r="AL19" s="94">
        <v>168</v>
      </c>
      <c r="AM19" s="95">
        <v>101</v>
      </c>
      <c r="AN19" s="96">
        <v>10</v>
      </c>
      <c r="AO19" s="91">
        <v>8</v>
      </c>
      <c r="AP19" s="122">
        <v>914</v>
      </c>
      <c r="AQ19" s="90">
        <v>502</v>
      </c>
      <c r="AR19" s="92">
        <v>412</v>
      </c>
      <c r="AS19" s="93">
        <v>388</v>
      </c>
      <c r="AT19" s="94">
        <v>347</v>
      </c>
      <c r="AU19" s="94">
        <v>97</v>
      </c>
      <c r="AV19" s="95">
        <v>58</v>
      </c>
      <c r="AW19" s="96">
        <v>17</v>
      </c>
      <c r="AX19" s="91">
        <v>7</v>
      </c>
      <c r="AY19" s="98">
        <v>99</v>
      </c>
    </row>
    <row r="20" spans="1:51" x14ac:dyDescent="0.2">
      <c r="A20" s="2">
        <v>7</v>
      </c>
      <c r="B20" s="2"/>
      <c r="C20" s="135" t="s">
        <v>46</v>
      </c>
      <c r="D20" s="78"/>
      <c r="E20" s="133">
        <v>1566.97</v>
      </c>
      <c r="F20" s="120">
        <v>96323</v>
      </c>
      <c r="G20" s="82">
        <v>229213</v>
      </c>
      <c r="H20" s="82">
        <v>110778</v>
      </c>
      <c r="I20" s="82">
        <v>118435</v>
      </c>
      <c r="J20" s="121">
        <v>-108</v>
      </c>
      <c r="K20" s="84">
        <v>-25</v>
      </c>
      <c r="L20" s="85">
        <v>-83</v>
      </c>
      <c r="M20" s="121">
        <v>-204</v>
      </c>
      <c r="N20" s="84">
        <v>-97</v>
      </c>
      <c r="O20" s="85">
        <v>-107</v>
      </c>
      <c r="P20" s="121">
        <v>100</v>
      </c>
      <c r="Q20" s="84">
        <v>48</v>
      </c>
      <c r="R20" s="85">
        <v>52</v>
      </c>
      <c r="S20" s="86">
        <v>48</v>
      </c>
      <c r="T20" s="87">
        <v>52</v>
      </c>
      <c r="U20" s="87">
        <v>0</v>
      </c>
      <c r="V20" s="88">
        <v>0</v>
      </c>
      <c r="W20" s="121">
        <v>304</v>
      </c>
      <c r="X20" s="84">
        <v>145</v>
      </c>
      <c r="Y20" s="85">
        <v>159</v>
      </c>
      <c r="Z20" s="86">
        <v>145</v>
      </c>
      <c r="AA20" s="87">
        <v>159</v>
      </c>
      <c r="AB20" s="87">
        <v>0</v>
      </c>
      <c r="AC20" s="88">
        <v>0</v>
      </c>
      <c r="AD20" s="96">
        <v>96</v>
      </c>
      <c r="AE20" s="90">
        <v>72</v>
      </c>
      <c r="AF20" s="91">
        <v>24</v>
      </c>
      <c r="AG20" s="96">
        <v>450</v>
      </c>
      <c r="AH20" s="90">
        <v>236</v>
      </c>
      <c r="AI20" s="92">
        <v>214</v>
      </c>
      <c r="AJ20" s="93">
        <v>145</v>
      </c>
      <c r="AK20" s="94">
        <v>160</v>
      </c>
      <c r="AL20" s="94">
        <v>90</v>
      </c>
      <c r="AM20" s="95">
        <v>52</v>
      </c>
      <c r="AN20" s="96">
        <v>1</v>
      </c>
      <c r="AO20" s="91">
        <v>2</v>
      </c>
      <c r="AP20" s="122">
        <v>354</v>
      </c>
      <c r="AQ20" s="90">
        <v>164</v>
      </c>
      <c r="AR20" s="92">
        <v>190</v>
      </c>
      <c r="AS20" s="93">
        <v>141</v>
      </c>
      <c r="AT20" s="94">
        <v>171</v>
      </c>
      <c r="AU20" s="94">
        <v>20</v>
      </c>
      <c r="AV20" s="95">
        <v>16</v>
      </c>
      <c r="AW20" s="96">
        <v>3</v>
      </c>
      <c r="AX20" s="91">
        <v>3</v>
      </c>
      <c r="AY20" s="98">
        <v>61</v>
      </c>
    </row>
    <row r="21" spans="1:51" x14ac:dyDescent="0.2">
      <c r="A21">
        <v>8</v>
      </c>
      <c r="C21" s="77" t="s">
        <v>47</v>
      </c>
      <c r="D21" s="78"/>
      <c r="E21" s="133">
        <v>2133.3000000000002</v>
      </c>
      <c r="F21" s="123">
        <v>60284</v>
      </c>
      <c r="G21" s="124">
        <v>143200</v>
      </c>
      <c r="H21" s="125">
        <v>68593</v>
      </c>
      <c r="I21" s="125">
        <v>74607</v>
      </c>
      <c r="J21" s="121">
        <v>-246</v>
      </c>
      <c r="K21" s="84">
        <v>-111</v>
      </c>
      <c r="L21" s="85">
        <v>-135</v>
      </c>
      <c r="M21" s="121">
        <v>-197</v>
      </c>
      <c r="N21" s="84">
        <v>-94</v>
      </c>
      <c r="O21" s="85">
        <v>-103</v>
      </c>
      <c r="P21" s="121">
        <v>40</v>
      </c>
      <c r="Q21" s="84">
        <v>20</v>
      </c>
      <c r="R21" s="85">
        <v>20</v>
      </c>
      <c r="S21" s="86">
        <v>19</v>
      </c>
      <c r="T21" s="87">
        <v>20</v>
      </c>
      <c r="U21" s="87">
        <v>1</v>
      </c>
      <c r="V21" s="88">
        <v>0</v>
      </c>
      <c r="W21" s="121">
        <v>237</v>
      </c>
      <c r="X21" s="84">
        <v>114</v>
      </c>
      <c r="Y21" s="85">
        <v>123</v>
      </c>
      <c r="Z21" s="86">
        <v>114</v>
      </c>
      <c r="AA21" s="87">
        <v>123</v>
      </c>
      <c r="AB21" s="87">
        <v>0</v>
      </c>
      <c r="AC21" s="88">
        <v>0</v>
      </c>
      <c r="AD21" s="96">
        <v>-49</v>
      </c>
      <c r="AE21" s="90">
        <v>-17</v>
      </c>
      <c r="AF21" s="91">
        <v>-32</v>
      </c>
      <c r="AG21" s="96">
        <v>179</v>
      </c>
      <c r="AH21" s="90">
        <v>97</v>
      </c>
      <c r="AI21" s="92">
        <v>82</v>
      </c>
      <c r="AJ21" s="93">
        <v>67</v>
      </c>
      <c r="AK21" s="94">
        <v>51</v>
      </c>
      <c r="AL21" s="94">
        <v>30</v>
      </c>
      <c r="AM21" s="95">
        <v>31</v>
      </c>
      <c r="AN21" s="96">
        <v>0</v>
      </c>
      <c r="AO21" s="91">
        <v>0</v>
      </c>
      <c r="AP21" s="122">
        <v>228</v>
      </c>
      <c r="AQ21" s="90">
        <v>114</v>
      </c>
      <c r="AR21" s="92">
        <v>114</v>
      </c>
      <c r="AS21" s="93">
        <v>99</v>
      </c>
      <c r="AT21" s="94">
        <v>89</v>
      </c>
      <c r="AU21" s="94">
        <v>13</v>
      </c>
      <c r="AV21" s="95">
        <v>25</v>
      </c>
      <c r="AW21" s="96">
        <v>2</v>
      </c>
      <c r="AX21" s="91">
        <v>0</v>
      </c>
      <c r="AY21" s="98">
        <v>-89</v>
      </c>
    </row>
    <row r="22" spans="1:51" x14ac:dyDescent="0.2">
      <c r="A22">
        <v>9</v>
      </c>
      <c r="C22" s="77" t="s">
        <v>48</v>
      </c>
      <c r="D22" s="78"/>
      <c r="E22" s="133">
        <v>870.8</v>
      </c>
      <c r="F22" s="123">
        <v>39552</v>
      </c>
      <c r="G22" s="124">
        <v>94611</v>
      </c>
      <c r="H22" s="125">
        <v>45457</v>
      </c>
      <c r="I22" s="125">
        <v>49154</v>
      </c>
      <c r="J22" s="121">
        <v>-91</v>
      </c>
      <c r="K22" s="84">
        <v>-31</v>
      </c>
      <c r="L22" s="85">
        <v>-60</v>
      </c>
      <c r="M22" s="121">
        <v>-84</v>
      </c>
      <c r="N22" s="84">
        <v>-33</v>
      </c>
      <c r="O22" s="85">
        <v>-51</v>
      </c>
      <c r="P22" s="121">
        <v>44</v>
      </c>
      <c r="Q22" s="84">
        <v>24</v>
      </c>
      <c r="R22" s="85">
        <v>20</v>
      </c>
      <c r="S22" s="86">
        <v>24</v>
      </c>
      <c r="T22" s="87">
        <v>19</v>
      </c>
      <c r="U22" s="87">
        <v>0</v>
      </c>
      <c r="V22" s="88">
        <v>1</v>
      </c>
      <c r="W22" s="121">
        <v>128</v>
      </c>
      <c r="X22" s="84">
        <v>57</v>
      </c>
      <c r="Y22" s="85">
        <v>71</v>
      </c>
      <c r="Z22" s="86">
        <v>57</v>
      </c>
      <c r="AA22" s="87">
        <v>71</v>
      </c>
      <c r="AB22" s="87">
        <v>0</v>
      </c>
      <c r="AC22" s="88">
        <v>0</v>
      </c>
      <c r="AD22" s="96">
        <v>-7</v>
      </c>
      <c r="AE22" s="90">
        <v>2</v>
      </c>
      <c r="AF22" s="91">
        <v>-9</v>
      </c>
      <c r="AG22" s="96">
        <v>187</v>
      </c>
      <c r="AH22" s="90">
        <v>105</v>
      </c>
      <c r="AI22" s="92">
        <v>82</v>
      </c>
      <c r="AJ22" s="93">
        <v>65</v>
      </c>
      <c r="AK22" s="94">
        <v>57</v>
      </c>
      <c r="AL22" s="94">
        <v>40</v>
      </c>
      <c r="AM22" s="95">
        <v>25</v>
      </c>
      <c r="AN22" s="96">
        <v>0</v>
      </c>
      <c r="AO22" s="91">
        <v>0</v>
      </c>
      <c r="AP22" s="122">
        <v>194</v>
      </c>
      <c r="AQ22" s="90">
        <v>103</v>
      </c>
      <c r="AR22" s="92">
        <v>91</v>
      </c>
      <c r="AS22" s="93">
        <v>83</v>
      </c>
      <c r="AT22" s="94">
        <v>70</v>
      </c>
      <c r="AU22" s="94">
        <v>17</v>
      </c>
      <c r="AV22" s="95">
        <v>18</v>
      </c>
      <c r="AW22" s="96">
        <v>3</v>
      </c>
      <c r="AX22" s="91">
        <v>3</v>
      </c>
      <c r="AY22" s="98">
        <v>-36</v>
      </c>
    </row>
    <row r="23" spans="1:51" x14ac:dyDescent="0.2">
      <c r="A23">
        <v>10</v>
      </c>
      <c r="C23" s="77" t="s">
        <v>49</v>
      </c>
      <c r="D23" s="78"/>
      <c r="E23" s="133">
        <v>595.63</v>
      </c>
      <c r="F23" s="120">
        <v>53316</v>
      </c>
      <c r="G23" s="81">
        <v>118999</v>
      </c>
      <c r="H23" s="81">
        <v>56625</v>
      </c>
      <c r="I23" s="82">
        <v>62374</v>
      </c>
      <c r="J23" s="121">
        <v>-163</v>
      </c>
      <c r="K23" s="84">
        <v>-70</v>
      </c>
      <c r="L23" s="85">
        <v>-93</v>
      </c>
      <c r="M23" s="121">
        <v>-128</v>
      </c>
      <c r="N23" s="84">
        <v>-54</v>
      </c>
      <c r="O23" s="85">
        <v>-74</v>
      </c>
      <c r="P23" s="121">
        <v>36</v>
      </c>
      <c r="Q23" s="84">
        <v>19</v>
      </c>
      <c r="R23" s="85">
        <v>17</v>
      </c>
      <c r="S23" s="86">
        <v>19</v>
      </c>
      <c r="T23" s="87">
        <v>16</v>
      </c>
      <c r="U23" s="87">
        <v>0</v>
      </c>
      <c r="V23" s="88">
        <v>1</v>
      </c>
      <c r="W23" s="121">
        <v>164</v>
      </c>
      <c r="X23" s="84">
        <v>73</v>
      </c>
      <c r="Y23" s="85">
        <v>91</v>
      </c>
      <c r="Z23" s="86">
        <v>73</v>
      </c>
      <c r="AA23" s="87">
        <v>90</v>
      </c>
      <c r="AB23" s="87">
        <v>0</v>
      </c>
      <c r="AC23" s="88">
        <v>1</v>
      </c>
      <c r="AD23" s="96">
        <v>-35</v>
      </c>
      <c r="AE23" s="90">
        <v>-16</v>
      </c>
      <c r="AF23" s="91">
        <v>-19</v>
      </c>
      <c r="AG23" s="96">
        <v>223</v>
      </c>
      <c r="AH23" s="90">
        <v>120</v>
      </c>
      <c r="AI23" s="92">
        <v>103</v>
      </c>
      <c r="AJ23" s="93">
        <v>61</v>
      </c>
      <c r="AK23" s="94">
        <v>66</v>
      </c>
      <c r="AL23" s="94">
        <v>59</v>
      </c>
      <c r="AM23" s="95">
        <v>36</v>
      </c>
      <c r="AN23" s="96">
        <v>0</v>
      </c>
      <c r="AO23" s="91">
        <v>1</v>
      </c>
      <c r="AP23" s="122">
        <v>258</v>
      </c>
      <c r="AQ23" s="90">
        <v>136</v>
      </c>
      <c r="AR23" s="92">
        <v>122</v>
      </c>
      <c r="AS23" s="93">
        <v>94</v>
      </c>
      <c r="AT23" s="94">
        <v>88</v>
      </c>
      <c r="AU23" s="94">
        <v>41</v>
      </c>
      <c r="AV23" s="95">
        <v>33</v>
      </c>
      <c r="AW23" s="96">
        <v>1</v>
      </c>
      <c r="AX23" s="91">
        <v>1</v>
      </c>
      <c r="AY23" s="98">
        <v>-95</v>
      </c>
    </row>
    <row r="24" spans="1:51" x14ac:dyDescent="0.2">
      <c r="A24">
        <v>1</v>
      </c>
      <c r="B24" s="136">
        <v>100</v>
      </c>
      <c r="C24" s="137" t="s">
        <v>50</v>
      </c>
      <c r="D24" s="24" t="s">
        <v>51</v>
      </c>
      <c r="E24" s="119">
        <v>556.92999999999995</v>
      </c>
      <c r="F24" s="80">
        <v>756655</v>
      </c>
      <c r="G24" s="82">
        <v>1485525</v>
      </c>
      <c r="H24" s="82">
        <v>696467</v>
      </c>
      <c r="I24" s="82">
        <v>789058</v>
      </c>
      <c r="J24" s="138">
        <v>-512</v>
      </c>
      <c r="K24" s="139">
        <v>-189</v>
      </c>
      <c r="L24" s="140">
        <v>-323</v>
      </c>
      <c r="M24" s="141">
        <v>-829</v>
      </c>
      <c r="N24" s="139">
        <v>-379</v>
      </c>
      <c r="O24" s="140">
        <v>-450</v>
      </c>
      <c r="P24" s="138">
        <v>602</v>
      </c>
      <c r="Q24" s="139">
        <v>318</v>
      </c>
      <c r="R24" s="140">
        <v>284</v>
      </c>
      <c r="S24" s="138">
        <v>303</v>
      </c>
      <c r="T24" s="139">
        <v>279</v>
      </c>
      <c r="U24" s="139">
        <v>15</v>
      </c>
      <c r="V24" s="140">
        <v>5</v>
      </c>
      <c r="W24" s="138">
        <v>1431</v>
      </c>
      <c r="X24" s="139">
        <v>697</v>
      </c>
      <c r="Y24" s="140">
        <v>734</v>
      </c>
      <c r="Z24" s="138">
        <v>687</v>
      </c>
      <c r="AA24" s="139">
        <v>716</v>
      </c>
      <c r="AB24" s="139">
        <v>10</v>
      </c>
      <c r="AC24" s="140">
        <v>18</v>
      </c>
      <c r="AD24" s="142">
        <v>317</v>
      </c>
      <c r="AE24" s="143">
        <v>190</v>
      </c>
      <c r="AF24" s="144">
        <v>127</v>
      </c>
      <c r="AG24" s="142">
        <v>4791</v>
      </c>
      <c r="AH24" s="143">
        <v>2347</v>
      </c>
      <c r="AI24" s="145">
        <v>2444</v>
      </c>
      <c r="AJ24" s="142">
        <v>1849</v>
      </c>
      <c r="AK24" s="143">
        <v>1961</v>
      </c>
      <c r="AL24" s="143">
        <v>458</v>
      </c>
      <c r="AM24" s="144">
        <v>458</v>
      </c>
      <c r="AN24" s="142">
        <v>40</v>
      </c>
      <c r="AO24" s="144">
        <v>25</v>
      </c>
      <c r="AP24" s="146">
        <v>4474</v>
      </c>
      <c r="AQ24" s="143">
        <v>2157</v>
      </c>
      <c r="AR24" s="145">
        <v>2317</v>
      </c>
      <c r="AS24" s="142">
        <v>1812</v>
      </c>
      <c r="AT24" s="143">
        <v>2000</v>
      </c>
      <c r="AU24" s="143">
        <v>285</v>
      </c>
      <c r="AV24" s="144">
        <v>271</v>
      </c>
      <c r="AW24" s="142">
        <v>60</v>
      </c>
      <c r="AX24" s="144">
        <v>46</v>
      </c>
      <c r="AY24" s="147">
        <v>50</v>
      </c>
    </row>
    <row r="25" spans="1:51" x14ac:dyDescent="0.2">
      <c r="B25" s="136">
        <v>101</v>
      </c>
      <c r="C25" s="99" t="s">
        <v>52</v>
      </c>
      <c r="D25" s="24"/>
      <c r="E25" s="148">
        <v>34.03</v>
      </c>
      <c r="F25" s="149">
        <v>105280</v>
      </c>
      <c r="G25" s="103">
        <v>210025</v>
      </c>
      <c r="H25" s="103">
        <v>97273</v>
      </c>
      <c r="I25" s="103">
        <v>112752</v>
      </c>
      <c r="J25" s="104">
        <v>65</v>
      </c>
      <c r="K25" s="105">
        <v>4</v>
      </c>
      <c r="L25" s="106">
        <v>61</v>
      </c>
      <c r="M25" s="104">
        <v>-64</v>
      </c>
      <c r="N25" s="105">
        <v>-28</v>
      </c>
      <c r="O25" s="106">
        <v>-36</v>
      </c>
      <c r="P25" s="104">
        <v>108</v>
      </c>
      <c r="Q25" s="105">
        <v>50</v>
      </c>
      <c r="R25" s="106">
        <v>58</v>
      </c>
      <c r="S25" s="107">
        <v>48</v>
      </c>
      <c r="T25" s="108">
        <v>58</v>
      </c>
      <c r="U25" s="108">
        <v>2</v>
      </c>
      <c r="V25" s="109">
        <v>0</v>
      </c>
      <c r="W25" s="104">
        <v>172</v>
      </c>
      <c r="X25" s="105">
        <v>78</v>
      </c>
      <c r="Y25" s="106">
        <v>94</v>
      </c>
      <c r="Z25" s="107">
        <v>78</v>
      </c>
      <c r="AA25" s="108">
        <v>93</v>
      </c>
      <c r="AB25" s="108">
        <v>0</v>
      </c>
      <c r="AC25" s="109">
        <v>1</v>
      </c>
      <c r="AD25" s="110">
        <v>129</v>
      </c>
      <c r="AE25" s="111">
        <v>32</v>
      </c>
      <c r="AF25" s="112">
        <v>97</v>
      </c>
      <c r="AG25" s="110">
        <v>730</v>
      </c>
      <c r="AH25" s="111">
        <v>319</v>
      </c>
      <c r="AI25" s="113">
        <v>411</v>
      </c>
      <c r="AJ25" s="114">
        <v>249</v>
      </c>
      <c r="AK25" s="115">
        <v>331</v>
      </c>
      <c r="AL25" s="115">
        <v>64</v>
      </c>
      <c r="AM25" s="116">
        <v>76</v>
      </c>
      <c r="AN25" s="110">
        <v>6</v>
      </c>
      <c r="AO25" s="112">
        <v>4</v>
      </c>
      <c r="AP25" s="117">
        <v>601</v>
      </c>
      <c r="AQ25" s="111">
        <v>287</v>
      </c>
      <c r="AR25" s="113">
        <v>314</v>
      </c>
      <c r="AS25" s="114">
        <v>234</v>
      </c>
      <c r="AT25" s="115">
        <v>273</v>
      </c>
      <c r="AU25" s="115">
        <v>44</v>
      </c>
      <c r="AV25" s="116">
        <v>29</v>
      </c>
      <c r="AW25" s="110">
        <v>9</v>
      </c>
      <c r="AX25" s="112">
        <v>12</v>
      </c>
      <c r="AY25" s="118">
        <v>97</v>
      </c>
    </row>
    <row r="26" spans="1:51" x14ac:dyDescent="0.2">
      <c r="B26" s="136">
        <v>102</v>
      </c>
      <c r="C26" s="99" t="s">
        <v>53</v>
      </c>
      <c r="D26" s="24"/>
      <c r="E26" s="148">
        <v>32.65</v>
      </c>
      <c r="F26" s="149">
        <v>72363</v>
      </c>
      <c r="G26" s="103">
        <v>135912</v>
      </c>
      <c r="H26" s="103">
        <v>63340</v>
      </c>
      <c r="I26" s="103">
        <v>72572</v>
      </c>
      <c r="J26" s="104">
        <v>-21</v>
      </c>
      <c r="K26" s="105">
        <v>27</v>
      </c>
      <c r="L26" s="106">
        <v>-48</v>
      </c>
      <c r="M26" s="104">
        <v>-51</v>
      </c>
      <c r="N26" s="105">
        <v>-10</v>
      </c>
      <c r="O26" s="150">
        <v>-41</v>
      </c>
      <c r="P26" s="104">
        <v>51</v>
      </c>
      <c r="Q26" s="105">
        <v>29</v>
      </c>
      <c r="R26" s="106">
        <v>22</v>
      </c>
      <c r="S26" s="107">
        <v>28</v>
      </c>
      <c r="T26" s="108">
        <v>22</v>
      </c>
      <c r="U26" s="108">
        <v>1</v>
      </c>
      <c r="V26" s="109">
        <v>0</v>
      </c>
      <c r="W26" s="104">
        <v>102</v>
      </c>
      <c r="X26" s="105">
        <v>39</v>
      </c>
      <c r="Y26" s="106">
        <v>63</v>
      </c>
      <c r="Z26" s="107">
        <v>39</v>
      </c>
      <c r="AA26" s="108">
        <v>62</v>
      </c>
      <c r="AB26" s="108">
        <v>0</v>
      </c>
      <c r="AC26" s="109">
        <v>1</v>
      </c>
      <c r="AD26" s="110">
        <v>30</v>
      </c>
      <c r="AE26" s="111">
        <v>37</v>
      </c>
      <c r="AF26" s="112">
        <v>-7</v>
      </c>
      <c r="AG26" s="110">
        <v>440</v>
      </c>
      <c r="AH26" s="111">
        <v>237</v>
      </c>
      <c r="AI26" s="113">
        <v>203</v>
      </c>
      <c r="AJ26" s="114">
        <v>187</v>
      </c>
      <c r="AK26" s="115">
        <v>169</v>
      </c>
      <c r="AL26" s="115">
        <v>43</v>
      </c>
      <c r="AM26" s="116">
        <v>31</v>
      </c>
      <c r="AN26" s="110">
        <v>7</v>
      </c>
      <c r="AO26" s="112">
        <v>3</v>
      </c>
      <c r="AP26" s="117">
        <v>410</v>
      </c>
      <c r="AQ26" s="111">
        <v>200</v>
      </c>
      <c r="AR26" s="113">
        <v>210</v>
      </c>
      <c r="AS26" s="114">
        <v>167</v>
      </c>
      <c r="AT26" s="115">
        <v>182</v>
      </c>
      <c r="AU26" s="115">
        <v>21</v>
      </c>
      <c r="AV26" s="116">
        <v>22</v>
      </c>
      <c r="AW26" s="110">
        <v>12</v>
      </c>
      <c r="AX26" s="112">
        <v>6</v>
      </c>
      <c r="AY26" s="118">
        <v>-20</v>
      </c>
    </row>
    <row r="27" spans="1:51" x14ac:dyDescent="0.2">
      <c r="B27" s="136">
        <v>105</v>
      </c>
      <c r="C27" s="99" t="s">
        <v>54</v>
      </c>
      <c r="D27" s="24"/>
      <c r="E27" s="148">
        <v>14.64</v>
      </c>
      <c r="F27" s="149">
        <v>66707</v>
      </c>
      <c r="G27" s="103">
        <v>111091</v>
      </c>
      <c r="H27" s="103">
        <v>54084</v>
      </c>
      <c r="I27" s="103">
        <v>57007</v>
      </c>
      <c r="J27" s="104">
        <v>-77</v>
      </c>
      <c r="K27" s="105">
        <v>-73</v>
      </c>
      <c r="L27" s="106">
        <v>-4</v>
      </c>
      <c r="M27" s="104">
        <v>-55</v>
      </c>
      <c r="N27" s="105">
        <v>-27</v>
      </c>
      <c r="O27" s="150">
        <v>-28</v>
      </c>
      <c r="P27" s="104">
        <v>51</v>
      </c>
      <c r="Q27" s="105">
        <v>25</v>
      </c>
      <c r="R27" s="106">
        <v>26</v>
      </c>
      <c r="S27" s="107">
        <v>20</v>
      </c>
      <c r="T27" s="108">
        <v>24</v>
      </c>
      <c r="U27" s="108">
        <v>5</v>
      </c>
      <c r="V27" s="109">
        <v>2</v>
      </c>
      <c r="W27" s="104">
        <v>106</v>
      </c>
      <c r="X27" s="105">
        <v>52</v>
      </c>
      <c r="Y27" s="106">
        <v>54</v>
      </c>
      <c r="Z27" s="107">
        <v>52</v>
      </c>
      <c r="AA27" s="108">
        <v>50</v>
      </c>
      <c r="AB27" s="108">
        <v>0</v>
      </c>
      <c r="AC27" s="109">
        <v>4</v>
      </c>
      <c r="AD27" s="110">
        <v>-22</v>
      </c>
      <c r="AE27" s="111">
        <v>-46</v>
      </c>
      <c r="AF27" s="112">
        <v>24</v>
      </c>
      <c r="AG27" s="110">
        <v>513</v>
      </c>
      <c r="AH27" s="111">
        <v>240</v>
      </c>
      <c r="AI27" s="113">
        <v>273</v>
      </c>
      <c r="AJ27" s="114">
        <v>197</v>
      </c>
      <c r="AK27" s="115">
        <v>217</v>
      </c>
      <c r="AL27" s="115">
        <v>39</v>
      </c>
      <c r="AM27" s="116">
        <v>53</v>
      </c>
      <c r="AN27" s="110">
        <v>4</v>
      </c>
      <c r="AO27" s="112">
        <v>3</v>
      </c>
      <c r="AP27" s="117">
        <v>535</v>
      </c>
      <c r="AQ27" s="111">
        <v>286</v>
      </c>
      <c r="AR27" s="113">
        <v>249</v>
      </c>
      <c r="AS27" s="114">
        <v>228</v>
      </c>
      <c r="AT27" s="115">
        <v>207</v>
      </c>
      <c r="AU27" s="115">
        <v>52</v>
      </c>
      <c r="AV27" s="116">
        <v>35</v>
      </c>
      <c r="AW27" s="110">
        <v>6</v>
      </c>
      <c r="AX27" s="112">
        <v>7</v>
      </c>
      <c r="AY27" s="118">
        <v>-51</v>
      </c>
    </row>
    <row r="28" spans="1:51" x14ac:dyDescent="0.2">
      <c r="B28" s="136">
        <v>106</v>
      </c>
      <c r="C28" s="99" t="s">
        <v>55</v>
      </c>
      <c r="D28" s="24"/>
      <c r="E28" s="148">
        <v>11.34</v>
      </c>
      <c r="F28" s="149">
        <v>51439</v>
      </c>
      <c r="G28" s="103">
        <v>92171</v>
      </c>
      <c r="H28" s="103">
        <v>43570</v>
      </c>
      <c r="I28" s="103">
        <v>48601</v>
      </c>
      <c r="J28" s="104">
        <v>27</v>
      </c>
      <c r="K28" s="105">
        <v>-2</v>
      </c>
      <c r="L28" s="106">
        <v>29</v>
      </c>
      <c r="M28" s="104">
        <v>-78</v>
      </c>
      <c r="N28" s="105">
        <v>-38</v>
      </c>
      <c r="O28" s="150">
        <v>-40</v>
      </c>
      <c r="P28" s="104">
        <v>43</v>
      </c>
      <c r="Q28" s="105">
        <v>24</v>
      </c>
      <c r="R28" s="106">
        <v>19</v>
      </c>
      <c r="S28" s="107">
        <v>22</v>
      </c>
      <c r="T28" s="108">
        <v>18</v>
      </c>
      <c r="U28" s="108">
        <v>2</v>
      </c>
      <c r="V28" s="109">
        <v>1</v>
      </c>
      <c r="W28" s="104">
        <v>121</v>
      </c>
      <c r="X28" s="105">
        <v>62</v>
      </c>
      <c r="Y28" s="106">
        <v>59</v>
      </c>
      <c r="Z28" s="107">
        <v>59</v>
      </c>
      <c r="AA28" s="108">
        <v>57</v>
      </c>
      <c r="AB28" s="108">
        <v>3</v>
      </c>
      <c r="AC28" s="109">
        <v>2</v>
      </c>
      <c r="AD28" s="110">
        <v>105</v>
      </c>
      <c r="AE28" s="111">
        <v>36</v>
      </c>
      <c r="AF28" s="112">
        <v>69</v>
      </c>
      <c r="AG28" s="110">
        <v>470</v>
      </c>
      <c r="AH28" s="111">
        <v>219</v>
      </c>
      <c r="AI28" s="113">
        <v>251</v>
      </c>
      <c r="AJ28" s="114">
        <v>173</v>
      </c>
      <c r="AK28" s="115">
        <v>202</v>
      </c>
      <c r="AL28" s="115">
        <v>45</v>
      </c>
      <c r="AM28" s="116">
        <v>49</v>
      </c>
      <c r="AN28" s="110">
        <v>1</v>
      </c>
      <c r="AO28" s="112">
        <v>0</v>
      </c>
      <c r="AP28" s="117">
        <v>365</v>
      </c>
      <c r="AQ28" s="111">
        <v>183</v>
      </c>
      <c r="AR28" s="113">
        <v>182</v>
      </c>
      <c r="AS28" s="114">
        <v>148</v>
      </c>
      <c r="AT28" s="115">
        <v>148</v>
      </c>
      <c r="AU28" s="115">
        <v>32</v>
      </c>
      <c r="AV28" s="116">
        <v>33</v>
      </c>
      <c r="AW28" s="110">
        <v>3</v>
      </c>
      <c r="AX28" s="112">
        <v>1</v>
      </c>
      <c r="AY28" s="118">
        <v>63</v>
      </c>
    </row>
    <row r="29" spans="1:51" x14ac:dyDescent="0.2">
      <c r="B29" s="136">
        <v>107</v>
      </c>
      <c r="C29" s="99" t="s">
        <v>56</v>
      </c>
      <c r="D29" s="24"/>
      <c r="E29" s="148">
        <v>28.93</v>
      </c>
      <c r="F29" s="149">
        <v>74190</v>
      </c>
      <c r="G29" s="103">
        <v>151710</v>
      </c>
      <c r="H29" s="103">
        <v>69478</v>
      </c>
      <c r="I29" s="103">
        <v>82232</v>
      </c>
      <c r="J29" s="104">
        <v>-75</v>
      </c>
      <c r="K29" s="105">
        <v>-22</v>
      </c>
      <c r="L29" s="106">
        <v>-53</v>
      </c>
      <c r="M29" s="104">
        <v>-106</v>
      </c>
      <c r="N29" s="105">
        <v>-50</v>
      </c>
      <c r="O29" s="150">
        <v>-56</v>
      </c>
      <c r="P29" s="104">
        <v>66</v>
      </c>
      <c r="Q29" s="105">
        <v>35</v>
      </c>
      <c r="R29" s="106">
        <v>31</v>
      </c>
      <c r="S29" s="107">
        <v>35</v>
      </c>
      <c r="T29" s="108">
        <v>31</v>
      </c>
      <c r="U29" s="108">
        <v>0</v>
      </c>
      <c r="V29" s="109">
        <v>0</v>
      </c>
      <c r="W29" s="104">
        <v>172</v>
      </c>
      <c r="X29" s="105">
        <v>85</v>
      </c>
      <c r="Y29" s="106">
        <v>87</v>
      </c>
      <c r="Z29" s="107">
        <v>83</v>
      </c>
      <c r="AA29" s="108">
        <v>83</v>
      </c>
      <c r="AB29" s="108">
        <v>2</v>
      </c>
      <c r="AC29" s="109">
        <v>4</v>
      </c>
      <c r="AD29" s="110">
        <v>31</v>
      </c>
      <c r="AE29" s="111">
        <v>28</v>
      </c>
      <c r="AF29" s="112">
        <v>3</v>
      </c>
      <c r="AG29" s="110">
        <v>436</v>
      </c>
      <c r="AH29" s="111">
        <v>220</v>
      </c>
      <c r="AI29" s="113">
        <v>216</v>
      </c>
      <c r="AJ29" s="114">
        <v>200</v>
      </c>
      <c r="AK29" s="115">
        <v>189</v>
      </c>
      <c r="AL29" s="115">
        <v>15</v>
      </c>
      <c r="AM29" s="116">
        <v>25</v>
      </c>
      <c r="AN29" s="110">
        <v>5</v>
      </c>
      <c r="AO29" s="112">
        <v>2</v>
      </c>
      <c r="AP29" s="117">
        <v>405</v>
      </c>
      <c r="AQ29" s="111">
        <v>192</v>
      </c>
      <c r="AR29" s="113">
        <v>213</v>
      </c>
      <c r="AS29" s="114">
        <v>173</v>
      </c>
      <c r="AT29" s="115">
        <v>194</v>
      </c>
      <c r="AU29" s="115">
        <v>17</v>
      </c>
      <c r="AV29" s="116">
        <v>17</v>
      </c>
      <c r="AW29" s="110">
        <v>2</v>
      </c>
      <c r="AX29" s="112">
        <v>2</v>
      </c>
      <c r="AY29" s="118">
        <v>3</v>
      </c>
    </row>
    <row r="30" spans="1:51" x14ac:dyDescent="0.2">
      <c r="B30" s="136">
        <v>108</v>
      </c>
      <c r="C30" s="99" t="s">
        <v>57</v>
      </c>
      <c r="D30" s="24"/>
      <c r="E30" s="148">
        <v>28.07</v>
      </c>
      <c r="F30" s="149">
        <v>97253</v>
      </c>
      <c r="G30" s="103">
        <v>204365</v>
      </c>
      <c r="H30" s="103">
        <v>94461</v>
      </c>
      <c r="I30" s="103">
        <v>109904</v>
      </c>
      <c r="J30" s="104">
        <v>-129</v>
      </c>
      <c r="K30" s="105">
        <v>-41</v>
      </c>
      <c r="L30" s="106">
        <v>-88</v>
      </c>
      <c r="M30" s="104">
        <v>-145</v>
      </c>
      <c r="N30" s="105">
        <v>-62</v>
      </c>
      <c r="O30" s="150">
        <v>-83</v>
      </c>
      <c r="P30" s="104">
        <v>67</v>
      </c>
      <c r="Q30" s="105">
        <v>35</v>
      </c>
      <c r="R30" s="106">
        <v>32</v>
      </c>
      <c r="S30" s="107">
        <v>34</v>
      </c>
      <c r="T30" s="108">
        <v>32</v>
      </c>
      <c r="U30" s="108">
        <v>1</v>
      </c>
      <c r="V30" s="109">
        <v>0</v>
      </c>
      <c r="W30" s="104">
        <v>212</v>
      </c>
      <c r="X30" s="105">
        <v>97</v>
      </c>
      <c r="Y30" s="106">
        <v>115</v>
      </c>
      <c r="Z30" s="107">
        <v>96</v>
      </c>
      <c r="AA30" s="108">
        <v>115</v>
      </c>
      <c r="AB30" s="108">
        <v>1</v>
      </c>
      <c r="AC30" s="109">
        <v>0</v>
      </c>
      <c r="AD30" s="110">
        <v>16</v>
      </c>
      <c r="AE30" s="111">
        <v>21</v>
      </c>
      <c r="AF30" s="112">
        <v>-5</v>
      </c>
      <c r="AG30" s="110">
        <v>486</v>
      </c>
      <c r="AH30" s="111">
        <v>249</v>
      </c>
      <c r="AI30" s="113">
        <v>237</v>
      </c>
      <c r="AJ30" s="114">
        <v>209</v>
      </c>
      <c r="AK30" s="115">
        <v>207</v>
      </c>
      <c r="AL30" s="115">
        <v>38</v>
      </c>
      <c r="AM30" s="116">
        <v>29</v>
      </c>
      <c r="AN30" s="110">
        <v>2</v>
      </c>
      <c r="AO30" s="112">
        <v>1</v>
      </c>
      <c r="AP30" s="117">
        <v>470</v>
      </c>
      <c r="AQ30" s="111">
        <v>228</v>
      </c>
      <c r="AR30" s="113">
        <v>242</v>
      </c>
      <c r="AS30" s="114">
        <v>208</v>
      </c>
      <c r="AT30" s="115">
        <v>235</v>
      </c>
      <c r="AU30" s="115">
        <v>16</v>
      </c>
      <c r="AV30" s="116">
        <v>5</v>
      </c>
      <c r="AW30" s="110">
        <v>4</v>
      </c>
      <c r="AX30" s="112">
        <v>2</v>
      </c>
      <c r="AY30" s="118">
        <v>-11</v>
      </c>
    </row>
    <row r="31" spans="1:51" x14ac:dyDescent="0.2">
      <c r="B31" s="136">
        <v>109</v>
      </c>
      <c r="C31" s="99" t="s">
        <v>58</v>
      </c>
      <c r="D31" s="24" t="s">
        <v>51</v>
      </c>
      <c r="E31" s="148">
        <v>240.29</v>
      </c>
      <c r="F31" s="149">
        <v>90057</v>
      </c>
      <c r="G31" s="103">
        <v>201412</v>
      </c>
      <c r="H31" s="103">
        <v>94813</v>
      </c>
      <c r="I31" s="103">
        <v>106599</v>
      </c>
      <c r="J31" s="104">
        <v>-124</v>
      </c>
      <c r="K31" s="105">
        <v>-53</v>
      </c>
      <c r="L31" s="106">
        <v>-71</v>
      </c>
      <c r="M31" s="104">
        <v>-154</v>
      </c>
      <c r="N31" s="105">
        <v>-79</v>
      </c>
      <c r="O31" s="150">
        <v>-75</v>
      </c>
      <c r="P31" s="104">
        <v>77</v>
      </c>
      <c r="Q31" s="105">
        <v>36</v>
      </c>
      <c r="R31" s="106">
        <v>41</v>
      </c>
      <c r="S31" s="107">
        <v>36</v>
      </c>
      <c r="T31" s="108">
        <v>40</v>
      </c>
      <c r="U31" s="108">
        <v>0</v>
      </c>
      <c r="V31" s="109">
        <v>1</v>
      </c>
      <c r="W31" s="104">
        <v>231</v>
      </c>
      <c r="X31" s="105">
        <v>115</v>
      </c>
      <c r="Y31" s="106">
        <v>116</v>
      </c>
      <c r="Z31" s="107">
        <v>115</v>
      </c>
      <c r="AA31" s="108">
        <v>113</v>
      </c>
      <c r="AB31" s="108">
        <v>0</v>
      </c>
      <c r="AC31" s="109">
        <v>3</v>
      </c>
      <c r="AD31" s="110">
        <v>30</v>
      </c>
      <c r="AE31" s="111">
        <v>26</v>
      </c>
      <c r="AF31" s="112">
        <v>4</v>
      </c>
      <c r="AG31" s="110">
        <v>494</v>
      </c>
      <c r="AH31" s="111">
        <v>213</v>
      </c>
      <c r="AI31" s="113">
        <v>281</v>
      </c>
      <c r="AJ31" s="114">
        <v>183</v>
      </c>
      <c r="AK31" s="115">
        <v>195</v>
      </c>
      <c r="AL31" s="115">
        <v>25</v>
      </c>
      <c r="AM31" s="116">
        <v>83</v>
      </c>
      <c r="AN31" s="110">
        <v>5</v>
      </c>
      <c r="AO31" s="112">
        <v>3</v>
      </c>
      <c r="AP31" s="117">
        <v>464</v>
      </c>
      <c r="AQ31" s="111">
        <v>187</v>
      </c>
      <c r="AR31" s="113">
        <v>277</v>
      </c>
      <c r="AS31" s="114">
        <v>168</v>
      </c>
      <c r="AT31" s="115">
        <v>213</v>
      </c>
      <c r="AU31" s="115">
        <v>13</v>
      </c>
      <c r="AV31" s="116">
        <v>58</v>
      </c>
      <c r="AW31" s="110">
        <v>6</v>
      </c>
      <c r="AX31" s="112">
        <v>6</v>
      </c>
      <c r="AY31" s="118">
        <v>-8</v>
      </c>
    </row>
    <row r="32" spans="1:51" x14ac:dyDescent="0.2">
      <c r="B32" s="136">
        <v>110</v>
      </c>
      <c r="C32" s="99" t="s">
        <v>59</v>
      </c>
      <c r="D32" s="24"/>
      <c r="E32" s="148">
        <v>28.98</v>
      </c>
      <c r="F32" s="149">
        <v>97063</v>
      </c>
      <c r="G32" s="103">
        <v>151545</v>
      </c>
      <c r="H32" s="103">
        <v>70504</v>
      </c>
      <c r="I32" s="103">
        <v>81041</v>
      </c>
      <c r="J32" s="104">
        <v>19</v>
      </c>
      <c r="K32" s="105">
        <v>37</v>
      </c>
      <c r="L32" s="106">
        <v>-18</v>
      </c>
      <c r="M32" s="104">
        <v>-37</v>
      </c>
      <c r="N32" s="105">
        <v>-11</v>
      </c>
      <c r="O32" s="150">
        <v>-26</v>
      </c>
      <c r="P32" s="104">
        <v>70</v>
      </c>
      <c r="Q32" s="105">
        <v>40</v>
      </c>
      <c r="R32" s="106">
        <v>30</v>
      </c>
      <c r="S32" s="107">
        <v>36</v>
      </c>
      <c r="T32" s="108">
        <v>29</v>
      </c>
      <c r="U32" s="108">
        <v>4</v>
      </c>
      <c r="V32" s="109">
        <v>1</v>
      </c>
      <c r="W32" s="104">
        <v>107</v>
      </c>
      <c r="X32" s="105">
        <v>51</v>
      </c>
      <c r="Y32" s="106">
        <v>56</v>
      </c>
      <c r="Z32" s="107">
        <v>47</v>
      </c>
      <c r="AA32" s="108">
        <v>54</v>
      </c>
      <c r="AB32" s="108">
        <v>4</v>
      </c>
      <c r="AC32" s="109">
        <v>2</v>
      </c>
      <c r="AD32" s="110">
        <v>56</v>
      </c>
      <c r="AE32" s="111">
        <v>48</v>
      </c>
      <c r="AF32" s="112">
        <v>8</v>
      </c>
      <c r="AG32" s="110">
        <v>767</v>
      </c>
      <c r="AH32" s="111">
        <v>389</v>
      </c>
      <c r="AI32" s="113">
        <v>378</v>
      </c>
      <c r="AJ32" s="114">
        <v>258</v>
      </c>
      <c r="AK32" s="115">
        <v>278</v>
      </c>
      <c r="AL32" s="115">
        <v>126</v>
      </c>
      <c r="AM32" s="116">
        <v>93</v>
      </c>
      <c r="AN32" s="110">
        <v>5</v>
      </c>
      <c r="AO32" s="112">
        <v>7</v>
      </c>
      <c r="AP32" s="117">
        <v>711</v>
      </c>
      <c r="AQ32" s="111">
        <v>341</v>
      </c>
      <c r="AR32" s="113">
        <v>370</v>
      </c>
      <c r="AS32" s="114">
        <v>269</v>
      </c>
      <c r="AT32" s="115">
        <v>313</v>
      </c>
      <c r="AU32" s="115">
        <v>57</v>
      </c>
      <c r="AV32" s="116">
        <v>48</v>
      </c>
      <c r="AW32" s="110">
        <v>15</v>
      </c>
      <c r="AX32" s="112">
        <v>9</v>
      </c>
      <c r="AY32" s="118">
        <v>2</v>
      </c>
    </row>
    <row r="33" spans="1:51" x14ac:dyDescent="0.2">
      <c r="B33" s="136">
        <v>111</v>
      </c>
      <c r="C33" s="99" t="s">
        <v>60</v>
      </c>
      <c r="D33" s="24"/>
      <c r="E33" s="148">
        <v>138.01</v>
      </c>
      <c r="F33" s="149">
        <v>102303</v>
      </c>
      <c r="G33" s="103">
        <v>227294</v>
      </c>
      <c r="H33" s="103">
        <v>108944</v>
      </c>
      <c r="I33" s="103">
        <v>118350</v>
      </c>
      <c r="J33" s="104">
        <v>-197</v>
      </c>
      <c r="K33" s="105">
        <v>-66</v>
      </c>
      <c r="L33" s="106">
        <v>-131</v>
      </c>
      <c r="M33" s="104">
        <v>-139</v>
      </c>
      <c r="N33" s="105">
        <v>-74</v>
      </c>
      <c r="O33" s="150">
        <v>-65</v>
      </c>
      <c r="P33" s="104">
        <v>69</v>
      </c>
      <c r="Q33" s="105">
        <v>44</v>
      </c>
      <c r="R33" s="106">
        <v>25</v>
      </c>
      <c r="S33" s="107">
        <v>44</v>
      </c>
      <c r="T33" s="108">
        <v>25</v>
      </c>
      <c r="U33" s="108">
        <v>0</v>
      </c>
      <c r="V33" s="109">
        <v>0</v>
      </c>
      <c r="W33" s="104">
        <v>208</v>
      </c>
      <c r="X33" s="105">
        <v>118</v>
      </c>
      <c r="Y33" s="106">
        <v>90</v>
      </c>
      <c r="Z33" s="107">
        <v>118</v>
      </c>
      <c r="AA33" s="108">
        <v>89</v>
      </c>
      <c r="AB33" s="108">
        <v>0</v>
      </c>
      <c r="AC33" s="109">
        <v>1</v>
      </c>
      <c r="AD33" s="110">
        <v>-58</v>
      </c>
      <c r="AE33" s="111">
        <v>8</v>
      </c>
      <c r="AF33" s="112">
        <v>-66</v>
      </c>
      <c r="AG33" s="110">
        <v>455</v>
      </c>
      <c r="AH33" s="111">
        <v>261</v>
      </c>
      <c r="AI33" s="113">
        <v>194</v>
      </c>
      <c r="AJ33" s="114">
        <v>193</v>
      </c>
      <c r="AK33" s="115">
        <v>173</v>
      </c>
      <c r="AL33" s="115">
        <v>63</v>
      </c>
      <c r="AM33" s="116">
        <v>19</v>
      </c>
      <c r="AN33" s="110">
        <v>5</v>
      </c>
      <c r="AO33" s="112">
        <v>2</v>
      </c>
      <c r="AP33" s="117">
        <v>513</v>
      </c>
      <c r="AQ33" s="111">
        <v>253</v>
      </c>
      <c r="AR33" s="113">
        <v>260</v>
      </c>
      <c r="AS33" s="114">
        <v>217</v>
      </c>
      <c r="AT33" s="115">
        <v>235</v>
      </c>
      <c r="AU33" s="115">
        <v>33</v>
      </c>
      <c r="AV33" s="116">
        <v>24</v>
      </c>
      <c r="AW33" s="110">
        <v>3</v>
      </c>
      <c r="AX33" s="112">
        <v>1</v>
      </c>
      <c r="AY33" s="118">
        <v>-25</v>
      </c>
    </row>
    <row r="34" spans="1:51" x14ac:dyDescent="0.2">
      <c r="A34" s="2">
        <v>6</v>
      </c>
      <c r="B34" s="2">
        <v>201</v>
      </c>
      <c r="C34" s="151" t="s">
        <v>61</v>
      </c>
      <c r="D34" s="24"/>
      <c r="E34" s="148">
        <v>534.55999999999995</v>
      </c>
      <c r="F34" s="149">
        <v>233460</v>
      </c>
      <c r="G34" s="103">
        <v>516416</v>
      </c>
      <c r="H34" s="103">
        <v>249757</v>
      </c>
      <c r="I34" s="103">
        <v>266659</v>
      </c>
      <c r="J34" s="104">
        <v>-207</v>
      </c>
      <c r="K34" s="105">
        <v>-73</v>
      </c>
      <c r="L34" s="106">
        <v>-134</v>
      </c>
      <c r="M34" s="104">
        <v>-237</v>
      </c>
      <c r="N34" s="105">
        <v>-124</v>
      </c>
      <c r="O34" s="150">
        <v>-113</v>
      </c>
      <c r="P34" s="104">
        <v>284</v>
      </c>
      <c r="Q34" s="105">
        <v>141</v>
      </c>
      <c r="R34" s="106">
        <v>143</v>
      </c>
      <c r="S34" s="107">
        <v>138</v>
      </c>
      <c r="T34" s="108">
        <v>136</v>
      </c>
      <c r="U34" s="108">
        <v>3</v>
      </c>
      <c r="V34" s="109">
        <v>7</v>
      </c>
      <c r="W34" s="104">
        <v>521</v>
      </c>
      <c r="X34" s="105">
        <v>265</v>
      </c>
      <c r="Y34" s="106">
        <v>256</v>
      </c>
      <c r="Z34" s="107">
        <v>261</v>
      </c>
      <c r="AA34" s="108">
        <v>251</v>
      </c>
      <c r="AB34" s="108">
        <v>4</v>
      </c>
      <c r="AC34" s="109">
        <v>5</v>
      </c>
      <c r="AD34" s="110">
        <v>30</v>
      </c>
      <c r="AE34" s="111">
        <v>51</v>
      </c>
      <c r="AF34" s="112">
        <v>-21</v>
      </c>
      <c r="AG34" s="110">
        <v>887</v>
      </c>
      <c r="AH34" s="111">
        <v>517</v>
      </c>
      <c r="AI34" s="113">
        <v>370</v>
      </c>
      <c r="AJ34" s="114">
        <v>362</v>
      </c>
      <c r="AK34" s="115">
        <v>283</v>
      </c>
      <c r="AL34" s="115">
        <v>146</v>
      </c>
      <c r="AM34" s="116">
        <v>79</v>
      </c>
      <c r="AN34" s="110">
        <v>9</v>
      </c>
      <c r="AO34" s="112">
        <v>8</v>
      </c>
      <c r="AP34" s="117">
        <v>857</v>
      </c>
      <c r="AQ34" s="111">
        <v>466</v>
      </c>
      <c r="AR34" s="113">
        <v>391</v>
      </c>
      <c r="AS34" s="114">
        <v>360</v>
      </c>
      <c r="AT34" s="115">
        <v>330</v>
      </c>
      <c r="AU34" s="115">
        <v>91</v>
      </c>
      <c r="AV34" s="116">
        <v>54</v>
      </c>
      <c r="AW34" s="110">
        <v>15</v>
      </c>
      <c r="AX34" s="112">
        <v>7</v>
      </c>
      <c r="AY34" s="118">
        <v>62</v>
      </c>
    </row>
    <row r="35" spans="1:51" x14ac:dyDescent="0.2">
      <c r="A35">
        <v>2</v>
      </c>
      <c r="B35">
        <v>202</v>
      </c>
      <c r="C35" s="151" t="s">
        <v>62</v>
      </c>
      <c r="D35" s="24"/>
      <c r="E35" s="148">
        <v>50.7</v>
      </c>
      <c r="F35" s="149">
        <v>230943</v>
      </c>
      <c r="G35" s="103">
        <v>454653</v>
      </c>
      <c r="H35" s="103">
        <v>219526</v>
      </c>
      <c r="I35" s="103">
        <v>235127</v>
      </c>
      <c r="J35" s="104">
        <v>-132</v>
      </c>
      <c r="K35" s="105">
        <v>-70</v>
      </c>
      <c r="L35" s="106">
        <v>-62</v>
      </c>
      <c r="M35" s="104">
        <v>-197</v>
      </c>
      <c r="N35" s="105">
        <v>-114</v>
      </c>
      <c r="O35" s="150">
        <v>-83</v>
      </c>
      <c r="P35" s="104">
        <v>267</v>
      </c>
      <c r="Q35" s="105" t="s">
        <v>160</v>
      </c>
      <c r="R35" s="106" t="s">
        <v>160</v>
      </c>
      <c r="S35" s="107" t="s">
        <v>160</v>
      </c>
      <c r="T35" s="108" t="s">
        <v>160</v>
      </c>
      <c r="U35" s="108" t="s">
        <v>160</v>
      </c>
      <c r="V35" s="109" t="s">
        <v>160</v>
      </c>
      <c r="W35" s="104">
        <v>464</v>
      </c>
      <c r="X35" s="105" t="s">
        <v>160</v>
      </c>
      <c r="Y35" s="106" t="s">
        <v>160</v>
      </c>
      <c r="Z35" s="107" t="s">
        <v>160</v>
      </c>
      <c r="AA35" s="108" t="s">
        <v>160</v>
      </c>
      <c r="AB35" s="108" t="s">
        <v>160</v>
      </c>
      <c r="AC35" s="109" t="s">
        <v>160</v>
      </c>
      <c r="AD35" s="110">
        <v>65</v>
      </c>
      <c r="AE35" s="111">
        <v>44</v>
      </c>
      <c r="AF35" s="112">
        <v>21</v>
      </c>
      <c r="AG35" s="110">
        <v>1356</v>
      </c>
      <c r="AH35" s="111">
        <v>709</v>
      </c>
      <c r="AI35" s="113">
        <v>647</v>
      </c>
      <c r="AJ35" s="114">
        <v>565</v>
      </c>
      <c r="AK35" s="115">
        <v>541</v>
      </c>
      <c r="AL35" s="115">
        <v>136</v>
      </c>
      <c r="AM35" s="116">
        <v>97</v>
      </c>
      <c r="AN35" s="110">
        <v>8</v>
      </c>
      <c r="AO35" s="112">
        <v>9</v>
      </c>
      <c r="AP35" s="117">
        <v>1291</v>
      </c>
      <c r="AQ35" s="111">
        <v>665</v>
      </c>
      <c r="AR35" s="113">
        <v>626</v>
      </c>
      <c r="AS35" s="114">
        <v>572</v>
      </c>
      <c r="AT35" s="115">
        <v>540</v>
      </c>
      <c r="AU35" s="115">
        <v>72</v>
      </c>
      <c r="AV35" s="116">
        <v>69</v>
      </c>
      <c r="AW35" s="110">
        <v>21</v>
      </c>
      <c r="AX35" s="112">
        <v>17</v>
      </c>
      <c r="AY35" s="118">
        <v>-21</v>
      </c>
    </row>
    <row r="36" spans="1:51" x14ac:dyDescent="0.2">
      <c r="A36">
        <v>4</v>
      </c>
      <c r="B36">
        <v>203</v>
      </c>
      <c r="C36" s="151" t="s">
        <v>63</v>
      </c>
      <c r="D36" s="24"/>
      <c r="E36" s="148">
        <v>49.41</v>
      </c>
      <c r="F36" s="149">
        <v>139768</v>
      </c>
      <c r="G36" s="103">
        <v>306743</v>
      </c>
      <c r="H36" s="103">
        <v>147728</v>
      </c>
      <c r="I36" s="103">
        <v>159015</v>
      </c>
      <c r="J36" s="104">
        <v>34</v>
      </c>
      <c r="K36" s="105">
        <v>18</v>
      </c>
      <c r="L36" s="106">
        <v>16</v>
      </c>
      <c r="M36" s="104">
        <v>-28</v>
      </c>
      <c r="N36" s="105">
        <v>-36</v>
      </c>
      <c r="O36" s="150">
        <v>8</v>
      </c>
      <c r="P36" s="104">
        <v>232</v>
      </c>
      <c r="Q36" s="105">
        <v>106</v>
      </c>
      <c r="R36" s="106">
        <v>126</v>
      </c>
      <c r="S36" s="107">
        <v>105</v>
      </c>
      <c r="T36" s="108">
        <v>126</v>
      </c>
      <c r="U36" s="108">
        <v>1</v>
      </c>
      <c r="V36" s="109">
        <v>0</v>
      </c>
      <c r="W36" s="104">
        <v>260</v>
      </c>
      <c r="X36" s="105">
        <v>142</v>
      </c>
      <c r="Y36" s="106">
        <v>118</v>
      </c>
      <c r="Z36" s="107">
        <v>141</v>
      </c>
      <c r="AA36" s="108">
        <v>118</v>
      </c>
      <c r="AB36" s="108">
        <v>1</v>
      </c>
      <c r="AC36" s="109">
        <v>0</v>
      </c>
      <c r="AD36" s="110">
        <v>62</v>
      </c>
      <c r="AE36" s="111">
        <v>54</v>
      </c>
      <c r="AF36" s="112">
        <v>8</v>
      </c>
      <c r="AG36" s="110">
        <v>703</v>
      </c>
      <c r="AH36" s="111">
        <v>377</v>
      </c>
      <c r="AI36" s="113">
        <v>326</v>
      </c>
      <c r="AJ36" s="114">
        <v>314</v>
      </c>
      <c r="AK36" s="115">
        <v>309</v>
      </c>
      <c r="AL36" s="115">
        <v>59</v>
      </c>
      <c r="AM36" s="116">
        <v>15</v>
      </c>
      <c r="AN36" s="110">
        <v>4</v>
      </c>
      <c r="AO36" s="112">
        <v>2</v>
      </c>
      <c r="AP36" s="117">
        <v>641</v>
      </c>
      <c r="AQ36" s="111">
        <v>323</v>
      </c>
      <c r="AR36" s="113">
        <v>318</v>
      </c>
      <c r="AS36" s="114">
        <v>294</v>
      </c>
      <c r="AT36" s="115">
        <v>300</v>
      </c>
      <c r="AU36" s="115">
        <v>26</v>
      </c>
      <c r="AV36" s="116">
        <v>14</v>
      </c>
      <c r="AW36" s="110">
        <v>3</v>
      </c>
      <c r="AX36" s="112">
        <v>4</v>
      </c>
      <c r="AY36" s="118">
        <v>22</v>
      </c>
    </row>
    <row r="37" spans="1:51" x14ac:dyDescent="0.2">
      <c r="A37">
        <v>2</v>
      </c>
      <c r="B37">
        <v>204</v>
      </c>
      <c r="C37" s="151" t="s">
        <v>64</v>
      </c>
      <c r="D37" s="24" t="s">
        <v>51</v>
      </c>
      <c r="E37" s="148">
        <v>99.95</v>
      </c>
      <c r="F37" s="149">
        <v>223506</v>
      </c>
      <c r="G37" s="103">
        <v>481036</v>
      </c>
      <c r="H37" s="103">
        <v>222622</v>
      </c>
      <c r="I37" s="103">
        <v>258414</v>
      </c>
      <c r="J37" s="104">
        <v>-144</v>
      </c>
      <c r="K37" s="105">
        <v>-44</v>
      </c>
      <c r="L37" s="106">
        <v>-100</v>
      </c>
      <c r="M37" s="104">
        <v>-111</v>
      </c>
      <c r="N37" s="105">
        <v>-38</v>
      </c>
      <c r="O37" s="150">
        <v>-73</v>
      </c>
      <c r="P37" s="104">
        <v>279</v>
      </c>
      <c r="Q37" s="105">
        <v>143</v>
      </c>
      <c r="R37" s="106">
        <v>136</v>
      </c>
      <c r="S37" s="107">
        <v>143</v>
      </c>
      <c r="T37" s="108">
        <v>136</v>
      </c>
      <c r="U37" s="108">
        <v>0</v>
      </c>
      <c r="V37" s="109">
        <v>0</v>
      </c>
      <c r="W37" s="104">
        <v>390</v>
      </c>
      <c r="X37" s="105">
        <v>181</v>
      </c>
      <c r="Y37" s="106">
        <v>209</v>
      </c>
      <c r="Z37" s="107">
        <v>180</v>
      </c>
      <c r="AA37" s="108">
        <v>207</v>
      </c>
      <c r="AB37" s="108">
        <v>1</v>
      </c>
      <c r="AC37" s="109">
        <v>2</v>
      </c>
      <c r="AD37" s="110">
        <v>-33</v>
      </c>
      <c r="AE37" s="111">
        <v>-6</v>
      </c>
      <c r="AF37" s="112">
        <v>-27</v>
      </c>
      <c r="AG37" s="110">
        <v>1158</v>
      </c>
      <c r="AH37" s="111">
        <v>556</v>
      </c>
      <c r="AI37" s="113">
        <v>602</v>
      </c>
      <c r="AJ37" s="114">
        <v>487</v>
      </c>
      <c r="AK37" s="115">
        <v>539</v>
      </c>
      <c r="AL37" s="115">
        <v>64</v>
      </c>
      <c r="AM37" s="116">
        <v>57</v>
      </c>
      <c r="AN37" s="110">
        <v>5</v>
      </c>
      <c r="AO37" s="112">
        <v>6</v>
      </c>
      <c r="AP37" s="117">
        <v>1191</v>
      </c>
      <c r="AQ37" s="111">
        <v>562</v>
      </c>
      <c r="AR37" s="113">
        <v>629</v>
      </c>
      <c r="AS37" s="114">
        <v>506</v>
      </c>
      <c r="AT37" s="115">
        <v>588</v>
      </c>
      <c r="AU37" s="115">
        <v>56</v>
      </c>
      <c r="AV37" s="116">
        <v>41</v>
      </c>
      <c r="AW37" s="110">
        <v>0</v>
      </c>
      <c r="AX37" s="112">
        <v>0</v>
      </c>
      <c r="AY37" s="118">
        <v>-73</v>
      </c>
    </row>
    <row r="38" spans="1:51" x14ac:dyDescent="0.2">
      <c r="A38">
        <v>10</v>
      </c>
      <c r="B38">
        <v>205</v>
      </c>
      <c r="C38" s="151" t="s">
        <v>65</v>
      </c>
      <c r="D38" s="24"/>
      <c r="E38" s="148">
        <v>182.38</v>
      </c>
      <c r="F38" s="149">
        <v>18150</v>
      </c>
      <c r="G38" s="103">
        <v>38661</v>
      </c>
      <c r="H38" s="103">
        <v>18457</v>
      </c>
      <c r="I38" s="103">
        <v>20204</v>
      </c>
      <c r="J38" s="104">
        <v>-58</v>
      </c>
      <c r="K38" s="105">
        <v>-25</v>
      </c>
      <c r="L38" s="106">
        <v>-33</v>
      </c>
      <c r="M38" s="104">
        <v>-37</v>
      </c>
      <c r="N38" s="105">
        <v>-17</v>
      </c>
      <c r="O38" s="150">
        <v>-20</v>
      </c>
      <c r="P38" s="104">
        <v>16</v>
      </c>
      <c r="Q38" s="105">
        <v>6</v>
      </c>
      <c r="R38" s="106">
        <v>10</v>
      </c>
      <c r="S38" s="107">
        <v>6</v>
      </c>
      <c r="T38" s="108">
        <v>9</v>
      </c>
      <c r="U38" s="108">
        <v>0</v>
      </c>
      <c r="V38" s="109">
        <v>1</v>
      </c>
      <c r="W38" s="104">
        <v>53</v>
      </c>
      <c r="X38" s="105">
        <v>23</v>
      </c>
      <c r="Y38" s="106">
        <v>30</v>
      </c>
      <c r="Z38" s="107">
        <v>23</v>
      </c>
      <c r="AA38" s="108">
        <v>29</v>
      </c>
      <c r="AB38" s="108">
        <v>0</v>
      </c>
      <c r="AC38" s="109">
        <v>1</v>
      </c>
      <c r="AD38" s="110">
        <v>-21</v>
      </c>
      <c r="AE38" s="111">
        <v>-8</v>
      </c>
      <c r="AF38" s="112">
        <v>-13</v>
      </c>
      <c r="AG38" s="110">
        <v>70</v>
      </c>
      <c r="AH38" s="111">
        <v>32</v>
      </c>
      <c r="AI38" s="113">
        <v>38</v>
      </c>
      <c r="AJ38" s="114">
        <v>20</v>
      </c>
      <c r="AK38" s="115">
        <v>26</v>
      </c>
      <c r="AL38" s="115">
        <v>12</v>
      </c>
      <c r="AM38" s="116">
        <v>12</v>
      </c>
      <c r="AN38" s="110">
        <v>0</v>
      </c>
      <c r="AO38" s="112">
        <v>0</v>
      </c>
      <c r="AP38" s="117">
        <v>91</v>
      </c>
      <c r="AQ38" s="111">
        <v>40</v>
      </c>
      <c r="AR38" s="113">
        <v>51</v>
      </c>
      <c r="AS38" s="114">
        <v>31</v>
      </c>
      <c r="AT38" s="115">
        <v>39</v>
      </c>
      <c r="AU38" s="115">
        <v>9</v>
      </c>
      <c r="AV38" s="116">
        <v>12</v>
      </c>
      <c r="AW38" s="110">
        <v>0</v>
      </c>
      <c r="AX38" s="112">
        <v>0</v>
      </c>
      <c r="AY38" s="118">
        <v>-28</v>
      </c>
    </row>
    <row r="39" spans="1:51" x14ac:dyDescent="0.2">
      <c r="A39">
        <v>2</v>
      </c>
      <c r="B39">
        <v>206</v>
      </c>
      <c r="C39" s="151" t="s">
        <v>66</v>
      </c>
      <c r="D39" s="24" t="s">
        <v>51</v>
      </c>
      <c r="E39" s="148">
        <v>18.47</v>
      </c>
      <c r="F39" s="149">
        <v>43112</v>
      </c>
      <c r="G39" s="103">
        <v>91837</v>
      </c>
      <c r="H39" s="103">
        <v>40812</v>
      </c>
      <c r="I39" s="103">
        <v>51025</v>
      </c>
      <c r="J39" s="104">
        <v>-95</v>
      </c>
      <c r="K39" s="105">
        <v>-37</v>
      </c>
      <c r="L39" s="106">
        <v>-58</v>
      </c>
      <c r="M39" s="104">
        <v>-62</v>
      </c>
      <c r="N39" s="105">
        <v>-31</v>
      </c>
      <c r="O39" s="150">
        <v>-31</v>
      </c>
      <c r="P39" s="104">
        <v>28</v>
      </c>
      <c r="Q39" s="105">
        <v>15</v>
      </c>
      <c r="R39" s="106">
        <v>13</v>
      </c>
      <c r="S39" s="107">
        <v>15</v>
      </c>
      <c r="T39" s="108">
        <v>12</v>
      </c>
      <c r="U39" s="108">
        <v>0</v>
      </c>
      <c r="V39" s="109">
        <v>1</v>
      </c>
      <c r="W39" s="104">
        <v>90</v>
      </c>
      <c r="X39" s="105">
        <v>46</v>
      </c>
      <c r="Y39" s="106">
        <v>44</v>
      </c>
      <c r="Z39" s="107">
        <v>43</v>
      </c>
      <c r="AA39" s="108">
        <v>44</v>
      </c>
      <c r="AB39" s="108">
        <v>3</v>
      </c>
      <c r="AC39" s="109">
        <v>0</v>
      </c>
      <c r="AD39" s="110">
        <v>-33</v>
      </c>
      <c r="AE39" s="111">
        <v>-6</v>
      </c>
      <c r="AF39" s="112">
        <v>-27</v>
      </c>
      <c r="AG39" s="110">
        <v>243</v>
      </c>
      <c r="AH39" s="111">
        <v>116</v>
      </c>
      <c r="AI39" s="113">
        <v>127</v>
      </c>
      <c r="AJ39" s="114">
        <v>104</v>
      </c>
      <c r="AK39" s="115">
        <v>108</v>
      </c>
      <c r="AL39" s="115">
        <v>10</v>
      </c>
      <c r="AM39" s="116">
        <v>18</v>
      </c>
      <c r="AN39" s="110">
        <v>2</v>
      </c>
      <c r="AO39" s="112">
        <v>1</v>
      </c>
      <c r="AP39" s="117">
        <v>276</v>
      </c>
      <c r="AQ39" s="111">
        <v>122</v>
      </c>
      <c r="AR39" s="113">
        <v>154</v>
      </c>
      <c r="AS39" s="114">
        <v>110</v>
      </c>
      <c r="AT39" s="115">
        <v>146</v>
      </c>
      <c r="AU39" s="115">
        <v>11</v>
      </c>
      <c r="AV39" s="116">
        <v>8</v>
      </c>
      <c r="AW39" s="110">
        <v>1</v>
      </c>
      <c r="AX39" s="112">
        <v>0</v>
      </c>
      <c r="AY39" s="118">
        <v>-39</v>
      </c>
    </row>
    <row r="40" spans="1:51" x14ac:dyDescent="0.2">
      <c r="A40">
        <v>3</v>
      </c>
      <c r="B40">
        <v>207</v>
      </c>
      <c r="C40" s="151" t="s">
        <v>67</v>
      </c>
      <c r="D40" s="24"/>
      <c r="E40" s="148">
        <v>25</v>
      </c>
      <c r="F40" s="149">
        <v>85511</v>
      </c>
      <c r="G40" s="103">
        <v>194987</v>
      </c>
      <c r="H40" s="103">
        <v>93189</v>
      </c>
      <c r="I40" s="103">
        <v>101798</v>
      </c>
      <c r="J40" s="104">
        <v>-67</v>
      </c>
      <c r="K40" s="105">
        <v>-57</v>
      </c>
      <c r="L40" s="106">
        <v>-10</v>
      </c>
      <c r="M40" s="104">
        <v>-54</v>
      </c>
      <c r="N40" s="105">
        <v>-45</v>
      </c>
      <c r="O40" s="150">
        <v>-9</v>
      </c>
      <c r="P40" s="104">
        <v>105</v>
      </c>
      <c r="Q40" s="105">
        <v>53</v>
      </c>
      <c r="R40" s="106">
        <v>52</v>
      </c>
      <c r="S40" s="107">
        <v>53</v>
      </c>
      <c r="T40" s="108">
        <v>51</v>
      </c>
      <c r="U40" s="108">
        <v>0</v>
      </c>
      <c r="V40" s="109">
        <v>1</v>
      </c>
      <c r="W40" s="104">
        <v>159</v>
      </c>
      <c r="X40" s="105">
        <v>98</v>
      </c>
      <c r="Y40" s="106">
        <v>61</v>
      </c>
      <c r="Z40" s="107">
        <v>95</v>
      </c>
      <c r="AA40" s="108">
        <v>60</v>
      </c>
      <c r="AB40" s="108">
        <v>3</v>
      </c>
      <c r="AC40" s="109">
        <v>1</v>
      </c>
      <c r="AD40" s="110">
        <v>-13</v>
      </c>
      <c r="AE40" s="111">
        <v>-12</v>
      </c>
      <c r="AF40" s="112">
        <v>-1</v>
      </c>
      <c r="AG40" s="110">
        <v>504</v>
      </c>
      <c r="AH40" s="111">
        <v>262</v>
      </c>
      <c r="AI40" s="113">
        <v>242</v>
      </c>
      <c r="AJ40" s="114">
        <v>227</v>
      </c>
      <c r="AK40" s="115">
        <v>216</v>
      </c>
      <c r="AL40" s="115">
        <v>35</v>
      </c>
      <c r="AM40" s="116">
        <v>22</v>
      </c>
      <c r="AN40" s="110">
        <v>0</v>
      </c>
      <c r="AO40" s="112">
        <v>4</v>
      </c>
      <c r="AP40" s="117">
        <v>517</v>
      </c>
      <c r="AQ40" s="111">
        <v>274</v>
      </c>
      <c r="AR40" s="113">
        <v>243</v>
      </c>
      <c r="AS40" s="114">
        <v>247</v>
      </c>
      <c r="AT40" s="115">
        <v>221</v>
      </c>
      <c r="AU40" s="115">
        <v>26</v>
      </c>
      <c r="AV40" s="116">
        <v>20</v>
      </c>
      <c r="AW40" s="110">
        <v>1</v>
      </c>
      <c r="AX40" s="112">
        <v>2</v>
      </c>
      <c r="AY40" s="118">
        <v>15</v>
      </c>
    </row>
    <row r="41" spans="1:51" x14ac:dyDescent="0.2">
      <c r="A41">
        <v>7</v>
      </c>
      <c r="B41">
        <v>208</v>
      </c>
      <c r="C41" s="151" t="s">
        <v>68</v>
      </c>
      <c r="D41" s="24"/>
      <c r="E41" s="148">
        <v>90.4</v>
      </c>
      <c r="F41" s="149">
        <v>11533</v>
      </c>
      <c r="G41" s="103">
        <v>26164</v>
      </c>
      <c r="H41" s="103">
        <v>12602</v>
      </c>
      <c r="I41" s="103">
        <v>13562</v>
      </c>
      <c r="J41" s="104">
        <v>7</v>
      </c>
      <c r="K41" s="105">
        <v>10</v>
      </c>
      <c r="L41" s="106">
        <v>-3</v>
      </c>
      <c r="M41" s="104">
        <v>-25</v>
      </c>
      <c r="N41" s="105">
        <v>-9</v>
      </c>
      <c r="O41" s="150">
        <v>-16</v>
      </c>
      <c r="P41" s="104">
        <v>10</v>
      </c>
      <c r="Q41" s="105">
        <v>4</v>
      </c>
      <c r="R41" s="106">
        <v>6</v>
      </c>
      <c r="S41" s="107">
        <v>4</v>
      </c>
      <c r="T41" s="108">
        <v>6</v>
      </c>
      <c r="U41" s="108">
        <v>0</v>
      </c>
      <c r="V41" s="109">
        <v>0</v>
      </c>
      <c r="W41" s="104">
        <v>35</v>
      </c>
      <c r="X41" s="105">
        <v>13</v>
      </c>
      <c r="Y41" s="106">
        <v>22</v>
      </c>
      <c r="Z41" s="107">
        <v>13</v>
      </c>
      <c r="AA41" s="108">
        <v>22</v>
      </c>
      <c r="AB41" s="108">
        <v>0</v>
      </c>
      <c r="AC41" s="109">
        <v>0</v>
      </c>
      <c r="AD41" s="110">
        <v>32</v>
      </c>
      <c r="AE41" s="111">
        <v>19</v>
      </c>
      <c r="AF41" s="112">
        <v>13</v>
      </c>
      <c r="AG41" s="110">
        <v>69</v>
      </c>
      <c r="AH41" s="111">
        <v>32</v>
      </c>
      <c r="AI41" s="113">
        <v>37</v>
      </c>
      <c r="AJ41" s="114">
        <v>16</v>
      </c>
      <c r="AK41" s="115">
        <v>21</v>
      </c>
      <c r="AL41" s="115">
        <v>16</v>
      </c>
      <c r="AM41" s="116">
        <v>16</v>
      </c>
      <c r="AN41" s="110">
        <v>0</v>
      </c>
      <c r="AO41" s="112">
        <v>0</v>
      </c>
      <c r="AP41" s="117">
        <v>37</v>
      </c>
      <c r="AQ41" s="111">
        <v>13</v>
      </c>
      <c r="AR41" s="113">
        <v>24</v>
      </c>
      <c r="AS41" s="114">
        <v>10</v>
      </c>
      <c r="AT41" s="115">
        <v>20</v>
      </c>
      <c r="AU41" s="115">
        <v>3</v>
      </c>
      <c r="AV41" s="116">
        <v>4</v>
      </c>
      <c r="AW41" s="110">
        <v>0</v>
      </c>
      <c r="AX41" s="112">
        <v>0</v>
      </c>
      <c r="AY41" s="118">
        <v>15</v>
      </c>
    </row>
    <row r="42" spans="1:51" x14ac:dyDescent="0.2">
      <c r="A42">
        <v>8</v>
      </c>
      <c r="B42">
        <v>209</v>
      </c>
      <c r="C42" s="151" t="s">
        <v>69</v>
      </c>
      <c r="D42" s="24"/>
      <c r="E42" s="148">
        <v>697.55</v>
      </c>
      <c r="F42" s="149">
        <v>30531</v>
      </c>
      <c r="G42" s="103">
        <v>71310</v>
      </c>
      <c r="H42" s="103">
        <v>34210</v>
      </c>
      <c r="I42" s="103">
        <v>37100</v>
      </c>
      <c r="J42" s="104">
        <v>-91</v>
      </c>
      <c r="K42" s="105">
        <v>-36</v>
      </c>
      <c r="L42" s="106">
        <v>-55</v>
      </c>
      <c r="M42" s="104">
        <v>-86</v>
      </c>
      <c r="N42" s="105">
        <v>-35</v>
      </c>
      <c r="O42" s="150">
        <v>-51</v>
      </c>
      <c r="P42" s="104">
        <v>16</v>
      </c>
      <c r="Q42" s="105">
        <v>7</v>
      </c>
      <c r="R42" s="106">
        <v>9</v>
      </c>
      <c r="S42" s="107">
        <v>6</v>
      </c>
      <c r="T42" s="108">
        <v>9</v>
      </c>
      <c r="U42" s="108">
        <v>1</v>
      </c>
      <c r="V42" s="109">
        <v>0</v>
      </c>
      <c r="W42" s="104">
        <v>102</v>
      </c>
      <c r="X42" s="105">
        <v>42</v>
      </c>
      <c r="Y42" s="106">
        <v>60</v>
      </c>
      <c r="Z42" s="107">
        <v>42</v>
      </c>
      <c r="AA42" s="108">
        <v>60</v>
      </c>
      <c r="AB42" s="108">
        <v>0</v>
      </c>
      <c r="AC42" s="109">
        <v>0</v>
      </c>
      <c r="AD42" s="110">
        <v>-5</v>
      </c>
      <c r="AE42" s="111">
        <v>-1</v>
      </c>
      <c r="AF42" s="112">
        <v>-4</v>
      </c>
      <c r="AG42" s="110">
        <v>101</v>
      </c>
      <c r="AH42" s="111">
        <v>57</v>
      </c>
      <c r="AI42" s="113">
        <v>44</v>
      </c>
      <c r="AJ42" s="114">
        <v>34</v>
      </c>
      <c r="AK42" s="115">
        <v>26</v>
      </c>
      <c r="AL42" s="115">
        <v>23</v>
      </c>
      <c r="AM42" s="116">
        <v>18</v>
      </c>
      <c r="AN42" s="110">
        <v>0</v>
      </c>
      <c r="AO42" s="112">
        <v>0</v>
      </c>
      <c r="AP42" s="117">
        <v>106</v>
      </c>
      <c r="AQ42" s="111">
        <v>58</v>
      </c>
      <c r="AR42" s="113">
        <v>48</v>
      </c>
      <c r="AS42" s="114">
        <v>48</v>
      </c>
      <c r="AT42" s="115">
        <v>44</v>
      </c>
      <c r="AU42" s="115">
        <v>9</v>
      </c>
      <c r="AV42" s="116">
        <v>4</v>
      </c>
      <c r="AW42" s="110">
        <v>1</v>
      </c>
      <c r="AX42" s="112">
        <v>0</v>
      </c>
      <c r="AY42" s="118">
        <v>-13</v>
      </c>
    </row>
    <row r="43" spans="1:51" x14ac:dyDescent="0.2">
      <c r="A43">
        <v>4</v>
      </c>
      <c r="B43">
        <v>210</v>
      </c>
      <c r="C43" s="151" t="s">
        <v>70</v>
      </c>
      <c r="D43" s="24"/>
      <c r="E43" s="148">
        <v>138.47999999999999</v>
      </c>
      <c r="F43" s="149">
        <v>111177</v>
      </c>
      <c r="G43" s="103">
        <v>253256</v>
      </c>
      <c r="H43" s="103">
        <v>123264</v>
      </c>
      <c r="I43" s="103">
        <v>129992</v>
      </c>
      <c r="J43" s="104">
        <v>-102</v>
      </c>
      <c r="K43" s="105">
        <v>-63</v>
      </c>
      <c r="L43" s="106">
        <v>-39</v>
      </c>
      <c r="M43" s="104">
        <v>-125</v>
      </c>
      <c r="N43" s="105">
        <v>-69</v>
      </c>
      <c r="O43" s="150">
        <v>-56</v>
      </c>
      <c r="P43" s="104">
        <v>128</v>
      </c>
      <c r="Q43" s="105">
        <v>71</v>
      </c>
      <c r="R43" s="106">
        <v>57</v>
      </c>
      <c r="S43" s="107">
        <v>71</v>
      </c>
      <c r="T43" s="108">
        <v>55</v>
      </c>
      <c r="U43" s="108">
        <v>0</v>
      </c>
      <c r="V43" s="109">
        <v>2</v>
      </c>
      <c r="W43" s="104">
        <v>253</v>
      </c>
      <c r="X43" s="105">
        <v>140</v>
      </c>
      <c r="Y43" s="106">
        <v>113</v>
      </c>
      <c r="Z43" s="107">
        <v>140</v>
      </c>
      <c r="AA43" s="108">
        <v>112</v>
      </c>
      <c r="AB43" s="108">
        <v>0</v>
      </c>
      <c r="AC43" s="109">
        <v>1</v>
      </c>
      <c r="AD43" s="110">
        <v>23</v>
      </c>
      <c r="AE43" s="111">
        <v>6</v>
      </c>
      <c r="AF43" s="112">
        <v>17</v>
      </c>
      <c r="AG43" s="110">
        <v>477</v>
      </c>
      <c r="AH43" s="111">
        <v>258</v>
      </c>
      <c r="AI43" s="113">
        <v>219</v>
      </c>
      <c r="AJ43" s="114">
        <v>214</v>
      </c>
      <c r="AK43" s="115">
        <v>194</v>
      </c>
      <c r="AL43" s="115">
        <v>43</v>
      </c>
      <c r="AM43" s="116">
        <v>25</v>
      </c>
      <c r="AN43" s="110">
        <v>1</v>
      </c>
      <c r="AO43" s="112">
        <v>0</v>
      </c>
      <c r="AP43" s="117">
        <v>454</v>
      </c>
      <c r="AQ43" s="111">
        <v>252</v>
      </c>
      <c r="AR43" s="113">
        <v>202</v>
      </c>
      <c r="AS43" s="114">
        <v>222</v>
      </c>
      <c r="AT43" s="115">
        <v>189</v>
      </c>
      <c r="AU43" s="115">
        <v>29</v>
      </c>
      <c r="AV43" s="116">
        <v>12</v>
      </c>
      <c r="AW43" s="110">
        <v>1</v>
      </c>
      <c r="AX43" s="112">
        <v>1</v>
      </c>
      <c r="AY43" s="118">
        <v>-1</v>
      </c>
    </row>
    <row r="44" spans="1:51" x14ac:dyDescent="0.2">
      <c r="A44">
        <v>7</v>
      </c>
      <c r="B44">
        <v>212</v>
      </c>
      <c r="C44" s="151" t="s">
        <v>71</v>
      </c>
      <c r="D44" s="24"/>
      <c r="E44" s="148">
        <v>126.85</v>
      </c>
      <c r="F44" s="149">
        <v>19067</v>
      </c>
      <c r="G44" s="103">
        <v>42571</v>
      </c>
      <c r="H44" s="103">
        <v>20501</v>
      </c>
      <c r="I44" s="103">
        <v>22070</v>
      </c>
      <c r="J44" s="104">
        <v>-39</v>
      </c>
      <c r="K44" s="105">
        <v>-6</v>
      </c>
      <c r="L44" s="106">
        <v>-33</v>
      </c>
      <c r="M44" s="104">
        <v>-44</v>
      </c>
      <c r="N44" s="105">
        <v>-20</v>
      </c>
      <c r="O44" s="150">
        <v>-24</v>
      </c>
      <c r="P44" s="104">
        <v>10</v>
      </c>
      <c r="Q44" s="105">
        <v>8</v>
      </c>
      <c r="R44" s="106">
        <v>2</v>
      </c>
      <c r="S44" s="107">
        <v>8</v>
      </c>
      <c r="T44" s="108">
        <v>2</v>
      </c>
      <c r="U44" s="108">
        <v>0</v>
      </c>
      <c r="V44" s="109">
        <v>0</v>
      </c>
      <c r="W44" s="104">
        <v>54</v>
      </c>
      <c r="X44" s="105">
        <v>28</v>
      </c>
      <c r="Y44" s="106">
        <v>26</v>
      </c>
      <c r="Z44" s="107">
        <v>28</v>
      </c>
      <c r="AA44" s="108">
        <v>26</v>
      </c>
      <c r="AB44" s="108">
        <v>0</v>
      </c>
      <c r="AC44" s="109">
        <v>0</v>
      </c>
      <c r="AD44" s="110">
        <v>5</v>
      </c>
      <c r="AE44" s="111">
        <v>14</v>
      </c>
      <c r="AF44" s="112">
        <v>-9</v>
      </c>
      <c r="AG44" s="110">
        <v>63</v>
      </c>
      <c r="AH44" s="111">
        <v>37</v>
      </c>
      <c r="AI44" s="113">
        <v>26</v>
      </c>
      <c r="AJ44" s="114">
        <v>21</v>
      </c>
      <c r="AK44" s="115">
        <v>23</v>
      </c>
      <c r="AL44" s="115">
        <v>16</v>
      </c>
      <c r="AM44" s="116">
        <v>2</v>
      </c>
      <c r="AN44" s="110">
        <v>0</v>
      </c>
      <c r="AO44" s="112">
        <v>1</v>
      </c>
      <c r="AP44" s="117">
        <v>58</v>
      </c>
      <c r="AQ44" s="111">
        <v>23</v>
      </c>
      <c r="AR44" s="113">
        <v>35</v>
      </c>
      <c r="AS44" s="114">
        <v>21</v>
      </c>
      <c r="AT44" s="115">
        <v>31</v>
      </c>
      <c r="AU44" s="115">
        <v>1</v>
      </c>
      <c r="AV44" s="116">
        <v>2</v>
      </c>
      <c r="AW44" s="110">
        <v>1</v>
      </c>
      <c r="AX44" s="112">
        <v>2</v>
      </c>
      <c r="AY44" s="118">
        <v>9</v>
      </c>
    </row>
    <row r="45" spans="1:51" x14ac:dyDescent="0.2">
      <c r="A45">
        <v>5</v>
      </c>
      <c r="B45">
        <v>213</v>
      </c>
      <c r="C45" s="151" t="s">
        <v>72</v>
      </c>
      <c r="D45" s="24"/>
      <c r="E45" s="148">
        <v>132.44</v>
      </c>
      <c r="F45" s="149">
        <v>15113</v>
      </c>
      <c r="G45" s="103">
        <v>35746</v>
      </c>
      <c r="H45" s="103">
        <v>17110</v>
      </c>
      <c r="I45" s="103">
        <v>18636</v>
      </c>
      <c r="J45" s="104">
        <v>-30</v>
      </c>
      <c r="K45" s="105">
        <v>-21</v>
      </c>
      <c r="L45" s="106">
        <v>-9</v>
      </c>
      <c r="M45" s="104">
        <v>-41</v>
      </c>
      <c r="N45" s="105">
        <v>-25</v>
      </c>
      <c r="O45" s="150">
        <v>-16</v>
      </c>
      <c r="P45" s="104">
        <v>17</v>
      </c>
      <c r="Q45" s="105">
        <v>7</v>
      </c>
      <c r="R45" s="106">
        <v>10</v>
      </c>
      <c r="S45" s="107">
        <v>7</v>
      </c>
      <c r="T45" s="108">
        <v>10</v>
      </c>
      <c r="U45" s="108">
        <v>0</v>
      </c>
      <c r="V45" s="109">
        <v>0</v>
      </c>
      <c r="W45" s="104">
        <v>58</v>
      </c>
      <c r="X45" s="105">
        <v>32</v>
      </c>
      <c r="Y45" s="106">
        <v>26</v>
      </c>
      <c r="Z45" s="107">
        <v>31</v>
      </c>
      <c r="AA45" s="108">
        <v>26</v>
      </c>
      <c r="AB45" s="108">
        <v>1</v>
      </c>
      <c r="AC45" s="109">
        <v>0</v>
      </c>
      <c r="AD45" s="110">
        <v>11</v>
      </c>
      <c r="AE45" s="111">
        <v>4</v>
      </c>
      <c r="AF45" s="112">
        <v>7</v>
      </c>
      <c r="AG45" s="110">
        <v>67</v>
      </c>
      <c r="AH45" s="111">
        <v>36</v>
      </c>
      <c r="AI45" s="113">
        <v>31</v>
      </c>
      <c r="AJ45" s="114">
        <v>24</v>
      </c>
      <c r="AK45" s="115">
        <v>22</v>
      </c>
      <c r="AL45" s="115">
        <v>12</v>
      </c>
      <c r="AM45" s="116">
        <v>9</v>
      </c>
      <c r="AN45" s="110">
        <v>0</v>
      </c>
      <c r="AO45" s="112">
        <v>0</v>
      </c>
      <c r="AP45" s="117">
        <v>56</v>
      </c>
      <c r="AQ45" s="111">
        <v>32</v>
      </c>
      <c r="AR45" s="113">
        <v>24</v>
      </c>
      <c r="AS45" s="114">
        <v>28</v>
      </c>
      <c r="AT45" s="115">
        <v>20</v>
      </c>
      <c r="AU45" s="115">
        <v>2</v>
      </c>
      <c r="AV45" s="116">
        <v>4</v>
      </c>
      <c r="AW45" s="110">
        <v>2</v>
      </c>
      <c r="AX45" s="112">
        <v>0</v>
      </c>
      <c r="AY45" s="118">
        <v>-9</v>
      </c>
    </row>
    <row r="46" spans="1:51" x14ac:dyDescent="0.2">
      <c r="A46">
        <v>3</v>
      </c>
      <c r="B46">
        <v>214</v>
      </c>
      <c r="C46" s="151" t="s">
        <v>73</v>
      </c>
      <c r="D46" s="24" t="s">
        <v>51</v>
      </c>
      <c r="E46" s="148">
        <v>101.8</v>
      </c>
      <c r="F46" s="149">
        <v>97604</v>
      </c>
      <c r="G46" s="103">
        <v>219624</v>
      </c>
      <c r="H46" s="103">
        <v>100166</v>
      </c>
      <c r="I46" s="103">
        <v>119458</v>
      </c>
      <c r="J46" s="104">
        <v>-45</v>
      </c>
      <c r="K46" s="105">
        <v>-39</v>
      </c>
      <c r="L46" s="106">
        <v>-6</v>
      </c>
      <c r="M46" s="104">
        <v>-110</v>
      </c>
      <c r="N46" s="105">
        <v>-58</v>
      </c>
      <c r="O46" s="150">
        <v>-52</v>
      </c>
      <c r="P46" s="104">
        <v>92</v>
      </c>
      <c r="Q46" s="105">
        <v>54</v>
      </c>
      <c r="R46" s="106">
        <v>38</v>
      </c>
      <c r="S46" s="107">
        <v>54</v>
      </c>
      <c r="T46" s="108">
        <v>38</v>
      </c>
      <c r="U46" s="108">
        <v>0</v>
      </c>
      <c r="V46" s="109">
        <v>0</v>
      </c>
      <c r="W46" s="104">
        <v>202</v>
      </c>
      <c r="X46" s="105">
        <v>112</v>
      </c>
      <c r="Y46" s="106">
        <v>90</v>
      </c>
      <c r="Z46" s="107">
        <v>110</v>
      </c>
      <c r="AA46" s="108">
        <v>90</v>
      </c>
      <c r="AB46" s="108">
        <v>2</v>
      </c>
      <c r="AC46" s="109">
        <v>0</v>
      </c>
      <c r="AD46" s="110">
        <v>65</v>
      </c>
      <c r="AE46" s="111">
        <v>19</v>
      </c>
      <c r="AF46" s="112">
        <v>46</v>
      </c>
      <c r="AG46" s="110">
        <v>547</v>
      </c>
      <c r="AH46" s="111">
        <v>245</v>
      </c>
      <c r="AI46" s="113">
        <v>302</v>
      </c>
      <c r="AJ46" s="114">
        <v>216</v>
      </c>
      <c r="AK46" s="115">
        <v>271</v>
      </c>
      <c r="AL46" s="115">
        <v>25</v>
      </c>
      <c r="AM46" s="116">
        <v>30</v>
      </c>
      <c r="AN46" s="110">
        <v>4</v>
      </c>
      <c r="AO46" s="112">
        <v>1</v>
      </c>
      <c r="AP46" s="117">
        <v>482</v>
      </c>
      <c r="AQ46" s="111">
        <v>226</v>
      </c>
      <c r="AR46" s="113">
        <v>256</v>
      </c>
      <c r="AS46" s="114">
        <v>202</v>
      </c>
      <c r="AT46" s="115">
        <v>235</v>
      </c>
      <c r="AU46" s="115">
        <v>23</v>
      </c>
      <c r="AV46" s="116">
        <v>20</v>
      </c>
      <c r="AW46" s="110">
        <v>1</v>
      </c>
      <c r="AX46" s="112">
        <v>1</v>
      </c>
      <c r="AY46" s="118">
        <v>39</v>
      </c>
    </row>
    <row r="47" spans="1:51" x14ac:dyDescent="0.2">
      <c r="A47">
        <v>5</v>
      </c>
      <c r="B47">
        <v>215</v>
      </c>
      <c r="C47" s="151" t="s">
        <v>74</v>
      </c>
      <c r="D47" s="24"/>
      <c r="E47" s="148">
        <v>176.51</v>
      </c>
      <c r="F47" s="149">
        <v>31283</v>
      </c>
      <c r="G47" s="103">
        <v>70948</v>
      </c>
      <c r="H47" s="103">
        <v>34048</v>
      </c>
      <c r="I47" s="103">
        <v>36900</v>
      </c>
      <c r="J47" s="104">
        <v>-52</v>
      </c>
      <c r="K47" s="105">
        <v>-25</v>
      </c>
      <c r="L47" s="106">
        <v>-27</v>
      </c>
      <c r="M47" s="104">
        <v>-51</v>
      </c>
      <c r="N47" s="105">
        <v>-29</v>
      </c>
      <c r="O47" s="150">
        <v>-22</v>
      </c>
      <c r="P47" s="104">
        <v>27</v>
      </c>
      <c r="Q47" s="105">
        <v>14</v>
      </c>
      <c r="R47" s="106">
        <v>13</v>
      </c>
      <c r="S47" s="107">
        <v>11</v>
      </c>
      <c r="T47" s="108">
        <v>12</v>
      </c>
      <c r="U47" s="108">
        <v>3</v>
      </c>
      <c r="V47" s="109">
        <v>1</v>
      </c>
      <c r="W47" s="104">
        <v>78</v>
      </c>
      <c r="X47" s="105">
        <v>43</v>
      </c>
      <c r="Y47" s="106">
        <v>35</v>
      </c>
      <c r="Z47" s="107">
        <v>43</v>
      </c>
      <c r="AA47" s="108">
        <v>35</v>
      </c>
      <c r="AB47" s="108">
        <v>0</v>
      </c>
      <c r="AC47" s="109">
        <v>0</v>
      </c>
      <c r="AD47" s="110">
        <v>-1</v>
      </c>
      <c r="AE47" s="111">
        <v>4</v>
      </c>
      <c r="AF47" s="112">
        <v>-5</v>
      </c>
      <c r="AG47" s="110">
        <v>157</v>
      </c>
      <c r="AH47" s="111">
        <v>87</v>
      </c>
      <c r="AI47" s="113">
        <v>70</v>
      </c>
      <c r="AJ47" s="114">
        <v>54</v>
      </c>
      <c r="AK47" s="115">
        <v>44</v>
      </c>
      <c r="AL47" s="115">
        <v>31</v>
      </c>
      <c r="AM47" s="116">
        <v>22</v>
      </c>
      <c r="AN47" s="110">
        <v>2</v>
      </c>
      <c r="AO47" s="112">
        <v>4</v>
      </c>
      <c r="AP47" s="117">
        <v>158</v>
      </c>
      <c r="AQ47" s="111">
        <v>83</v>
      </c>
      <c r="AR47" s="113">
        <v>75</v>
      </c>
      <c r="AS47" s="114">
        <v>63</v>
      </c>
      <c r="AT47" s="115">
        <v>52</v>
      </c>
      <c r="AU47" s="115">
        <v>17</v>
      </c>
      <c r="AV47" s="116">
        <v>19</v>
      </c>
      <c r="AW47" s="110">
        <v>3</v>
      </c>
      <c r="AX47" s="112">
        <v>4</v>
      </c>
      <c r="AY47" s="118">
        <v>-9</v>
      </c>
    </row>
    <row r="48" spans="1:51" x14ac:dyDescent="0.2">
      <c r="A48">
        <v>4</v>
      </c>
      <c r="B48">
        <v>216</v>
      </c>
      <c r="C48" s="151" t="s">
        <v>75</v>
      </c>
      <c r="D48" s="24"/>
      <c r="E48" s="148">
        <v>34.380000000000003</v>
      </c>
      <c r="F48" s="149">
        <v>37766</v>
      </c>
      <c r="G48" s="103">
        <v>83696</v>
      </c>
      <c r="H48" s="103">
        <v>40458</v>
      </c>
      <c r="I48" s="103">
        <v>43238</v>
      </c>
      <c r="J48" s="104">
        <v>-23</v>
      </c>
      <c r="K48" s="105">
        <v>-7</v>
      </c>
      <c r="L48" s="106">
        <v>-16</v>
      </c>
      <c r="M48" s="104">
        <v>-43</v>
      </c>
      <c r="N48" s="105">
        <v>-27</v>
      </c>
      <c r="O48" s="150">
        <v>-16</v>
      </c>
      <c r="P48" s="104">
        <v>38</v>
      </c>
      <c r="Q48" s="105">
        <v>17</v>
      </c>
      <c r="R48" s="106">
        <v>21</v>
      </c>
      <c r="S48" s="107">
        <v>16</v>
      </c>
      <c r="T48" s="108">
        <v>21</v>
      </c>
      <c r="U48" s="108">
        <v>1</v>
      </c>
      <c r="V48" s="109">
        <v>0</v>
      </c>
      <c r="W48" s="104">
        <v>81</v>
      </c>
      <c r="X48" s="105">
        <v>44</v>
      </c>
      <c r="Y48" s="106">
        <v>37</v>
      </c>
      <c r="Z48" s="107">
        <v>43</v>
      </c>
      <c r="AA48" s="108">
        <v>37</v>
      </c>
      <c r="AB48" s="108">
        <v>1</v>
      </c>
      <c r="AC48" s="109">
        <v>0</v>
      </c>
      <c r="AD48" s="110">
        <v>20</v>
      </c>
      <c r="AE48" s="111">
        <v>20</v>
      </c>
      <c r="AF48" s="112">
        <v>0</v>
      </c>
      <c r="AG48" s="110">
        <v>172</v>
      </c>
      <c r="AH48" s="111">
        <v>102</v>
      </c>
      <c r="AI48" s="113">
        <v>70</v>
      </c>
      <c r="AJ48" s="114">
        <v>66</v>
      </c>
      <c r="AK48" s="115">
        <v>63</v>
      </c>
      <c r="AL48" s="115">
        <v>36</v>
      </c>
      <c r="AM48" s="116">
        <v>7</v>
      </c>
      <c r="AN48" s="110">
        <v>0</v>
      </c>
      <c r="AO48" s="112">
        <v>0</v>
      </c>
      <c r="AP48" s="117">
        <v>152</v>
      </c>
      <c r="AQ48" s="111">
        <v>82</v>
      </c>
      <c r="AR48" s="113">
        <v>70</v>
      </c>
      <c r="AS48" s="114">
        <v>71</v>
      </c>
      <c r="AT48" s="115">
        <v>66</v>
      </c>
      <c r="AU48" s="115">
        <v>11</v>
      </c>
      <c r="AV48" s="116">
        <v>4</v>
      </c>
      <c r="AW48" s="110">
        <v>0</v>
      </c>
      <c r="AX48" s="112">
        <v>0</v>
      </c>
      <c r="AY48" s="118">
        <v>8</v>
      </c>
    </row>
    <row r="49" spans="1:51" x14ac:dyDescent="0.2">
      <c r="A49">
        <v>3</v>
      </c>
      <c r="B49" s="152">
        <v>217</v>
      </c>
      <c r="C49" s="151" t="s">
        <v>76</v>
      </c>
      <c r="D49" s="24"/>
      <c r="E49" s="148">
        <v>53.44</v>
      </c>
      <c r="F49" s="149">
        <v>65273</v>
      </c>
      <c r="G49" s="103">
        <v>148151</v>
      </c>
      <c r="H49" s="103">
        <v>68912</v>
      </c>
      <c r="I49" s="103">
        <v>79239</v>
      </c>
      <c r="J49" s="104">
        <v>9</v>
      </c>
      <c r="K49" s="105">
        <v>-25</v>
      </c>
      <c r="L49" s="106">
        <v>34</v>
      </c>
      <c r="M49" s="104">
        <v>-92</v>
      </c>
      <c r="N49" s="105">
        <v>-51</v>
      </c>
      <c r="O49" s="150">
        <v>-41</v>
      </c>
      <c r="P49" s="104">
        <v>61</v>
      </c>
      <c r="Q49" s="105">
        <v>33</v>
      </c>
      <c r="R49" s="106">
        <v>28</v>
      </c>
      <c r="S49" s="107">
        <v>33</v>
      </c>
      <c r="T49" s="108">
        <v>28</v>
      </c>
      <c r="U49" s="108">
        <v>0</v>
      </c>
      <c r="V49" s="109">
        <v>0</v>
      </c>
      <c r="W49" s="104">
        <v>153</v>
      </c>
      <c r="X49" s="105">
        <v>84</v>
      </c>
      <c r="Y49" s="106">
        <v>69</v>
      </c>
      <c r="Z49" s="107">
        <v>83</v>
      </c>
      <c r="AA49" s="108">
        <v>67</v>
      </c>
      <c r="AB49" s="108">
        <v>1</v>
      </c>
      <c r="AC49" s="109">
        <v>2</v>
      </c>
      <c r="AD49" s="110">
        <v>101</v>
      </c>
      <c r="AE49" s="111">
        <v>26</v>
      </c>
      <c r="AF49" s="112">
        <v>75</v>
      </c>
      <c r="AG49" s="110">
        <v>417</v>
      </c>
      <c r="AH49" s="111">
        <v>196</v>
      </c>
      <c r="AI49" s="113">
        <v>221</v>
      </c>
      <c r="AJ49" s="114">
        <v>171</v>
      </c>
      <c r="AK49" s="115">
        <v>199</v>
      </c>
      <c r="AL49" s="115">
        <v>21</v>
      </c>
      <c r="AM49" s="116">
        <v>19</v>
      </c>
      <c r="AN49" s="110">
        <v>4</v>
      </c>
      <c r="AO49" s="112">
        <v>3</v>
      </c>
      <c r="AP49" s="117">
        <v>316</v>
      </c>
      <c r="AQ49" s="111">
        <v>170</v>
      </c>
      <c r="AR49" s="113">
        <v>146</v>
      </c>
      <c r="AS49" s="114">
        <v>146</v>
      </c>
      <c r="AT49" s="115">
        <v>131</v>
      </c>
      <c r="AU49" s="115">
        <v>24</v>
      </c>
      <c r="AV49" s="116">
        <v>13</v>
      </c>
      <c r="AW49" s="110">
        <v>0</v>
      </c>
      <c r="AX49" s="112">
        <v>2</v>
      </c>
      <c r="AY49" s="118">
        <v>27</v>
      </c>
    </row>
    <row r="50" spans="1:51" x14ac:dyDescent="0.2">
      <c r="A50">
        <v>5</v>
      </c>
      <c r="B50">
        <v>218</v>
      </c>
      <c r="C50" s="151" t="s">
        <v>77</v>
      </c>
      <c r="D50" s="24" t="s">
        <v>51</v>
      </c>
      <c r="E50" s="148">
        <v>92.94</v>
      </c>
      <c r="F50" s="149">
        <v>18752</v>
      </c>
      <c r="G50" s="103">
        <v>45924</v>
      </c>
      <c r="H50" s="103">
        <v>22419</v>
      </c>
      <c r="I50" s="103">
        <v>23505</v>
      </c>
      <c r="J50" s="104">
        <v>-7</v>
      </c>
      <c r="K50" s="105">
        <v>8</v>
      </c>
      <c r="L50" s="106">
        <v>-15</v>
      </c>
      <c r="M50" s="104">
        <v>-27</v>
      </c>
      <c r="N50" s="105">
        <v>-14</v>
      </c>
      <c r="O50" s="150">
        <v>-13</v>
      </c>
      <c r="P50" s="104">
        <v>12</v>
      </c>
      <c r="Q50" s="105">
        <v>5</v>
      </c>
      <c r="R50" s="106">
        <v>7</v>
      </c>
      <c r="S50" s="107">
        <v>2</v>
      </c>
      <c r="T50" s="108">
        <v>7</v>
      </c>
      <c r="U50" s="108">
        <v>3</v>
      </c>
      <c r="V50" s="109">
        <v>0</v>
      </c>
      <c r="W50" s="104">
        <v>39</v>
      </c>
      <c r="X50" s="105">
        <v>19</v>
      </c>
      <c r="Y50" s="106">
        <v>20</v>
      </c>
      <c r="Z50" s="107">
        <v>19</v>
      </c>
      <c r="AA50" s="108">
        <v>20</v>
      </c>
      <c r="AB50" s="108">
        <v>0</v>
      </c>
      <c r="AC50" s="109">
        <v>0</v>
      </c>
      <c r="AD50" s="110">
        <v>20</v>
      </c>
      <c r="AE50" s="111">
        <v>22</v>
      </c>
      <c r="AF50" s="112">
        <v>-2</v>
      </c>
      <c r="AG50" s="110">
        <v>121</v>
      </c>
      <c r="AH50" s="111">
        <v>79</v>
      </c>
      <c r="AI50" s="113">
        <v>42</v>
      </c>
      <c r="AJ50" s="114">
        <v>47</v>
      </c>
      <c r="AK50" s="115">
        <v>22</v>
      </c>
      <c r="AL50" s="115">
        <v>31</v>
      </c>
      <c r="AM50" s="116">
        <v>20</v>
      </c>
      <c r="AN50" s="110">
        <v>1</v>
      </c>
      <c r="AO50" s="112">
        <v>0</v>
      </c>
      <c r="AP50" s="117">
        <v>101</v>
      </c>
      <c r="AQ50" s="111">
        <v>57</v>
      </c>
      <c r="AR50" s="113">
        <v>44</v>
      </c>
      <c r="AS50" s="114">
        <v>41</v>
      </c>
      <c r="AT50" s="115">
        <v>36</v>
      </c>
      <c r="AU50" s="115">
        <v>15</v>
      </c>
      <c r="AV50" s="116">
        <v>8</v>
      </c>
      <c r="AW50" s="110">
        <v>1</v>
      </c>
      <c r="AX50" s="112">
        <v>0</v>
      </c>
      <c r="AY50" s="118">
        <v>14</v>
      </c>
    </row>
    <row r="51" spans="1:51" x14ac:dyDescent="0.2">
      <c r="A51">
        <v>3</v>
      </c>
      <c r="B51">
        <v>219</v>
      </c>
      <c r="C51" s="151" t="s">
        <v>78</v>
      </c>
      <c r="D51" s="24"/>
      <c r="E51" s="148">
        <v>210.32</v>
      </c>
      <c r="F51" s="149">
        <v>43434</v>
      </c>
      <c r="G51" s="103">
        <v>103839</v>
      </c>
      <c r="H51" s="103">
        <v>49604</v>
      </c>
      <c r="I51" s="103">
        <v>54235</v>
      </c>
      <c r="J51" s="104">
        <v>-26</v>
      </c>
      <c r="K51" s="105">
        <v>-15</v>
      </c>
      <c r="L51" s="106">
        <v>-11</v>
      </c>
      <c r="M51" s="104">
        <v>-57</v>
      </c>
      <c r="N51" s="105">
        <v>-32</v>
      </c>
      <c r="O51" s="150">
        <v>-25</v>
      </c>
      <c r="P51" s="104">
        <v>24</v>
      </c>
      <c r="Q51" s="105">
        <v>8</v>
      </c>
      <c r="R51" s="106">
        <v>16</v>
      </c>
      <c r="S51" s="107">
        <v>8</v>
      </c>
      <c r="T51" s="108">
        <v>16</v>
      </c>
      <c r="U51" s="108">
        <v>0</v>
      </c>
      <c r="V51" s="109">
        <v>0</v>
      </c>
      <c r="W51" s="104">
        <v>81</v>
      </c>
      <c r="X51" s="105">
        <v>40</v>
      </c>
      <c r="Y51" s="106">
        <v>41</v>
      </c>
      <c r="Z51" s="107">
        <v>39</v>
      </c>
      <c r="AA51" s="108">
        <v>41</v>
      </c>
      <c r="AB51" s="108">
        <v>1</v>
      </c>
      <c r="AC51" s="109">
        <v>0</v>
      </c>
      <c r="AD51" s="110">
        <v>31</v>
      </c>
      <c r="AE51" s="111">
        <v>17</v>
      </c>
      <c r="AF51" s="112">
        <v>14</v>
      </c>
      <c r="AG51" s="110">
        <v>242</v>
      </c>
      <c r="AH51" s="111">
        <v>130</v>
      </c>
      <c r="AI51" s="113">
        <v>112</v>
      </c>
      <c r="AJ51" s="114">
        <v>99</v>
      </c>
      <c r="AK51" s="115">
        <v>91</v>
      </c>
      <c r="AL51" s="115">
        <v>30</v>
      </c>
      <c r="AM51" s="116">
        <v>21</v>
      </c>
      <c r="AN51" s="110">
        <v>1</v>
      </c>
      <c r="AO51" s="112">
        <v>0</v>
      </c>
      <c r="AP51" s="117">
        <v>211</v>
      </c>
      <c r="AQ51" s="111">
        <v>113</v>
      </c>
      <c r="AR51" s="113">
        <v>98</v>
      </c>
      <c r="AS51" s="114">
        <v>98</v>
      </c>
      <c r="AT51" s="115">
        <v>88</v>
      </c>
      <c r="AU51" s="115">
        <v>14</v>
      </c>
      <c r="AV51" s="116">
        <v>9</v>
      </c>
      <c r="AW51" s="110">
        <v>1</v>
      </c>
      <c r="AX51" s="112">
        <v>1</v>
      </c>
      <c r="AY51" s="118">
        <v>12</v>
      </c>
    </row>
    <row r="52" spans="1:51" x14ac:dyDescent="0.2">
      <c r="A52">
        <v>5</v>
      </c>
      <c r="B52">
        <v>220</v>
      </c>
      <c r="C52" s="151" t="s">
        <v>79</v>
      </c>
      <c r="D52" s="24" t="s">
        <v>51</v>
      </c>
      <c r="E52" s="148">
        <v>150.97999999999999</v>
      </c>
      <c r="F52" s="149">
        <v>16626</v>
      </c>
      <c r="G52" s="103">
        <v>40071</v>
      </c>
      <c r="H52" s="103">
        <v>19880</v>
      </c>
      <c r="I52" s="103">
        <v>20191</v>
      </c>
      <c r="J52" s="104">
        <v>-25</v>
      </c>
      <c r="K52" s="105">
        <v>-12</v>
      </c>
      <c r="L52" s="106">
        <v>-13</v>
      </c>
      <c r="M52" s="104">
        <v>-31</v>
      </c>
      <c r="N52" s="105">
        <v>-13</v>
      </c>
      <c r="O52" s="150">
        <v>-18</v>
      </c>
      <c r="P52" s="104">
        <v>19</v>
      </c>
      <c r="Q52" s="105">
        <v>12</v>
      </c>
      <c r="R52" s="106">
        <v>7</v>
      </c>
      <c r="S52" s="107">
        <v>11</v>
      </c>
      <c r="T52" s="108">
        <v>6</v>
      </c>
      <c r="U52" s="108">
        <v>1</v>
      </c>
      <c r="V52" s="109">
        <v>1</v>
      </c>
      <c r="W52" s="104">
        <v>50</v>
      </c>
      <c r="X52" s="105">
        <v>25</v>
      </c>
      <c r="Y52" s="106">
        <v>25</v>
      </c>
      <c r="Z52" s="107">
        <v>25</v>
      </c>
      <c r="AA52" s="108">
        <v>25</v>
      </c>
      <c r="AB52" s="108">
        <v>0</v>
      </c>
      <c r="AC52" s="109">
        <v>0</v>
      </c>
      <c r="AD52" s="110">
        <v>6</v>
      </c>
      <c r="AE52" s="111">
        <v>1</v>
      </c>
      <c r="AF52" s="112">
        <v>5</v>
      </c>
      <c r="AG52" s="110">
        <v>98</v>
      </c>
      <c r="AH52" s="111">
        <v>57</v>
      </c>
      <c r="AI52" s="113">
        <v>41</v>
      </c>
      <c r="AJ52" s="114">
        <v>27</v>
      </c>
      <c r="AK52" s="115">
        <v>15</v>
      </c>
      <c r="AL52" s="115">
        <v>29</v>
      </c>
      <c r="AM52" s="116">
        <v>26</v>
      </c>
      <c r="AN52" s="110">
        <v>1</v>
      </c>
      <c r="AO52" s="112">
        <v>0</v>
      </c>
      <c r="AP52" s="117">
        <v>92</v>
      </c>
      <c r="AQ52" s="111">
        <v>56</v>
      </c>
      <c r="AR52" s="113">
        <v>36</v>
      </c>
      <c r="AS52" s="114">
        <v>39</v>
      </c>
      <c r="AT52" s="115">
        <v>29</v>
      </c>
      <c r="AU52" s="115">
        <v>17</v>
      </c>
      <c r="AV52" s="116">
        <v>7</v>
      </c>
      <c r="AW52" s="110">
        <v>0</v>
      </c>
      <c r="AX52" s="112">
        <v>0</v>
      </c>
      <c r="AY52" s="118">
        <v>6</v>
      </c>
    </row>
    <row r="53" spans="1:51" x14ac:dyDescent="0.2">
      <c r="A53">
        <v>9</v>
      </c>
      <c r="B53">
        <v>221</v>
      </c>
      <c r="C53" s="151" t="s">
        <v>80</v>
      </c>
      <c r="D53" s="24"/>
      <c r="E53" s="148">
        <v>377.59</v>
      </c>
      <c r="F53" s="149">
        <v>15955</v>
      </c>
      <c r="G53" s="103">
        <v>37227</v>
      </c>
      <c r="H53" s="103">
        <v>17806</v>
      </c>
      <c r="I53" s="103">
        <v>19421</v>
      </c>
      <c r="J53" s="104">
        <v>-34</v>
      </c>
      <c r="K53" s="105">
        <v>-2</v>
      </c>
      <c r="L53" s="106">
        <v>-32</v>
      </c>
      <c r="M53" s="104">
        <v>-29</v>
      </c>
      <c r="N53" s="105">
        <v>-9</v>
      </c>
      <c r="O53" s="150">
        <v>-20</v>
      </c>
      <c r="P53" s="104">
        <v>19</v>
      </c>
      <c r="Q53" s="105">
        <v>11</v>
      </c>
      <c r="R53" s="106">
        <v>8</v>
      </c>
      <c r="S53" s="107">
        <v>11</v>
      </c>
      <c r="T53" s="108">
        <v>8</v>
      </c>
      <c r="U53" s="108">
        <v>0</v>
      </c>
      <c r="V53" s="109">
        <v>0</v>
      </c>
      <c r="W53" s="104">
        <v>48</v>
      </c>
      <c r="X53" s="105">
        <v>20</v>
      </c>
      <c r="Y53" s="106">
        <v>28</v>
      </c>
      <c r="Z53" s="107">
        <v>20</v>
      </c>
      <c r="AA53" s="108">
        <v>28</v>
      </c>
      <c r="AB53" s="108">
        <v>0</v>
      </c>
      <c r="AC53" s="109">
        <v>0</v>
      </c>
      <c r="AD53" s="110">
        <v>-5</v>
      </c>
      <c r="AE53" s="111">
        <v>7</v>
      </c>
      <c r="AF53" s="112">
        <v>-12</v>
      </c>
      <c r="AG53" s="110">
        <v>80</v>
      </c>
      <c r="AH53" s="111">
        <v>46</v>
      </c>
      <c r="AI53" s="113">
        <v>34</v>
      </c>
      <c r="AJ53" s="114">
        <v>30</v>
      </c>
      <c r="AK53" s="115">
        <v>29</v>
      </c>
      <c r="AL53" s="115">
        <v>16</v>
      </c>
      <c r="AM53" s="116">
        <v>5</v>
      </c>
      <c r="AN53" s="110">
        <v>0</v>
      </c>
      <c r="AO53" s="112">
        <v>0</v>
      </c>
      <c r="AP53" s="117">
        <v>85</v>
      </c>
      <c r="AQ53" s="111">
        <v>39</v>
      </c>
      <c r="AR53" s="113">
        <v>46</v>
      </c>
      <c r="AS53" s="114">
        <v>39</v>
      </c>
      <c r="AT53" s="115">
        <v>32</v>
      </c>
      <c r="AU53" s="115">
        <v>0</v>
      </c>
      <c r="AV53" s="116">
        <v>12</v>
      </c>
      <c r="AW53" s="110">
        <v>0</v>
      </c>
      <c r="AX53" s="112">
        <v>2</v>
      </c>
      <c r="AY53" s="118">
        <v>-5</v>
      </c>
    </row>
    <row r="54" spans="1:51" x14ac:dyDescent="0.2">
      <c r="A54">
        <v>8</v>
      </c>
      <c r="B54">
        <v>222</v>
      </c>
      <c r="C54" s="151" t="s">
        <v>81</v>
      </c>
      <c r="D54" s="24"/>
      <c r="E54" s="148">
        <v>422.91</v>
      </c>
      <c r="F54" s="149">
        <v>8011</v>
      </c>
      <c r="G54" s="102">
        <v>19746</v>
      </c>
      <c r="H54" s="102">
        <v>9465</v>
      </c>
      <c r="I54" s="102">
        <v>10281</v>
      </c>
      <c r="J54" s="104">
        <v>-60</v>
      </c>
      <c r="K54" s="105">
        <v>-30</v>
      </c>
      <c r="L54" s="106">
        <v>-30</v>
      </c>
      <c r="M54" s="104">
        <v>-36</v>
      </c>
      <c r="N54" s="105">
        <v>-17</v>
      </c>
      <c r="O54" s="150">
        <v>-19</v>
      </c>
      <c r="P54" s="104">
        <v>4</v>
      </c>
      <c r="Q54" s="105">
        <v>2</v>
      </c>
      <c r="R54" s="106">
        <v>2</v>
      </c>
      <c r="S54" s="107">
        <v>2</v>
      </c>
      <c r="T54" s="108">
        <v>2</v>
      </c>
      <c r="U54" s="108">
        <v>0</v>
      </c>
      <c r="V54" s="109">
        <v>0</v>
      </c>
      <c r="W54" s="104">
        <v>40</v>
      </c>
      <c r="X54" s="105">
        <v>19</v>
      </c>
      <c r="Y54" s="106">
        <v>21</v>
      </c>
      <c r="Z54" s="107">
        <v>19</v>
      </c>
      <c r="AA54" s="108">
        <v>21</v>
      </c>
      <c r="AB54" s="108">
        <v>0</v>
      </c>
      <c r="AC54" s="109">
        <v>0</v>
      </c>
      <c r="AD54" s="110">
        <v>-24</v>
      </c>
      <c r="AE54" s="111">
        <v>-13</v>
      </c>
      <c r="AF54" s="112">
        <v>-11</v>
      </c>
      <c r="AG54" s="110">
        <v>15</v>
      </c>
      <c r="AH54" s="111">
        <v>7</v>
      </c>
      <c r="AI54" s="113">
        <v>8</v>
      </c>
      <c r="AJ54" s="114">
        <v>5</v>
      </c>
      <c r="AK54" s="115">
        <v>8</v>
      </c>
      <c r="AL54" s="115">
        <v>2</v>
      </c>
      <c r="AM54" s="116">
        <v>0</v>
      </c>
      <c r="AN54" s="110">
        <v>0</v>
      </c>
      <c r="AO54" s="112">
        <v>0</v>
      </c>
      <c r="AP54" s="117">
        <v>39</v>
      </c>
      <c r="AQ54" s="111">
        <v>20</v>
      </c>
      <c r="AR54" s="113">
        <v>19</v>
      </c>
      <c r="AS54" s="114">
        <v>17</v>
      </c>
      <c r="AT54" s="115">
        <v>19</v>
      </c>
      <c r="AU54" s="115">
        <v>3</v>
      </c>
      <c r="AV54" s="116">
        <v>0</v>
      </c>
      <c r="AW54" s="110">
        <v>0</v>
      </c>
      <c r="AX54" s="112">
        <v>0</v>
      </c>
      <c r="AY54" s="118">
        <v>-34</v>
      </c>
    </row>
    <row r="55" spans="1:51" x14ac:dyDescent="0.2">
      <c r="A55">
        <v>9</v>
      </c>
      <c r="B55">
        <v>223</v>
      </c>
      <c r="C55" s="151" t="s">
        <v>82</v>
      </c>
      <c r="D55" s="24"/>
      <c r="E55" s="148">
        <v>493.21</v>
      </c>
      <c r="F55" s="149">
        <v>23597</v>
      </c>
      <c r="G55" s="103">
        <v>57384</v>
      </c>
      <c r="H55" s="103">
        <v>27651</v>
      </c>
      <c r="I55" s="103">
        <v>29733</v>
      </c>
      <c r="J55" s="104">
        <v>-57</v>
      </c>
      <c r="K55" s="105">
        <v>-29</v>
      </c>
      <c r="L55" s="106">
        <v>-28</v>
      </c>
      <c r="M55" s="104">
        <v>-55</v>
      </c>
      <c r="N55" s="105">
        <v>-24</v>
      </c>
      <c r="O55" s="150">
        <v>-31</v>
      </c>
      <c r="P55" s="104">
        <v>25</v>
      </c>
      <c r="Q55" s="105">
        <v>13</v>
      </c>
      <c r="R55" s="106">
        <v>12</v>
      </c>
      <c r="S55" s="107">
        <v>13</v>
      </c>
      <c r="T55" s="108">
        <v>11</v>
      </c>
      <c r="U55" s="108">
        <v>0</v>
      </c>
      <c r="V55" s="109">
        <v>1</v>
      </c>
      <c r="W55" s="104">
        <v>80</v>
      </c>
      <c r="X55" s="105">
        <v>37</v>
      </c>
      <c r="Y55" s="106">
        <v>43</v>
      </c>
      <c r="Z55" s="107">
        <v>37</v>
      </c>
      <c r="AA55" s="108">
        <v>43</v>
      </c>
      <c r="AB55" s="108">
        <v>0</v>
      </c>
      <c r="AC55" s="109">
        <v>0</v>
      </c>
      <c r="AD55" s="110">
        <v>-2</v>
      </c>
      <c r="AE55" s="111">
        <v>-5</v>
      </c>
      <c r="AF55" s="112">
        <v>3</v>
      </c>
      <c r="AG55" s="110">
        <v>107</v>
      </c>
      <c r="AH55" s="111">
        <v>59</v>
      </c>
      <c r="AI55" s="113">
        <v>48</v>
      </c>
      <c r="AJ55" s="114">
        <v>35</v>
      </c>
      <c r="AK55" s="115">
        <v>28</v>
      </c>
      <c r="AL55" s="115">
        <v>24</v>
      </c>
      <c r="AM55" s="116">
        <v>20</v>
      </c>
      <c r="AN55" s="110">
        <v>0</v>
      </c>
      <c r="AO55" s="112">
        <v>0</v>
      </c>
      <c r="AP55" s="117">
        <v>109</v>
      </c>
      <c r="AQ55" s="111">
        <v>64</v>
      </c>
      <c r="AR55" s="113">
        <v>45</v>
      </c>
      <c r="AS55" s="114">
        <v>44</v>
      </c>
      <c r="AT55" s="115">
        <v>38</v>
      </c>
      <c r="AU55" s="115">
        <v>17</v>
      </c>
      <c r="AV55" s="116">
        <v>6</v>
      </c>
      <c r="AW55" s="110">
        <v>3</v>
      </c>
      <c r="AX55" s="112">
        <v>1</v>
      </c>
      <c r="AY55" s="118">
        <v>-31</v>
      </c>
    </row>
    <row r="56" spans="1:51" x14ac:dyDescent="0.2">
      <c r="A56">
        <v>10</v>
      </c>
      <c r="B56">
        <v>224</v>
      </c>
      <c r="C56" s="151" t="s">
        <v>83</v>
      </c>
      <c r="D56" s="24"/>
      <c r="E56" s="148">
        <v>229.01</v>
      </c>
      <c r="F56" s="149">
        <v>17366</v>
      </c>
      <c r="G56" s="103">
        <v>40744</v>
      </c>
      <c r="H56" s="103">
        <v>19452</v>
      </c>
      <c r="I56" s="103">
        <v>21292</v>
      </c>
      <c r="J56" s="104">
        <v>-26</v>
      </c>
      <c r="K56" s="105">
        <v>4</v>
      </c>
      <c r="L56" s="106">
        <v>-30</v>
      </c>
      <c r="M56" s="104">
        <v>-42</v>
      </c>
      <c r="N56" s="105">
        <v>-15</v>
      </c>
      <c r="O56" s="150">
        <v>-27</v>
      </c>
      <c r="P56" s="104">
        <v>13</v>
      </c>
      <c r="Q56" s="105">
        <v>10</v>
      </c>
      <c r="R56" s="106">
        <v>3</v>
      </c>
      <c r="S56" s="107">
        <v>10</v>
      </c>
      <c r="T56" s="108">
        <v>3</v>
      </c>
      <c r="U56" s="108">
        <v>0</v>
      </c>
      <c r="V56" s="109">
        <v>0</v>
      </c>
      <c r="W56" s="104">
        <v>55</v>
      </c>
      <c r="X56" s="105">
        <v>25</v>
      </c>
      <c r="Y56" s="106">
        <v>30</v>
      </c>
      <c r="Z56" s="107">
        <v>25</v>
      </c>
      <c r="AA56" s="108">
        <v>30</v>
      </c>
      <c r="AB56" s="108">
        <v>0</v>
      </c>
      <c r="AC56" s="109">
        <v>0</v>
      </c>
      <c r="AD56" s="110">
        <v>16</v>
      </c>
      <c r="AE56" s="111">
        <v>19</v>
      </c>
      <c r="AF56" s="112">
        <v>-3</v>
      </c>
      <c r="AG56" s="110">
        <v>80</v>
      </c>
      <c r="AH56" s="111">
        <v>53</v>
      </c>
      <c r="AI56" s="113">
        <v>27</v>
      </c>
      <c r="AJ56" s="114">
        <v>22</v>
      </c>
      <c r="AK56" s="115">
        <v>13</v>
      </c>
      <c r="AL56" s="115">
        <v>31</v>
      </c>
      <c r="AM56" s="116">
        <v>13</v>
      </c>
      <c r="AN56" s="110">
        <v>0</v>
      </c>
      <c r="AO56" s="112">
        <v>1</v>
      </c>
      <c r="AP56" s="117">
        <v>64</v>
      </c>
      <c r="AQ56" s="111">
        <v>34</v>
      </c>
      <c r="AR56" s="113">
        <v>30</v>
      </c>
      <c r="AS56" s="114">
        <v>24</v>
      </c>
      <c r="AT56" s="115">
        <v>21</v>
      </c>
      <c r="AU56" s="115">
        <v>10</v>
      </c>
      <c r="AV56" s="116">
        <v>8</v>
      </c>
      <c r="AW56" s="110">
        <v>0</v>
      </c>
      <c r="AX56" s="112">
        <v>1</v>
      </c>
      <c r="AY56" s="118">
        <v>-14</v>
      </c>
    </row>
    <row r="57" spans="1:51" x14ac:dyDescent="0.2">
      <c r="A57">
        <v>8</v>
      </c>
      <c r="B57">
        <v>225</v>
      </c>
      <c r="C57" s="151" t="s">
        <v>84</v>
      </c>
      <c r="D57" s="24"/>
      <c r="E57" s="148">
        <v>403.06</v>
      </c>
      <c r="F57" s="149">
        <v>11238</v>
      </c>
      <c r="G57" s="103">
        <v>26431</v>
      </c>
      <c r="H57" s="103">
        <v>12715</v>
      </c>
      <c r="I57" s="103">
        <v>13716</v>
      </c>
      <c r="J57" s="104">
        <v>-43</v>
      </c>
      <c r="K57" s="105">
        <v>-16</v>
      </c>
      <c r="L57" s="106">
        <v>-27</v>
      </c>
      <c r="M57" s="104">
        <v>-28</v>
      </c>
      <c r="N57" s="105">
        <v>-17</v>
      </c>
      <c r="O57" s="150">
        <v>-11</v>
      </c>
      <c r="P57" s="104">
        <v>13</v>
      </c>
      <c r="Q57" s="105">
        <v>7</v>
      </c>
      <c r="R57" s="106">
        <v>6</v>
      </c>
      <c r="S57" s="107">
        <v>7</v>
      </c>
      <c r="T57" s="108">
        <v>6</v>
      </c>
      <c r="U57" s="108">
        <v>0</v>
      </c>
      <c r="V57" s="109">
        <v>0</v>
      </c>
      <c r="W57" s="104">
        <v>41</v>
      </c>
      <c r="X57" s="105">
        <v>24</v>
      </c>
      <c r="Y57" s="106">
        <v>17</v>
      </c>
      <c r="Z57" s="107">
        <v>24</v>
      </c>
      <c r="AA57" s="108">
        <v>17</v>
      </c>
      <c r="AB57" s="108">
        <v>0</v>
      </c>
      <c r="AC57" s="109">
        <v>0</v>
      </c>
      <c r="AD57" s="110">
        <v>-15</v>
      </c>
      <c r="AE57" s="111">
        <v>1</v>
      </c>
      <c r="AF57" s="112">
        <v>-16</v>
      </c>
      <c r="AG57" s="110">
        <v>38</v>
      </c>
      <c r="AH57" s="111">
        <v>20</v>
      </c>
      <c r="AI57" s="113">
        <v>18</v>
      </c>
      <c r="AJ57" s="114">
        <v>16</v>
      </c>
      <c r="AK57" s="115">
        <v>10</v>
      </c>
      <c r="AL57" s="115">
        <v>4</v>
      </c>
      <c r="AM57" s="116">
        <v>8</v>
      </c>
      <c r="AN57" s="110">
        <v>0</v>
      </c>
      <c r="AO57" s="112">
        <v>0</v>
      </c>
      <c r="AP57" s="117">
        <v>53</v>
      </c>
      <c r="AQ57" s="111">
        <v>19</v>
      </c>
      <c r="AR57" s="113">
        <v>34</v>
      </c>
      <c r="AS57" s="114">
        <v>17</v>
      </c>
      <c r="AT57" s="115">
        <v>14</v>
      </c>
      <c r="AU57" s="115">
        <v>1</v>
      </c>
      <c r="AV57" s="116">
        <v>20</v>
      </c>
      <c r="AW57" s="110">
        <v>1</v>
      </c>
      <c r="AX57" s="112">
        <v>0</v>
      </c>
      <c r="AY57" s="118">
        <v>-21</v>
      </c>
    </row>
    <row r="58" spans="1:51" x14ac:dyDescent="0.2">
      <c r="A58">
        <v>10</v>
      </c>
      <c r="B58">
        <v>226</v>
      </c>
      <c r="C58" s="151" t="s">
        <v>85</v>
      </c>
      <c r="D58" s="24"/>
      <c r="E58" s="148">
        <v>184.24</v>
      </c>
      <c r="F58" s="149">
        <v>17800</v>
      </c>
      <c r="G58" s="102">
        <v>39594</v>
      </c>
      <c r="H58" s="102">
        <v>18716</v>
      </c>
      <c r="I58" s="103">
        <v>20878</v>
      </c>
      <c r="J58" s="104">
        <v>-79</v>
      </c>
      <c r="K58" s="105">
        <v>-49</v>
      </c>
      <c r="L58" s="106">
        <v>-30</v>
      </c>
      <c r="M58" s="104">
        <v>-49</v>
      </c>
      <c r="N58" s="105">
        <v>-22</v>
      </c>
      <c r="O58" s="150">
        <v>-27</v>
      </c>
      <c r="P58" s="104">
        <v>7</v>
      </c>
      <c r="Q58" s="105">
        <v>3</v>
      </c>
      <c r="R58" s="106">
        <v>4</v>
      </c>
      <c r="S58" s="107">
        <v>3</v>
      </c>
      <c r="T58" s="108">
        <v>4</v>
      </c>
      <c r="U58" s="108">
        <v>0</v>
      </c>
      <c r="V58" s="109">
        <v>0</v>
      </c>
      <c r="W58" s="104">
        <v>56</v>
      </c>
      <c r="X58" s="105">
        <v>25</v>
      </c>
      <c r="Y58" s="106">
        <v>31</v>
      </c>
      <c r="Z58" s="107">
        <v>25</v>
      </c>
      <c r="AA58" s="108">
        <v>31</v>
      </c>
      <c r="AB58" s="108">
        <v>0</v>
      </c>
      <c r="AC58" s="109">
        <v>0</v>
      </c>
      <c r="AD58" s="110">
        <v>-30</v>
      </c>
      <c r="AE58" s="111">
        <v>-27</v>
      </c>
      <c r="AF58" s="112">
        <v>-3</v>
      </c>
      <c r="AG58" s="110">
        <v>73</v>
      </c>
      <c r="AH58" s="111">
        <v>35</v>
      </c>
      <c r="AI58" s="113">
        <v>38</v>
      </c>
      <c r="AJ58" s="114">
        <v>19</v>
      </c>
      <c r="AK58" s="115">
        <v>27</v>
      </c>
      <c r="AL58" s="115">
        <v>16</v>
      </c>
      <c r="AM58" s="116">
        <v>11</v>
      </c>
      <c r="AN58" s="110">
        <v>0</v>
      </c>
      <c r="AO58" s="112">
        <v>0</v>
      </c>
      <c r="AP58" s="117">
        <v>103</v>
      </c>
      <c r="AQ58" s="111">
        <v>62</v>
      </c>
      <c r="AR58" s="113">
        <v>41</v>
      </c>
      <c r="AS58" s="114">
        <v>39</v>
      </c>
      <c r="AT58" s="115">
        <v>28</v>
      </c>
      <c r="AU58" s="115">
        <v>22</v>
      </c>
      <c r="AV58" s="116">
        <v>13</v>
      </c>
      <c r="AW58" s="110">
        <v>1</v>
      </c>
      <c r="AX58" s="112">
        <v>0</v>
      </c>
      <c r="AY58" s="118">
        <v>-53</v>
      </c>
    </row>
    <row r="59" spans="1:51" x14ac:dyDescent="0.2">
      <c r="A59">
        <v>7</v>
      </c>
      <c r="B59">
        <v>227</v>
      </c>
      <c r="C59" s="151" t="s">
        <v>86</v>
      </c>
      <c r="D59" s="24"/>
      <c r="E59" s="148">
        <v>658.54</v>
      </c>
      <c r="F59" s="149">
        <v>12697</v>
      </c>
      <c r="G59" s="103">
        <v>31119</v>
      </c>
      <c r="H59" s="103">
        <v>14912</v>
      </c>
      <c r="I59" s="103">
        <v>16207</v>
      </c>
      <c r="J59" s="104">
        <v>-46</v>
      </c>
      <c r="K59" s="105">
        <v>-23</v>
      </c>
      <c r="L59" s="106">
        <v>-23</v>
      </c>
      <c r="M59" s="104">
        <v>-33</v>
      </c>
      <c r="N59" s="105">
        <v>-18</v>
      </c>
      <c r="O59" s="150">
        <v>-15</v>
      </c>
      <c r="P59" s="104">
        <v>11</v>
      </c>
      <c r="Q59" s="105">
        <v>5</v>
      </c>
      <c r="R59" s="106">
        <v>6</v>
      </c>
      <c r="S59" s="107">
        <v>5</v>
      </c>
      <c r="T59" s="108">
        <v>6</v>
      </c>
      <c r="U59" s="108">
        <v>0</v>
      </c>
      <c r="V59" s="109">
        <v>0</v>
      </c>
      <c r="W59" s="104">
        <v>44</v>
      </c>
      <c r="X59" s="105">
        <v>23</v>
      </c>
      <c r="Y59" s="106">
        <v>21</v>
      </c>
      <c r="Z59" s="107">
        <v>23</v>
      </c>
      <c r="AA59" s="108">
        <v>21</v>
      </c>
      <c r="AB59" s="108">
        <v>0</v>
      </c>
      <c r="AC59" s="109">
        <v>0</v>
      </c>
      <c r="AD59" s="104">
        <v>-13</v>
      </c>
      <c r="AE59" s="105">
        <v>-5</v>
      </c>
      <c r="AF59" s="106">
        <v>-8</v>
      </c>
      <c r="AG59" s="104">
        <v>31</v>
      </c>
      <c r="AH59" s="105">
        <v>16</v>
      </c>
      <c r="AI59" s="150">
        <v>15</v>
      </c>
      <c r="AJ59" s="107">
        <v>12</v>
      </c>
      <c r="AK59" s="108">
        <v>9</v>
      </c>
      <c r="AL59" s="108">
        <v>3</v>
      </c>
      <c r="AM59" s="109">
        <v>6</v>
      </c>
      <c r="AN59" s="104">
        <v>1</v>
      </c>
      <c r="AO59" s="106">
        <v>0</v>
      </c>
      <c r="AP59" s="118">
        <v>44</v>
      </c>
      <c r="AQ59" s="105">
        <v>21</v>
      </c>
      <c r="AR59" s="150">
        <v>23</v>
      </c>
      <c r="AS59" s="107">
        <v>17</v>
      </c>
      <c r="AT59" s="108">
        <v>20</v>
      </c>
      <c r="AU59" s="108">
        <v>4</v>
      </c>
      <c r="AV59" s="109">
        <v>3</v>
      </c>
      <c r="AW59" s="104">
        <v>0</v>
      </c>
      <c r="AX59" s="106">
        <v>0</v>
      </c>
      <c r="AY59" s="118">
        <v>-9</v>
      </c>
    </row>
    <row r="60" spans="1:51" x14ac:dyDescent="0.2">
      <c r="A60">
        <v>5</v>
      </c>
      <c r="B60" s="2">
        <v>228</v>
      </c>
      <c r="C60" s="151" t="s">
        <v>87</v>
      </c>
      <c r="D60" s="154"/>
      <c r="E60" s="148">
        <v>157.55000000000001</v>
      </c>
      <c r="F60" s="149">
        <v>17735</v>
      </c>
      <c r="G60" s="103">
        <v>39528</v>
      </c>
      <c r="H60" s="103">
        <v>19664</v>
      </c>
      <c r="I60" s="103">
        <v>19864</v>
      </c>
      <c r="J60" s="104">
        <v>-10</v>
      </c>
      <c r="K60" s="105">
        <v>-10</v>
      </c>
      <c r="L60" s="106">
        <v>0</v>
      </c>
      <c r="M60" s="104">
        <v>-33</v>
      </c>
      <c r="N60" s="105">
        <v>-16</v>
      </c>
      <c r="O60" s="150">
        <v>-17</v>
      </c>
      <c r="P60" s="104">
        <v>7</v>
      </c>
      <c r="Q60" s="105">
        <v>4</v>
      </c>
      <c r="R60" s="106">
        <v>3</v>
      </c>
      <c r="S60" s="107">
        <v>3</v>
      </c>
      <c r="T60" s="108">
        <v>2</v>
      </c>
      <c r="U60" s="108">
        <v>1</v>
      </c>
      <c r="V60" s="109">
        <v>1</v>
      </c>
      <c r="W60" s="104">
        <v>40</v>
      </c>
      <c r="X60" s="105">
        <v>20</v>
      </c>
      <c r="Y60" s="106">
        <v>20</v>
      </c>
      <c r="Z60" s="107">
        <v>20</v>
      </c>
      <c r="AA60" s="108">
        <v>20</v>
      </c>
      <c r="AB60" s="108">
        <v>0</v>
      </c>
      <c r="AC60" s="109">
        <v>0</v>
      </c>
      <c r="AD60" s="104">
        <v>23</v>
      </c>
      <c r="AE60" s="105">
        <v>6</v>
      </c>
      <c r="AF60" s="106">
        <v>17</v>
      </c>
      <c r="AG60" s="104">
        <v>152</v>
      </c>
      <c r="AH60" s="105">
        <v>90</v>
      </c>
      <c r="AI60" s="150">
        <v>62</v>
      </c>
      <c r="AJ60" s="107">
        <v>48</v>
      </c>
      <c r="AK60" s="108">
        <v>36</v>
      </c>
      <c r="AL60" s="108">
        <v>41</v>
      </c>
      <c r="AM60" s="109">
        <v>26</v>
      </c>
      <c r="AN60" s="104">
        <v>1</v>
      </c>
      <c r="AO60" s="106">
        <v>0</v>
      </c>
      <c r="AP60" s="118">
        <v>129</v>
      </c>
      <c r="AQ60" s="105">
        <v>84</v>
      </c>
      <c r="AR60" s="150">
        <v>45</v>
      </c>
      <c r="AS60" s="107">
        <v>43</v>
      </c>
      <c r="AT60" s="108">
        <v>32</v>
      </c>
      <c r="AU60" s="108">
        <v>40</v>
      </c>
      <c r="AV60" s="109">
        <v>12</v>
      </c>
      <c r="AW60" s="104">
        <v>1</v>
      </c>
      <c r="AX60" s="106">
        <v>1</v>
      </c>
      <c r="AY60" s="118">
        <v>9</v>
      </c>
    </row>
    <row r="61" spans="1:51" x14ac:dyDescent="0.2">
      <c r="A61">
        <v>7</v>
      </c>
      <c r="B61">
        <v>229</v>
      </c>
      <c r="C61" s="155" t="s">
        <v>88</v>
      </c>
      <c r="D61" s="24" t="s">
        <v>51</v>
      </c>
      <c r="E61" s="148">
        <v>210.87</v>
      </c>
      <c r="F61" s="149">
        <v>28477</v>
      </c>
      <c r="G61" s="103">
        <v>70133</v>
      </c>
      <c r="H61" s="103">
        <v>34092</v>
      </c>
      <c r="I61" s="103">
        <v>36041</v>
      </c>
      <c r="J61" s="104">
        <v>-14</v>
      </c>
      <c r="K61" s="105">
        <v>9</v>
      </c>
      <c r="L61" s="106">
        <v>-23</v>
      </c>
      <c r="M61" s="104">
        <v>-40</v>
      </c>
      <c r="N61" s="105">
        <v>-19</v>
      </c>
      <c r="O61" s="150">
        <v>-21</v>
      </c>
      <c r="P61" s="104">
        <v>40</v>
      </c>
      <c r="Q61" s="105">
        <v>22</v>
      </c>
      <c r="R61" s="106">
        <v>18</v>
      </c>
      <c r="S61" s="107">
        <v>22</v>
      </c>
      <c r="T61" s="108">
        <v>18</v>
      </c>
      <c r="U61" s="108">
        <v>0</v>
      </c>
      <c r="V61" s="109">
        <v>0</v>
      </c>
      <c r="W61" s="104">
        <v>80</v>
      </c>
      <c r="X61" s="105">
        <v>41</v>
      </c>
      <c r="Y61" s="106">
        <v>39</v>
      </c>
      <c r="Z61" s="107">
        <v>41</v>
      </c>
      <c r="AA61" s="108">
        <v>39</v>
      </c>
      <c r="AB61" s="108">
        <v>0</v>
      </c>
      <c r="AC61" s="109">
        <v>0</v>
      </c>
      <c r="AD61" s="104">
        <v>26</v>
      </c>
      <c r="AE61" s="105">
        <v>28</v>
      </c>
      <c r="AF61" s="106">
        <v>-2</v>
      </c>
      <c r="AG61" s="104">
        <v>134</v>
      </c>
      <c r="AH61" s="105">
        <v>77</v>
      </c>
      <c r="AI61" s="150">
        <v>57</v>
      </c>
      <c r="AJ61" s="107">
        <v>32</v>
      </c>
      <c r="AK61" s="108">
        <v>35</v>
      </c>
      <c r="AL61" s="108">
        <v>45</v>
      </c>
      <c r="AM61" s="109">
        <v>21</v>
      </c>
      <c r="AN61" s="104">
        <v>0</v>
      </c>
      <c r="AO61" s="106">
        <v>1</v>
      </c>
      <c r="AP61" s="118">
        <v>108</v>
      </c>
      <c r="AQ61" s="105">
        <v>49</v>
      </c>
      <c r="AR61" s="150">
        <v>59</v>
      </c>
      <c r="AS61" s="107">
        <v>45</v>
      </c>
      <c r="AT61" s="108">
        <v>55</v>
      </c>
      <c r="AU61" s="108">
        <v>3</v>
      </c>
      <c r="AV61" s="109">
        <v>3</v>
      </c>
      <c r="AW61" s="104">
        <v>1</v>
      </c>
      <c r="AX61" s="106">
        <v>1</v>
      </c>
      <c r="AY61" s="118">
        <v>43</v>
      </c>
    </row>
    <row r="62" spans="1:51" x14ac:dyDescent="0.2">
      <c r="A62" s="156"/>
      <c r="B62" s="156"/>
      <c r="C62" s="157" t="s">
        <v>89</v>
      </c>
      <c r="D62" s="78"/>
      <c r="E62" s="158">
        <v>90.33</v>
      </c>
      <c r="F62" s="80">
        <v>10924</v>
      </c>
      <c r="G62" s="82">
        <v>27316</v>
      </c>
      <c r="H62" s="82">
        <v>12730</v>
      </c>
      <c r="I62" s="82">
        <v>14586</v>
      </c>
      <c r="J62" s="121">
        <v>-61</v>
      </c>
      <c r="K62" s="84">
        <v>-37</v>
      </c>
      <c r="L62" s="85">
        <v>-24</v>
      </c>
      <c r="M62" s="121">
        <v>-37</v>
      </c>
      <c r="N62" s="84">
        <v>-21</v>
      </c>
      <c r="O62" s="159">
        <v>-16</v>
      </c>
      <c r="P62" s="121">
        <v>5</v>
      </c>
      <c r="Q62" s="84">
        <v>2</v>
      </c>
      <c r="R62" s="85">
        <v>3</v>
      </c>
      <c r="S62" s="121">
        <v>2</v>
      </c>
      <c r="T62" s="84">
        <v>3</v>
      </c>
      <c r="U62" s="84">
        <v>0</v>
      </c>
      <c r="V62" s="85">
        <v>0</v>
      </c>
      <c r="W62" s="121">
        <v>42</v>
      </c>
      <c r="X62" s="84">
        <v>23</v>
      </c>
      <c r="Y62" s="85">
        <v>19</v>
      </c>
      <c r="Z62" s="121">
        <v>23</v>
      </c>
      <c r="AA62" s="84">
        <v>19</v>
      </c>
      <c r="AB62" s="84">
        <v>0</v>
      </c>
      <c r="AC62" s="85">
        <v>0</v>
      </c>
      <c r="AD62" s="121">
        <v>-24</v>
      </c>
      <c r="AE62" s="84">
        <v>-16</v>
      </c>
      <c r="AF62" s="85">
        <v>-8</v>
      </c>
      <c r="AG62" s="121">
        <v>29</v>
      </c>
      <c r="AH62" s="84">
        <v>9</v>
      </c>
      <c r="AI62" s="159">
        <v>20</v>
      </c>
      <c r="AJ62" s="121">
        <v>9</v>
      </c>
      <c r="AK62" s="84">
        <v>20</v>
      </c>
      <c r="AL62" s="84">
        <v>0</v>
      </c>
      <c r="AM62" s="85">
        <v>0</v>
      </c>
      <c r="AN62" s="121">
        <v>0</v>
      </c>
      <c r="AO62" s="85">
        <v>0</v>
      </c>
      <c r="AP62" s="98">
        <v>53</v>
      </c>
      <c r="AQ62" s="84">
        <v>25</v>
      </c>
      <c r="AR62" s="159">
        <v>28</v>
      </c>
      <c r="AS62" s="121">
        <v>24</v>
      </c>
      <c r="AT62" s="84">
        <v>28</v>
      </c>
      <c r="AU62" s="84">
        <v>1</v>
      </c>
      <c r="AV62" s="85">
        <v>0</v>
      </c>
      <c r="AW62" s="121">
        <v>0</v>
      </c>
      <c r="AX62" s="85">
        <v>0</v>
      </c>
      <c r="AY62" s="98">
        <v>-15</v>
      </c>
    </row>
    <row r="63" spans="1:51" x14ac:dyDescent="0.2">
      <c r="A63">
        <v>3</v>
      </c>
      <c r="B63">
        <v>301</v>
      </c>
      <c r="C63" s="151" t="s">
        <v>90</v>
      </c>
      <c r="D63" s="24"/>
      <c r="E63" s="148">
        <v>90.33</v>
      </c>
      <c r="F63" s="149">
        <v>10924</v>
      </c>
      <c r="G63" s="103">
        <v>27316</v>
      </c>
      <c r="H63" s="103">
        <v>12730</v>
      </c>
      <c r="I63" s="103">
        <v>14586</v>
      </c>
      <c r="J63" s="104">
        <v>-61</v>
      </c>
      <c r="K63" s="105">
        <v>-37</v>
      </c>
      <c r="L63" s="106">
        <v>-24</v>
      </c>
      <c r="M63" s="104">
        <v>-37</v>
      </c>
      <c r="N63" s="105">
        <v>-21</v>
      </c>
      <c r="O63" s="150">
        <v>-16</v>
      </c>
      <c r="P63" s="104">
        <v>5</v>
      </c>
      <c r="Q63" s="105">
        <v>2</v>
      </c>
      <c r="R63" s="106">
        <v>3</v>
      </c>
      <c r="S63" s="107">
        <v>2</v>
      </c>
      <c r="T63" s="108">
        <v>3</v>
      </c>
      <c r="U63" s="108">
        <v>0</v>
      </c>
      <c r="V63" s="109">
        <v>0</v>
      </c>
      <c r="W63" s="104">
        <v>42</v>
      </c>
      <c r="X63" s="105">
        <v>23</v>
      </c>
      <c r="Y63" s="106">
        <v>19</v>
      </c>
      <c r="Z63" s="107">
        <v>23</v>
      </c>
      <c r="AA63" s="108">
        <v>19</v>
      </c>
      <c r="AB63" s="108">
        <v>0</v>
      </c>
      <c r="AC63" s="109">
        <v>0</v>
      </c>
      <c r="AD63" s="104">
        <v>-24</v>
      </c>
      <c r="AE63" s="105">
        <v>-16</v>
      </c>
      <c r="AF63" s="106">
        <v>-8</v>
      </c>
      <c r="AG63" s="104">
        <v>29</v>
      </c>
      <c r="AH63" s="105">
        <v>9</v>
      </c>
      <c r="AI63" s="150">
        <v>20</v>
      </c>
      <c r="AJ63" s="107">
        <v>9</v>
      </c>
      <c r="AK63" s="108">
        <v>20</v>
      </c>
      <c r="AL63" s="108">
        <v>0</v>
      </c>
      <c r="AM63" s="109">
        <v>0</v>
      </c>
      <c r="AN63" s="104">
        <v>0</v>
      </c>
      <c r="AO63" s="106">
        <v>0</v>
      </c>
      <c r="AP63" s="118">
        <v>53</v>
      </c>
      <c r="AQ63" s="105">
        <v>25</v>
      </c>
      <c r="AR63" s="150">
        <v>28</v>
      </c>
      <c r="AS63" s="107">
        <v>24</v>
      </c>
      <c r="AT63" s="108">
        <v>28</v>
      </c>
      <c r="AU63" s="108">
        <v>1</v>
      </c>
      <c r="AV63" s="109">
        <v>0</v>
      </c>
      <c r="AW63" s="104">
        <v>0</v>
      </c>
      <c r="AX63" s="106">
        <v>0</v>
      </c>
      <c r="AY63" s="118">
        <v>-15</v>
      </c>
    </row>
    <row r="64" spans="1:51" x14ac:dyDescent="0.2">
      <c r="A64" s="156"/>
      <c r="B64" s="156"/>
      <c r="C64" s="157" t="s">
        <v>91</v>
      </c>
      <c r="D64" s="78"/>
      <c r="E64" s="158">
        <v>185.19</v>
      </c>
      <c r="F64" s="80">
        <v>6619</v>
      </c>
      <c r="G64" s="134">
        <v>17255</v>
      </c>
      <c r="H64" s="134">
        <v>8314</v>
      </c>
      <c r="I64" s="134">
        <v>8941</v>
      </c>
      <c r="J64" s="121">
        <v>-20</v>
      </c>
      <c r="K64" s="84">
        <v>-20</v>
      </c>
      <c r="L64" s="85">
        <v>0</v>
      </c>
      <c r="M64" s="121">
        <v>-18</v>
      </c>
      <c r="N64" s="84">
        <v>-15</v>
      </c>
      <c r="O64" s="159">
        <v>-3</v>
      </c>
      <c r="P64" s="121">
        <v>7</v>
      </c>
      <c r="Q64" s="84">
        <v>4</v>
      </c>
      <c r="R64" s="85">
        <v>3</v>
      </c>
      <c r="S64" s="121">
        <v>4</v>
      </c>
      <c r="T64" s="84">
        <v>3</v>
      </c>
      <c r="U64" s="84">
        <v>0</v>
      </c>
      <c r="V64" s="85">
        <v>0</v>
      </c>
      <c r="W64" s="121">
        <v>25</v>
      </c>
      <c r="X64" s="84">
        <v>19</v>
      </c>
      <c r="Y64" s="85">
        <v>6</v>
      </c>
      <c r="Z64" s="121">
        <v>19</v>
      </c>
      <c r="AA64" s="84">
        <v>6</v>
      </c>
      <c r="AB64" s="84">
        <v>0</v>
      </c>
      <c r="AC64" s="85">
        <v>0</v>
      </c>
      <c r="AD64" s="121">
        <v>-2</v>
      </c>
      <c r="AE64" s="84">
        <v>-5</v>
      </c>
      <c r="AF64" s="85">
        <v>3</v>
      </c>
      <c r="AG64" s="121">
        <v>35</v>
      </c>
      <c r="AH64" s="84">
        <v>16</v>
      </c>
      <c r="AI64" s="159">
        <v>19</v>
      </c>
      <c r="AJ64" s="121">
        <v>10</v>
      </c>
      <c r="AK64" s="84">
        <v>8</v>
      </c>
      <c r="AL64" s="84">
        <v>4</v>
      </c>
      <c r="AM64" s="85">
        <v>10</v>
      </c>
      <c r="AN64" s="121">
        <v>2</v>
      </c>
      <c r="AO64" s="85">
        <v>1</v>
      </c>
      <c r="AP64" s="98">
        <v>37</v>
      </c>
      <c r="AQ64" s="84">
        <v>21</v>
      </c>
      <c r="AR64" s="159">
        <v>16</v>
      </c>
      <c r="AS64" s="121">
        <v>13</v>
      </c>
      <c r="AT64" s="84">
        <v>10</v>
      </c>
      <c r="AU64" s="84">
        <v>7</v>
      </c>
      <c r="AV64" s="85">
        <v>6</v>
      </c>
      <c r="AW64" s="121">
        <v>1</v>
      </c>
      <c r="AX64" s="85">
        <v>0</v>
      </c>
      <c r="AY64" s="98">
        <v>4</v>
      </c>
    </row>
    <row r="65" spans="1:51" x14ac:dyDescent="0.2">
      <c r="A65">
        <v>5</v>
      </c>
      <c r="B65">
        <v>365</v>
      </c>
      <c r="C65" s="151" t="s">
        <v>92</v>
      </c>
      <c r="D65" s="24"/>
      <c r="E65" s="148">
        <v>185.19</v>
      </c>
      <c r="F65" s="149">
        <v>6619</v>
      </c>
      <c r="G65" s="103">
        <v>17255</v>
      </c>
      <c r="H65" s="103">
        <v>8314</v>
      </c>
      <c r="I65" s="103">
        <v>8941</v>
      </c>
      <c r="J65" s="104">
        <v>-20</v>
      </c>
      <c r="K65" s="105">
        <v>-20</v>
      </c>
      <c r="L65" s="106">
        <v>0</v>
      </c>
      <c r="M65" s="104">
        <v>-18</v>
      </c>
      <c r="N65" s="105">
        <v>-15</v>
      </c>
      <c r="O65" s="150">
        <v>-3</v>
      </c>
      <c r="P65" s="104">
        <v>7</v>
      </c>
      <c r="Q65" s="105">
        <v>4</v>
      </c>
      <c r="R65" s="106">
        <v>3</v>
      </c>
      <c r="S65" s="107">
        <v>4</v>
      </c>
      <c r="T65" s="108">
        <v>3</v>
      </c>
      <c r="U65" s="108">
        <v>0</v>
      </c>
      <c r="V65" s="109">
        <v>0</v>
      </c>
      <c r="W65" s="104">
        <v>25</v>
      </c>
      <c r="X65" s="105">
        <v>19</v>
      </c>
      <c r="Y65" s="106">
        <v>6</v>
      </c>
      <c r="Z65" s="107">
        <v>19</v>
      </c>
      <c r="AA65" s="108">
        <v>6</v>
      </c>
      <c r="AB65" s="108">
        <v>0</v>
      </c>
      <c r="AC65" s="109">
        <v>0</v>
      </c>
      <c r="AD65" s="104">
        <v>-2</v>
      </c>
      <c r="AE65" s="105">
        <v>-5</v>
      </c>
      <c r="AF65" s="106">
        <v>3</v>
      </c>
      <c r="AG65" s="104">
        <v>35</v>
      </c>
      <c r="AH65" s="105">
        <v>16</v>
      </c>
      <c r="AI65" s="150">
        <v>19</v>
      </c>
      <c r="AJ65" s="107">
        <v>10</v>
      </c>
      <c r="AK65" s="108">
        <v>8</v>
      </c>
      <c r="AL65" s="108">
        <v>4</v>
      </c>
      <c r="AM65" s="109">
        <v>10</v>
      </c>
      <c r="AN65" s="104">
        <v>2</v>
      </c>
      <c r="AO65" s="106">
        <v>1</v>
      </c>
      <c r="AP65" s="118">
        <v>37</v>
      </c>
      <c r="AQ65" s="105">
        <v>21</v>
      </c>
      <c r="AR65" s="150">
        <v>16</v>
      </c>
      <c r="AS65" s="107">
        <v>13</v>
      </c>
      <c r="AT65" s="108">
        <v>10</v>
      </c>
      <c r="AU65" s="108">
        <v>7</v>
      </c>
      <c r="AV65" s="109">
        <v>6</v>
      </c>
      <c r="AW65" s="104">
        <v>1</v>
      </c>
      <c r="AX65" s="106">
        <v>0</v>
      </c>
      <c r="AY65" s="118">
        <v>4</v>
      </c>
    </row>
    <row r="66" spans="1:51" x14ac:dyDescent="0.2">
      <c r="A66" s="156"/>
      <c r="B66" s="156"/>
      <c r="C66" s="120" t="s">
        <v>93</v>
      </c>
      <c r="D66" s="78"/>
      <c r="E66" s="158">
        <v>44.05</v>
      </c>
      <c r="F66" s="80">
        <v>26544</v>
      </c>
      <c r="G66" s="82">
        <v>63487</v>
      </c>
      <c r="H66" s="82">
        <v>30875</v>
      </c>
      <c r="I66" s="82">
        <v>32612</v>
      </c>
      <c r="J66" s="121">
        <v>28</v>
      </c>
      <c r="K66" s="84">
        <v>17</v>
      </c>
      <c r="L66" s="85">
        <v>11</v>
      </c>
      <c r="M66" s="121">
        <v>-29</v>
      </c>
      <c r="N66" s="84">
        <v>-13</v>
      </c>
      <c r="O66" s="159">
        <v>-16</v>
      </c>
      <c r="P66" s="121">
        <v>36</v>
      </c>
      <c r="Q66" s="84">
        <v>21</v>
      </c>
      <c r="R66" s="85">
        <v>15</v>
      </c>
      <c r="S66" s="121">
        <v>20</v>
      </c>
      <c r="T66" s="84">
        <v>15</v>
      </c>
      <c r="U66" s="84">
        <v>1</v>
      </c>
      <c r="V66" s="85">
        <v>0</v>
      </c>
      <c r="W66" s="121">
        <v>65</v>
      </c>
      <c r="X66" s="84">
        <v>34</v>
      </c>
      <c r="Y66" s="85">
        <v>31</v>
      </c>
      <c r="Z66" s="121">
        <v>34</v>
      </c>
      <c r="AA66" s="84">
        <v>29</v>
      </c>
      <c r="AB66" s="84">
        <v>0</v>
      </c>
      <c r="AC66" s="85">
        <v>2</v>
      </c>
      <c r="AD66" s="121">
        <v>57</v>
      </c>
      <c r="AE66" s="84">
        <v>30</v>
      </c>
      <c r="AF66" s="85">
        <v>27</v>
      </c>
      <c r="AG66" s="121">
        <v>207</v>
      </c>
      <c r="AH66" s="84">
        <v>106</v>
      </c>
      <c r="AI66" s="159">
        <v>101</v>
      </c>
      <c r="AJ66" s="121">
        <v>84</v>
      </c>
      <c r="AK66" s="84">
        <v>86</v>
      </c>
      <c r="AL66" s="84">
        <v>21</v>
      </c>
      <c r="AM66" s="85">
        <v>15</v>
      </c>
      <c r="AN66" s="121">
        <v>1</v>
      </c>
      <c r="AO66" s="85">
        <v>0</v>
      </c>
      <c r="AP66" s="98">
        <v>150</v>
      </c>
      <c r="AQ66" s="84">
        <v>76</v>
      </c>
      <c r="AR66" s="159">
        <v>74</v>
      </c>
      <c r="AS66" s="121">
        <v>67</v>
      </c>
      <c r="AT66" s="84">
        <v>65</v>
      </c>
      <c r="AU66" s="84">
        <v>7</v>
      </c>
      <c r="AV66" s="85">
        <v>8</v>
      </c>
      <c r="AW66" s="121">
        <v>2</v>
      </c>
      <c r="AX66" s="85">
        <v>1</v>
      </c>
      <c r="AY66" s="98">
        <v>26</v>
      </c>
    </row>
    <row r="67" spans="1:51" x14ac:dyDescent="0.2">
      <c r="A67">
        <v>4</v>
      </c>
      <c r="B67">
        <v>381</v>
      </c>
      <c r="C67" s="155" t="s">
        <v>94</v>
      </c>
      <c r="D67" s="24"/>
      <c r="E67" s="148">
        <v>34.92</v>
      </c>
      <c r="F67" s="149">
        <v>12028</v>
      </c>
      <c r="G67" s="103">
        <v>29727</v>
      </c>
      <c r="H67" s="103">
        <v>14482</v>
      </c>
      <c r="I67" s="103">
        <v>15245</v>
      </c>
      <c r="J67" s="104">
        <v>-10</v>
      </c>
      <c r="K67" s="105">
        <v>-5</v>
      </c>
      <c r="L67" s="106">
        <v>-5</v>
      </c>
      <c r="M67" s="104">
        <v>-25</v>
      </c>
      <c r="N67" s="105">
        <v>-14</v>
      </c>
      <c r="O67" s="150">
        <v>-11</v>
      </c>
      <c r="P67" s="104">
        <v>10</v>
      </c>
      <c r="Q67" s="105">
        <v>7</v>
      </c>
      <c r="R67" s="106">
        <v>3</v>
      </c>
      <c r="S67" s="107">
        <v>7</v>
      </c>
      <c r="T67" s="108">
        <v>3</v>
      </c>
      <c r="U67" s="108">
        <v>0</v>
      </c>
      <c r="V67" s="109">
        <v>0</v>
      </c>
      <c r="W67" s="104">
        <v>35</v>
      </c>
      <c r="X67" s="105">
        <v>21</v>
      </c>
      <c r="Y67" s="106">
        <v>14</v>
      </c>
      <c r="Z67" s="107">
        <v>21</v>
      </c>
      <c r="AA67" s="108">
        <v>14</v>
      </c>
      <c r="AB67" s="108">
        <v>0</v>
      </c>
      <c r="AC67" s="109">
        <v>0</v>
      </c>
      <c r="AD67" s="104">
        <v>15</v>
      </c>
      <c r="AE67" s="105">
        <v>9</v>
      </c>
      <c r="AF67" s="106">
        <v>6</v>
      </c>
      <c r="AG67" s="104">
        <v>73</v>
      </c>
      <c r="AH67" s="105">
        <v>37</v>
      </c>
      <c r="AI67" s="150">
        <v>36</v>
      </c>
      <c r="AJ67" s="107">
        <v>30</v>
      </c>
      <c r="AK67" s="108">
        <v>32</v>
      </c>
      <c r="AL67" s="108">
        <v>7</v>
      </c>
      <c r="AM67" s="109">
        <v>4</v>
      </c>
      <c r="AN67" s="104">
        <v>0</v>
      </c>
      <c r="AO67" s="106">
        <v>0</v>
      </c>
      <c r="AP67" s="118">
        <v>58</v>
      </c>
      <c r="AQ67" s="105">
        <v>28</v>
      </c>
      <c r="AR67" s="150">
        <v>30</v>
      </c>
      <c r="AS67" s="107">
        <v>22</v>
      </c>
      <c r="AT67" s="108">
        <v>22</v>
      </c>
      <c r="AU67" s="108">
        <v>5</v>
      </c>
      <c r="AV67" s="109">
        <v>8</v>
      </c>
      <c r="AW67" s="104">
        <v>1</v>
      </c>
      <c r="AX67" s="106">
        <v>0</v>
      </c>
      <c r="AY67" s="118">
        <v>-1</v>
      </c>
    </row>
    <row r="68" spans="1:51" x14ac:dyDescent="0.2">
      <c r="A68">
        <v>4</v>
      </c>
      <c r="B68">
        <v>382</v>
      </c>
      <c r="C68" s="151" t="s">
        <v>95</v>
      </c>
      <c r="D68" s="24"/>
      <c r="E68" s="148">
        <v>9.1300000000000008</v>
      </c>
      <c r="F68" s="149">
        <v>14516</v>
      </c>
      <c r="G68" s="103">
        <v>33760</v>
      </c>
      <c r="H68" s="103">
        <v>16393</v>
      </c>
      <c r="I68" s="103">
        <v>17367</v>
      </c>
      <c r="J68" s="104">
        <v>38</v>
      </c>
      <c r="K68" s="105">
        <v>22</v>
      </c>
      <c r="L68" s="106">
        <v>16</v>
      </c>
      <c r="M68" s="104">
        <v>-4</v>
      </c>
      <c r="N68" s="105">
        <v>1</v>
      </c>
      <c r="O68" s="150">
        <v>-5</v>
      </c>
      <c r="P68" s="104">
        <v>26</v>
      </c>
      <c r="Q68" s="105">
        <v>14</v>
      </c>
      <c r="R68" s="106">
        <v>12</v>
      </c>
      <c r="S68" s="107">
        <v>13</v>
      </c>
      <c r="T68" s="108">
        <v>12</v>
      </c>
      <c r="U68" s="108">
        <v>1</v>
      </c>
      <c r="V68" s="109">
        <v>0</v>
      </c>
      <c r="W68" s="104">
        <v>30</v>
      </c>
      <c r="X68" s="105">
        <v>13</v>
      </c>
      <c r="Y68" s="106">
        <v>17</v>
      </c>
      <c r="Z68" s="107">
        <v>13</v>
      </c>
      <c r="AA68" s="108">
        <v>15</v>
      </c>
      <c r="AB68" s="108">
        <v>0</v>
      </c>
      <c r="AC68" s="109">
        <v>2</v>
      </c>
      <c r="AD68" s="104">
        <v>42</v>
      </c>
      <c r="AE68" s="105">
        <v>21</v>
      </c>
      <c r="AF68" s="106">
        <v>21</v>
      </c>
      <c r="AG68" s="104">
        <v>134</v>
      </c>
      <c r="AH68" s="105">
        <v>69</v>
      </c>
      <c r="AI68" s="150">
        <v>65</v>
      </c>
      <c r="AJ68" s="107">
        <v>54</v>
      </c>
      <c r="AK68" s="108">
        <v>54</v>
      </c>
      <c r="AL68" s="108">
        <v>14</v>
      </c>
      <c r="AM68" s="109">
        <v>11</v>
      </c>
      <c r="AN68" s="104">
        <v>1</v>
      </c>
      <c r="AO68" s="106">
        <v>0</v>
      </c>
      <c r="AP68" s="118">
        <v>92</v>
      </c>
      <c r="AQ68" s="105">
        <v>48</v>
      </c>
      <c r="AR68" s="150">
        <v>44</v>
      </c>
      <c r="AS68" s="107">
        <v>45</v>
      </c>
      <c r="AT68" s="108">
        <v>43</v>
      </c>
      <c r="AU68" s="108">
        <v>2</v>
      </c>
      <c r="AV68" s="109">
        <v>0</v>
      </c>
      <c r="AW68" s="104">
        <v>1</v>
      </c>
      <c r="AX68" s="106">
        <v>1</v>
      </c>
      <c r="AY68" s="118">
        <v>27</v>
      </c>
    </row>
    <row r="69" spans="1:51" x14ac:dyDescent="0.2">
      <c r="A69" s="156"/>
      <c r="B69" s="156"/>
      <c r="C69" s="120" t="s">
        <v>96</v>
      </c>
      <c r="D69" s="78"/>
      <c r="E69" s="158">
        <v>330.7</v>
      </c>
      <c r="F69" s="80">
        <v>16163</v>
      </c>
      <c r="G69" s="82">
        <v>38066</v>
      </c>
      <c r="H69" s="82">
        <v>18483</v>
      </c>
      <c r="I69" s="82">
        <v>19583</v>
      </c>
      <c r="J69" s="121">
        <v>14</v>
      </c>
      <c r="K69" s="84">
        <v>-8</v>
      </c>
      <c r="L69" s="85">
        <v>22</v>
      </c>
      <c r="M69" s="121">
        <v>-32</v>
      </c>
      <c r="N69" s="84">
        <v>-25</v>
      </c>
      <c r="O69" s="159">
        <v>-7</v>
      </c>
      <c r="P69" s="121">
        <v>10</v>
      </c>
      <c r="Q69" s="84">
        <v>4</v>
      </c>
      <c r="R69" s="85">
        <v>6</v>
      </c>
      <c r="S69" s="98">
        <v>4</v>
      </c>
      <c r="T69" s="84">
        <v>6</v>
      </c>
      <c r="U69" s="84">
        <v>0</v>
      </c>
      <c r="V69" s="85">
        <v>0</v>
      </c>
      <c r="W69" s="121">
        <v>42</v>
      </c>
      <c r="X69" s="84">
        <v>29</v>
      </c>
      <c r="Y69" s="85">
        <v>13</v>
      </c>
      <c r="Z69" s="121">
        <v>28</v>
      </c>
      <c r="AA69" s="84">
        <v>13</v>
      </c>
      <c r="AB69" s="84">
        <v>1</v>
      </c>
      <c r="AC69" s="85">
        <v>0</v>
      </c>
      <c r="AD69" s="121">
        <v>46</v>
      </c>
      <c r="AE69" s="84">
        <v>17</v>
      </c>
      <c r="AF69" s="85">
        <v>29</v>
      </c>
      <c r="AG69" s="121">
        <v>103</v>
      </c>
      <c r="AH69" s="84">
        <v>53</v>
      </c>
      <c r="AI69" s="159">
        <v>50</v>
      </c>
      <c r="AJ69" s="121">
        <v>30</v>
      </c>
      <c r="AK69" s="84">
        <v>28</v>
      </c>
      <c r="AL69" s="84">
        <v>22</v>
      </c>
      <c r="AM69" s="85">
        <v>22</v>
      </c>
      <c r="AN69" s="121">
        <v>1</v>
      </c>
      <c r="AO69" s="85">
        <v>0</v>
      </c>
      <c r="AP69" s="98">
        <v>57</v>
      </c>
      <c r="AQ69" s="84">
        <v>36</v>
      </c>
      <c r="AR69" s="159">
        <v>21</v>
      </c>
      <c r="AS69" s="121">
        <v>28</v>
      </c>
      <c r="AT69" s="84">
        <v>17</v>
      </c>
      <c r="AU69" s="84">
        <v>6</v>
      </c>
      <c r="AV69" s="85">
        <v>4</v>
      </c>
      <c r="AW69" s="121">
        <v>2</v>
      </c>
      <c r="AX69" s="85">
        <v>0</v>
      </c>
      <c r="AY69" s="98">
        <v>37</v>
      </c>
    </row>
    <row r="70" spans="1:51" x14ac:dyDescent="0.2">
      <c r="A70">
        <v>6</v>
      </c>
      <c r="B70">
        <v>442</v>
      </c>
      <c r="C70" s="151" t="s">
        <v>97</v>
      </c>
      <c r="D70" s="24"/>
      <c r="E70" s="148">
        <v>82.67</v>
      </c>
      <c r="F70" s="149">
        <v>4210</v>
      </c>
      <c r="G70" s="103">
        <v>9978</v>
      </c>
      <c r="H70" s="103">
        <v>4888</v>
      </c>
      <c r="I70" s="103">
        <v>5090</v>
      </c>
      <c r="J70" s="104">
        <v>-11</v>
      </c>
      <c r="K70" s="105">
        <v>-10</v>
      </c>
      <c r="L70" s="106">
        <v>-1</v>
      </c>
      <c r="M70" s="104">
        <v>-13</v>
      </c>
      <c r="N70" s="105">
        <v>-12</v>
      </c>
      <c r="O70" s="150">
        <v>-1</v>
      </c>
      <c r="P70" s="104">
        <v>1</v>
      </c>
      <c r="Q70" s="105">
        <v>1</v>
      </c>
      <c r="R70" s="106">
        <v>0</v>
      </c>
      <c r="S70" s="107">
        <v>1</v>
      </c>
      <c r="T70" s="108">
        <v>0</v>
      </c>
      <c r="U70" s="108">
        <v>0</v>
      </c>
      <c r="V70" s="109">
        <v>0</v>
      </c>
      <c r="W70" s="104">
        <v>14</v>
      </c>
      <c r="X70" s="105">
        <v>13</v>
      </c>
      <c r="Y70" s="106">
        <v>1</v>
      </c>
      <c r="Z70" s="107">
        <v>13</v>
      </c>
      <c r="AA70" s="108">
        <v>1</v>
      </c>
      <c r="AB70" s="108">
        <v>0</v>
      </c>
      <c r="AC70" s="109">
        <v>0</v>
      </c>
      <c r="AD70" s="104">
        <v>2</v>
      </c>
      <c r="AE70" s="105">
        <v>2</v>
      </c>
      <c r="AF70" s="106">
        <v>0</v>
      </c>
      <c r="AG70" s="104">
        <v>17</v>
      </c>
      <c r="AH70" s="105">
        <v>10</v>
      </c>
      <c r="AI70" s="150">
        <v>7</v>
      </c>
      <c r="AJ70" s="107">
        <v>7</v>
      </c>
      <c r="AK70" s="108">
        <v>7</v>
      </c>
      <c r="AL70" s="108">
        <v>3</v>
      </c>
      <c r="AM70" s="109">
        <v>0</v>
      </c>
      <c r="AN70" s="104">
        <v>0</v>
      </c>
      <c r="AO70" s="106">
        <v>0</v>
      </c>
      <c r="AP70" s="118">
        <v>15</v>
      </c>
      <c r="AQ70" s="105">
        <v>8</v>
      </c>
      <c r="AR70" s="150">
        <v>7</v>
      </c>
      <c r="AS70" s="107">
        <v>7</v>
      </c>
      <c r="AT70" s="108">
        <v>7</v>
      </c>
      <c r="AU70" s="108">
        <v>1</v>
      </c>
      <c r="AV70" s="109">
        <v>0</v>
      </c>
      <c r="AW70" s="104">
        <v>0</v>
      </c>
      <c r="AX70" s="106">
        <v>0</v>
      </c>
      <c r="AY70" s="118">
        <v>4</v>
      </c>
    </row>
    <row r="71" spans="1:51" x14ac:dyDescent="0.2">
      <c r="A71">
        <v>6</v>
      </c>
      <c r="B71">
        <v>443</v>
      </c>
      <c r="C71" s="151" t="s">
        <v>98</v>
      </c>
      <c r="D71" s="24"/>
      <c r="E71" s="148">
        <v>45.79</v>
      </c>
      <c r="F71" s="149">
        <v>8139</v>
      </c>
      <c r="G71" s="103">
        <v>18650</v>
      </c>
      <c r="H71" s="103">
        <v>9179</v>
      </c>
      <c r="I71" s="103">
        <v>9471</v>
      </c>
      <c r="J71" s="104">
        <v>18</v>
      </c>
      <c r="K71" s="105">
        <v>7</v>
      </c>
      <c r="L71" s="106">
        <v>11</v>
      </c>
      <c r="M71" s="104">
        <v>-4</v>
      </c>
      <c r="N71" s="105">
        <v>-3</v>
      </c>
      <c r="O71" s="150">
        <v>-1</v>
      </c>
      <c r="P71" s="104">
        <v>7</v>
      </c>
      <c r="Q71" s="105">
        <v>2</v>
      </c>
      <c r="R71" s="106">
        <v>5</v>
      </c>
      <c r="S71" s="107">
        <v>2</v>
      </c>
      <c r="T71" s="108">
        <v>5</v>
      </c>
      <c r="U71" s="108">
        <v>0</v>
      </c>
      <c r="V71" s="109">
        <v>0</v>
      </c>
      <c r="W71" s="104">
        <v>11</v>
      </c>
      <c r="X71" s="105">
        <v>5</v>
      </c>
      <c r="Y71" s="106">
        <v>6</v>
      </c>
      <c r="Z71" s="107">
        <v>4</v>
      </c>
      <c r="AA71" s="108">
        <v>6</v>
      </c>
      <c r="AB71" s="108">
        <v>1</v>
      </c>
      <c r="AC71" s="109">
        <v>0</v>
      </c>
      <c r="AD71" s="104">
        <v>22</v>
      </c>
      <c r="AE71" s="105">
        <v>10</v>
      </c>
      <c r="AF71" s="106">
        <v>12</v>
      </c>
      <c r="AG71" s="104">
        <v>52</v>
      </c>
      <c r="AH71" s="105">
        <v>29</v>
      </c>
      <c r="AI71" s="150">
        <v>23</v>
      </c>
      <c r="AJ71" s="107">
        <v>16</v>
      </c>
      <c r="AK71" s="108">
        <v>18</v>
      </c>
      <c r="AL71" s="108">
        <v>12</v>
      </c>
      <c r="AM71" s="109">
        <v>5</v>
      </c>
      <c r="AN71" s="104">
        <v>1</v>
      </c>
      <c r="AO71" s="106">
        <v>0</v>
      </c>
      <c r="AP71" s="118">
        <v>30</v>
      </c>
      <c r="AQ71" s="105">
        <v>19</v>
      </c>
      <c r="AR71" s="150">
        <v>11</v>
      </c>
      <c r="AS71" s="107">
        <v>13</v>
      </c>
      <c r="AT71" s="108">
        <v>7</v>
      </c>
      <c r="AU71" s="108">
        <v>4</v>
      </c>
      <c r="AV71" s="109">
        <v>4</v>
      </c>
      <c r="AW71" s="104">
        <v>2</v>
      </c>
      <c r="AX71" s="106">
        <v>0</v>
      </c>
      <c r="AY71" s="118">
        <v>5</v>
      </c>
    </row>
    <row r="72" spans="1:51" x14ac:dyDescent="0.2">
      <c r="A72">
        <v>6</v>
      </c>
      <c r="B72">
        <v>446</v>
      </c>
      <c r="C72" s="151" t="s">
        <v>99</v>
      </c>
      <c r="D72" s="24"/>
      <c r="E72" s="148">
        <v>202.23</v>
      </c>
      <c r="F72" s="149">
        <v>3814</v>
      </c>
      <c r="G72" s="103">
        <v>9438</v>
      </c>
      <c r="H72" s="103">
        <v>4416</v>
      </c>
      <c r="I72" s="103">
        <v>5022</v>
      </c>
      <c r="J72" s="104">
        <v>7</v>
      </c>
      <c r="K72" s="105">
        <v>-5</v>
      </c>
      <c r="L72" s="106">
        <v>12</v>
      </c>
      <c r="M72" s="104">
        <v>-15</v>
      </c>
      <c r="N72" s="105">
        <v>-10</v>
      </c>
      <c r="O72" s="150">
        <v>-5</v>
      </c>
      <c r="P72" s="104">
        <v>2</v>
      </c>
      <c r="Q72" s="105">
        <v>1</v>
      </c>
      <c r="R72" s="106">
        <v>1</v>
      </c>
      <c r="S72" s="107">
        <v>1</v>
      </c>
      <c r="T72" s="108">
        <v>1</v>
      </c>
      <c r="U72" s="108">
        <v>0</v>
      </c>
      <c r="V72" s="109">
        <v>0</v>
      </c>
      <c r="W72" s="104">
        <v>17</v>
      </c>
      <c r="X72" s="105">
        <v>11</v>
      </c>
      <c r="Y72" s="106">
        <v>6</v>
      </c>
      <c r="Z72" s="107">
        <v>11</v>
      </c>
      <c r="AA72" s="108">
        <v>6</v>
      </c>
      <c r="AB72" s="108">
        <v>0</v>
      </c>
      <c r="AC72" s="109">
        <v>0</v>
      </c>
      <c r="AD72" s="104">
        <v>22</v>
      </c>
      <c r="AE72" s="105">
        <v>5</v>
      </c>
      <c r="AF72" s="106">
        <v>17</v>
      </c>
      <c r="AG72" s="104">
        <v>34</v>
      </c>
      <c r="AH72" s="105">
        <v>14</v>
      </c>
      <c r="AI72" s="150">
        <v>20</v>
      </c>
      <c r="AJ72" s="107">
        <v>7</v>
      </c>
      <c r="AK72" s="108">
        <v>3</v>
      </c>
      <c r="AL72" s="108">
        <v>7</v>
      </c>
      <c r="AM72" s="109">
        <v>17</v>
      </c>
      <c r="AN72" s="104">
        <v>0</v>
      </c>
      <c r="AO72" s="106">
        <v>0</v>
      </c>
      <c r="AP72" s="118">
        <v>12</v>
      </c>
      <c r="AQ72" s="105">
        <v>9</v>
      </c>
      <c r="AR72" s="150">
        <v>3</v>
      </c>
      <c r="AS72" s="107">
        <v>8</v>
      </c>
      <c r="AT72" s="108">
        <v>3</v>
      </c>
      <c r="AU72" s="108">
        <v>1</v>
      </c>
      <c r="AV72" s="109">
        <v>0</v>
      </c>
      <c r="AW72" s="104">
        <v>0</v>
      </c>
      <c r="AX72" s="106">
        <v>0</v>
      </c>
      <c r="AY72" s="118">
        <v>28</v>
      </c>
    </row>
    <row r="73" spans="1:51" x14ac:dyDescent="0.2">
      <c r="A73" s="156"/>
      <c r="B73" s="156"/>
      <c r="C73" s="120" t="s">
        <v>100</v>
      </c>
      <c r="D73" s="78"/>
      <c r="E73" s="158">
        <v>22.61</v>
      </c>
      <c r="F73" s="80">
        <v>13405</v>
      </c>
      <c r="G73" s="82">
        <v>32728</v>
      </c>
      <c r="H73" s="82">
        <v>15907</v>
      </c>
      <c r="I73" s="82">
        <v>16821</v>
      </c>
      <c r="J73" s="121">
        <v>36</v>
      </c>
      <c r="K73" s="84">
        <v>21</v>
      </c>
      <c r="L73" s="85">
        <v>15</v>
      </c>
      <c r="M73" s="121">
        <v>-13</v>
      </c>
      <c r="N73" s="84">
        <v>-3</v>
      </c>
      <c r="O73" s="159">
        <v>-10</v>
      </c>
      <c r="P73" s="121">
        <v>21</v>
      </c>
      <c r="Q73" s="84">
        <v>8</v>
      </c>
      <c r="R73" s="85">
        <v>13</v>
      </c>
      <c r="S73" s="121">
        <v>8</v>
      </c>
      <c r="T73" s="84">
        <v>13</v>
      </c>
      <c r="U73" s="84">
        <v>0</v>
      </c>
      <c r="V73" s="85">
        <v>0</v>
      </c>
      <c r="W73" s="121">
        <v>34</v>
      </c>
      <c r="X73" s="84">
        <v>11</v>
      </c>
      <c r="Y73" s="85">
        <v>23</v>
      </c>
      <c r="Z73" s="121">
        <v>11</v>
      </c>
      <c r="AA73" s="84">
        <v>23</v>
      </c>
      <c r="AB73" s="84">
        <v>0</v>
      </c>
      <c r="AC73" s="85">
        <v>0</v>
      </c>
      <c r="AD73" s="121">
        <v>49</v>
      </c>
      <c r="AE73" s="84">
        <v>24</v>
      </c>
      <c r="AF73" s="85">
        <v>25</v>
      </c>
      <c r="AG73" s="121">
        <v>107</v>
      </c>
      <c r="AH73" s="84">
        <v>53</v>
      </c>
      <c r="AI73" s="159">
        <v>54</v>
      </c>
      <c r="AJ73" s="121">
        <v>52</v>
      </c>
      <c r="AK73" s="84">
        <v>52</v>
      </c>
      <c r="AL73" s="84">
        <v>1</v>
      </c>
      <c r="AM73" s="85">
        <v>2</v>
      </c>
      <c r="AN73" s="121">
        <v>0</v>
      </c>
      <c r="AO73" s="85">
        <v>0</v>
      </c>
      <c r="AP73" s="98">
        <v>58</v>
      </c>
      <c r="AQ73" s="84">
        <v>29</v>
      </c>
      <c r="AR73" s="159">
        <v>29</v>
      </c>
      <c r="AS73" s="121">
        <v>26</v>
      </c>
      <c r="AT73" s="84">
        <v>28</v>
      </c>
      <c r="AU73" s="84">
        <v>2</v>
      </c>
      <c r="AV73" s="85">
        <v>1</v>
      </c>
      <c r="AW73" s="121">
        <v>1</v>
      </c>
      <c r="AX73" s="85">
        <v>0</v>
      </c>
      <c r="AY73" s="98">
        <v>13</v>
      </c>
    </row>
    <row r="74" spans="1:51" x14ac:dyDescent="0.2">
      <c r="A74">
        <v>7</v>
      </c>
      <c r="B74">
        <v>464</v>
      </c>
      <c r="C74" s="151" t="s">
        <v>101</v>
      </c>
      <c r="D74" s="24" t="s">
        <v>51</v>
      </c>
      <c r="E74" s="148">
        <v>22.61</v>
      </c>
      <c r="F74" s="149">
        <v>13405</v>
      </c>
      <c r="G74" s="103">
        <v>32728</v>
      </c>
      <c r="H74" s="103">
        <v>15907</v>
      </c>
      <c r="I74" s="103">
        <v>16821</v>
      </c>
      <c r="J74" s="104">
        <v>36</v>
      </c>
      <c r="K74" s="105">
        <v>21</v>
      </c>
      <c r="L74" s="106">
        <v>15</v>
      </c>
      <c r="M74" s="104">
        <v>-13</v>
      </c>
      <c r="N74" s="105">
        <v>-3</v>
      </c>
      <c r="O74" s="150">
        <v>-10</v>
      </c>
      <c r="P74" s="104">
        <v>21</v>
      </c>
      <c r="Q74" s="105">
        <v>8</v>
      </c>
      <c r="R74" s="106">
        <v>13</v>
      </c>
      <c r="S74" s="107">
        <v>8</v>
      </c>
      <c r="T74" s="108">
        <v>13</v>
      </c>
      <c r="U74" s="108">
        <v>0</v>
      </c>
      <c r="V74" s="109">
        <v>0</v>
      </c>
      <c r="W74" s="104">
        <v>34</v>
      </c>
      <c r="X74" s="105">
        <v>11</v>
      </c>
      <c r="Y74" s="106">
        <v>23</v>
      </c>
      <c r="Z74" s="107">
        <v>11</v>
      </c>
      <c r="AA74" s="108">
        <v>23</v>
      </c>
      <c r="AB74" s="108">
        <v>0</v>
      </c>
      <c r="AC74" s="109">
        <v>0</v>
      </c>
      <c r="AD74" s="104">
        <v>49</v>
      </c>
      <c r="AE74" s="105">
        <v>24</v>
      </c>
      <c r="AF74" s="106">
        <v>25</v>
      </c>
      <c r="AG74" s="104">
        <v>107</v>
      </c>
      <c r="AH74" s="105">
        <v>53</v>
      </c>
      <c r="AI74" s="150">
        <v>54</v>
      </c>
      <c r="AJ74" s="107">
        <v>52</v>
      </c>
      <c r="AK74" s="108">
        <v>52</v>
      </c>
      <c r="AL74" s="108">
        <v>1</v>
      </c>
      <c r="AM74" s="109">
        <v>2</v>
      </c>
      <c r="AN74" s="104">
        <v>0</v>
      </c>
      <c r="AO74" s="106">
        <v>0</v>
      </c>
      <c r="AP74" s="118">
        <v>58</v>
      </c>
      <c r="AQ74" s="105">
        <v>29</v>
      </c>
      <c r="AR74" s="150">
        <v>29</v>
      </c>
      <c r="AS74" s="107">
        <v>26</v>
      </c>
      <c r="AT74" s="108">
        <v>28</v>
      </c>
      <c r="AU74" s="108">
        <v>2</v>
      </c>
      <c r="AV74" s="109">
        <v>1</v>
      </c>
      <c r="AW74" s="104">
        <v>1</v>
      </c>
      <c r="AX74" s="106">
        <v>0</v>
      </c>
      <c r="AY74" s="118">
        <v>13</v>
      </c>
    </row>
    <row r="75" spans="1:51" x14ac:dyDescent="0.2">
      <c r="A75" s="156"/>
      <c r="B75" s="156"/>
      <c r="C75" s="120" t="s">
        <v>102</v>
      </c>
      <c r="D75" s="78"/>
      <c r="E75" s="158">
        <v>150.26</v>
      </c>
      <c r="F75" s="80">
        <v>5409</v>
      </c>
      <c r="G75" s="82">
        <v>12612</v>
      </c>
      <c r="H75" s="82">
        <v>6099</v>
      </c>
      <c r="I75" s="82">
        <v>6513</v>
      </c>
      <c r="J75" s="121">
        <v>-23</v>
      </c>
      <c r="K75" s="84">
        <v>-15</v>
      </c>
      <c r="L75" s="85">
        <v>-8</v>
      </c>
      <c r="M75" s="121">
        <v>-24</v>
      </c>
      <c r="N75" s="84">
        <v>-13</v>
      </c>
      <c r="O75" s="159">
        <v>-11</v>
      </c>
      <c r="P75" s="121">
        <v>4</v>
      </c>
      <c r="Q75" s="84">
        <v>1</v>
      </c>
      <c r="R75" s="85">
        <v>3</v>
      </c>
      <c r="S75" s="121">
        <v>1</v>
      </c>
      <c r="T75" s="84">
        <v>3</v>
      </c>
      <c r="U75" s="84">
        <v>0</v>
      </c>
      <c r="V75" s="85">
        <v>0</v>
      </c>
      <c r="W75" s="121">
        <v>28</v>
      </c>
      <c r="X75" s="84">
        <v>14</v>
      </c>
      <c r="Y75" s="85">
        <v>14</v>
      </c>
      <c r="Z75" s="121">
        <v>14</v>
      </c>
      <c r="AA75" s="84">
        <v>14</v>
      </c>
      <c r="AB75" s="84">
        <v>0</v>
      </c>
      <c r="AC75" s="85">
        <v>0</v>
      </c>
      <c r="AD75" s="121">
        <v>1</v>
      </c>
      <c r="AE75" s="84">
        <v>-2</v>
      </c>
      <c r="AF75" s="85">
        <v>3</v>
      </c>
      <c r="AG75" s="121">
        <v>31</v>
      </c>
      <c r="AH75" s="84">
        <v>15</v>
      </c>
      <c r="AI75" s="159">
        <v>16</v>
      </c>
      <c r="AJ75" s="121">
        <v>9</v>
      </c>
      <c r="AK75" s="84">
        <v>15</v>
      </c>
      <c r="AL75" s="84">
        <v>6</v>
      </c>
      <c r="AM75" s="85">
        <v>1</v>
      </c>
      <c r="AN75" s="121">
        <v>0</v>
      </c>
      <c r="AO75" s="85">
        <v>0</v>
      </c>
      <c r="AP75" s="98">
        <v>30</v>
      </c>
      <c r="AQ75" s="84">
        <v>17</v>
      </c>
      <c r="AR75" s="159">
        <v>13</v>
      </c>
      <c r="AS75" s="121">
        <v>13</v>
      </c>
      <c r="AT75" s="84">
        <v>13</v>
      </c>
      <c r="AU75" s="84">
        <v>4</v>
      </c>
      <c r="AV75" s="85">
        <v>0</v>
      </c>
      <c r="AW75" s="121">
        <v>0</v>
      </c>
      <c r="AX75" s="85">
        <v>0</v>
      </c>
      <c r="AY75" s="98">
        <v>-6</v>
      </c>
    </row>
    <row r="76" spans="1:51" x14ac:dyDescent="0.2">
      <c r="A76">
        <v>7</v>
      </c>
      <c r="B76">
        <v>481</v>
      </c>
      <c r="C76" s="155" t="s">
        <v>103</v>
      </c>
      <c r="D76" s="24"/>
      <c r="E76" s="148">
        <v>150.26</v>
      </c>
      <c r="F76" s="149">
        <v>5409</v>
      </c>
      <c r="G76" s="103">
        <v>12612</v>
      </c>
      <c r="H76" s="103">
        <v>6099</v>
      </c>
      <c r="I76" s="103">
        <v>6513</v>
      </c>
      <c r="J76" s="104">
        <v>-23</v>
      </c>
      <c r="K76" s="105">
        <v>-15</v>
      </c>
      <c r="L76" s="106">
        <v>-8</v>
      </c>
      <c r="M76" s="104">
        <v>-24</v>
      </c>
      <c r="N76" s="105">
        <v>-13</v>
      </c>
      <c r="O76" s="150">
        <v>-11</v>
      </c>
      <c r="P76" s="104">
        <v>4</v>
      </c>
      <c r="Q76" s="105">
        <v>1</v>
      </c>
      <c r="R76" s="106">
        <v>3</v>
      </c>
      <c r="S76" s="107">
        <v>1</v>
      </c>
      <c r="T76" s="108">
        <v>3</v>
      </c>
      <c r="U76" s="108">
        <v>0</v>
      </c>
      <c r="V76" s="109">
        <v>0</v>
      </c>
      <c r="W76" s="104">
        <v>28</v>
      </c>
      <c r="X76" s="105">
        <v>14</v>
      </c>
      <c r="Y76" s="106">
        <v>14</v>
      </c>
      <c r="Z76" s="107">
        <v>14</v>
      </c>
      <c r="AA76" s="108">
        <v>14</v>
      </c>
      <c r="AB76" s="108">
        <v>0</v>
      </c>
      <c r="AC76" s="109">
        <v>0</v>
      </c>
      <c r="AD76" s="104">
        <v>1</v>
      </c>
      <c r="AE76" s="105">
        <v>-2</v>
      </c>
      <c r="AF76" s="106">
        <v>3</v>
      </c>
      <c r="AG76" s="104">
        <v>31</v>
      </c>
      <c r="AH76" s="105">
        <v>15</v>
      </c>
      <c r="AI76" s="150">
        <v>16</v>
      </c>
      <c r="AJ76" s="107">
        <v>9</v>
      </c>
      <c r="AK76" s="108">
        <v>15</v>
      </c>
      <c r="AL76" s="108">
        <v>6</v>
      </c>
      <c r="AM76" s="109">
        <v>1</v>
      </c>
      <c r="AN76" s="104">
        <v>0</v>
      </c>
      <c r="AO76" s="106">
        <v>0</v>
      </c>
      <c r="AP76" s="118">
        <v>30</v>
      </c>
      <c r="AQ76" s="105">
        <v>17</v>
      </c>
      <c r="AR76" s="150">
        <v>13</v>
      </c>
      <c r="AS76" s="107">
        <v>13</v>
      </c>
      <c r="AT76" s="108">
        <v>13</v>
      </c>
      <c r="AU76" s="108">
        <v>4</v>
      </c>
      <c r="AV76" s="109">
        <v>0</v>
      </c>
      <c r="AW76" s="104">
        <v>0</v>
      </c>
      <c r="AX76" s="106">
        <v>0</v>
      </c>
      <c r="AY76" s="118">
        <v>-6</v>
      </c>
    </row>
    <row r="77" spans="1:51" x14ac:dyDescent="0.2">
      <c r="A77" s="156"/>
      <c r="B77" s="156"/>
      <c r="C77" s="120" t="s">
        <v>104</v>
      </c>
      <c r="D77" s="78"/>
      <c r="E77" s="158">
        <v>307.44</v>
      </c>
      <c r="F77" s="80">
        <v>5735</v>
      </c>
      <c r="G77" s="82">
        <v>13886</v>
      </c>
      <c r="H77" s="82">
        <v>6665</v>
      </c>
      <c r="I77" s="82">
        <v>7221</v>
      </c>
      <c r="J77" s="121">
        <v>-29</v>
      </c>
      <c r="K77" s="84">
        <v>-21</v>
      </c>
      <c r="L77" s="85">
        <v>-8</v>
      </c>
      <c r="M77" s="121">
        <v>-25</v>
      </c>
      <c r="N77" s="84">
        <v>-15</v>
      </c>
      <c r="O77" s="159">
        <v>-10</v>
      </c>
      <c r="P77" s="121">
        <v>4</v>
      </c>
      <c r="Q77" s="84">
        <v>0</v>
      </c>
      <c r="R77" s="85">
        <v>4</v>
      </c>
      <c r="S77" s="121">
        <v>0</v>
      </c>
      <c r="T77" s="84">
        <v>4</v>
      </c>
      <c r="U77" s="84">
        <v>0</v>
      </c>
      <c r="V77" s="85">
        <v>0</v>
      </c>
      <c r="W77" s="121">
        <v>29</v>
      </c>
      <c r="X77" s="84">
        <v>15</v>
      </c>
      <c r="Y77" s="85">
        <v>14</v>
      </c>
      <c r="Z77" s="121">
        <v>15</v>
      </c>
      <c r="AA77" s="84">
        <v>14</v>
      </c>
      <c r="AB77" s="84">
        <v>0</v>
      </c>
      <c r="AC77" s="85">
        <v>0</v>
      </c>
      <c r="AD77" s="121">
        <v>-4</v>
      </c>
      <c r="AE77" s="84">
        <v>-6</v>
      </c>
      <c r="AF77" s="85">
        <v>2</v>
      </c>
      <c r="AG77" s="121">
        <v>15</v>
      </c>
      <c r="AH77" s="84">
        <v>6</v>
      </c>
      <c r="AI77" s="159">
        <v>9</v>
      </c>
      <c r="AJ77" s="121">
        <v>3</v>
      </c>
      <c r="AK77" s="84">
        <v>5</v>
      </c>
      <c r="AL77" s="84">
        <v>3</v>
      </c>
      <c r="AM77" s="85">
        <v>4</v>
      </c>
      <c r="AN77" s="121">
        <v>0</v>
      </c>
      <c r="AO77" s="85">
        <v>0</v>
      </c>
      <c r="AP77" s="98">
        <v>19</v>
      </c>
      <c r="AQ77" s="84">
        <v>12</v>
      </c>
      <c r="AR77" s="159">
        <v>7</v>
      </c>
      <c r="AS77" s="121">
        <v>9</v>
      </c>
      <c r="AT77" s="84">
        <v>4</v>
      </c>
      <c r="AU77" s="84">
        <v>3</v>
      </c>
      <c r="AV77" s="85">
        <v>3</v>
      </c>
      <c r="AW77" s="121">
        <v>0</v>
      </c>
      <c r="AX77" s="85">
        <v>0</v>
      </c>
      <c r="AY77" s="98">
        <v>-4</v>
      </c>
    </row>
    <row r="78" spans="1:51" x14ac:dyDescent="0.2">
      <c r="A78">
        <v>7</v>
      </c>
      <c r="B78">
        <v>501</v>
      </c>
      <c r="C78" s="151" t="s">
        <v>105</v>
      </c>
      <c r="D78" s="24"/>
      <c r="E78" s="148">
        <v>307.44</v>
      </c>
      <c r="F78" s="149">
        <v>5735</v>
      </c>
      <c r="G78" s="103">
        <v>13886</v>
      </c>
      <c r="H78" s="103">
        <v>6665</v>
      </c>
      <c r="I78" s="103">
        <v>7221</v>
      </c>
      <c r="J78" s="104">
        <v>-29</v>
      </c>
      <c r="K78" s="105">
        <v>-21</v>
      </c>
      <c r="L78" s="106">
        <v>-8</v>
      </c>
      <c r="M78" s="104">
        <v>-25</v>
      </c>
      <c r="N78" s="105">
        <v>-15</v>
      </c>
      <c r="O78" s="150">
        <v>-10</v>
      </c>
      <c r="P78" s="104">
        <v>4</v>
      </c>
      <c r="Q78" s="105">
        <v>0</v>
      </c>
      <c r="R78" s="106">
        <v>4</v>
      </c>
      <c r="S78" s="107">
        <v>0</v>
      </c>
      <c r="T78" s="108">
        <v>4</v>
      </c>
      <c r="U78" s="108">
        <v>0</v>
      </c>
      <c r="V78" s="109">
        <v>0</v>
      </c>
      <c r="W78" s="104">
        <v>29</v>
      </c>
      <c r="X78" s="105">
        <v>15</v>
      </c>
      <c r="Y78" s="106">
        <v>14</v>
      </c>
      <c r="Z78" s="107">
        <v>15</v>
      </c>
      <c r="AA78" s="108">
        <v>14</v>
      </c>
      <c r="AB78" s="108">
        <v>0</v>
      </c>
      <c r="AC78" s="109">
        <v>0</v>
      </c>
      <c r="AD78" s="104">
        <v>-4</v>
      </c>
      <c r="AE78" s="105">
        <v>-6</v>
      </c>
      <c r="AF78" s="106">
        <v>2</v>
      </c>
      <c r="AG78" s="104">
        <v>15</v>
      </c>
      <c r="AH78" s="105">
        <v>6</v>
      </c>
      <c r="AI78" s="150">
        <v>9</v>
      </c>
      <c r="AJ78" s="107">
        <v>3</v>
      </c>
      <c r="AK78" s="108">
        <v>5</v>
      </c>
      <c r="AL78" s="108">
        <v>3</v>
      </c>
      <c r="AM78" s="109">
        <v>4</v>
      </c>
      <c r="AN78" s="104">
        <v>0</v>
      </c>
      <c r="AO78" s="106">
        <v>0</v>
      </c>
      <c r="AP78" s="118">
        <v>19</v>
      </c>
      <c r="AQ78" s="105">
        <v>12</v>
      </c>
      <c r="AR78" s="150">
        <v>7</v>
      </c>
      <c r="AS78" s="107">
        <v>9</v>
      </c>
      <c r="AT78" s="108">
        <v>4</v>
      </c>
      <c r="AU78" s="108">
        <v>3</v>
      </c>
      <c r="AV78" s="109">
        <v>3</v>
      </c>
      <c r="AW78" s="104">
        <v>0</v>
      </c>
      <c r="AX78" s="106">
        <v>0</v>
      </c>
      <c r="AY78" s="118">
        <v>-4</v>
      </c>
    </row>
    <row r="79" spans="1:51" x14ac:dyDescent="0.2">
      <c r="A79" s="156"/>
      <c r="B79" s="156"/>
      <c r="C79" s="120" t="s">
        <v>106</v>
      </c>
      <c r="D79" s="78"/>
      <c r="E79" s="158">
        <v>609.78</v>
      </c>
      <c r="F79" s="120">
        <v>10504</v>
      </c>
      <c r="G79" s="82">
        <v>25713</v>
      </c>
      <c r="H79" s="82">
        <v>12203</v>
      </c>
      <c r="I79" s="82">
        <v>13510</v>
      </c>
      <c r="J79" s="121">
        <v>-52</v>
      </c>
      <c r="K79" s="84">
        <v>-29</v>
      </c>
      <c r="L79" s="85">
        <v>-23</v>
      </c>
      <c r="M79" s="121">
        <v>-47</v>
      </c>
      <c r="N79" s="84">
        <v>-25</v>
      </c>
      <c r="O79" s="159">
        <v>-22</v>
      </c>
      <c r="P79" s="121">
        <v>7</v>
      </c>
      <c r="Q79" s="84">
        <v>4</v>
      </c>
      <c r="R79" s="85">
        <v>3</v>
      </c>
      <c r="S79" s="121">
        <v>4</v>
      </c>
      <c r="T79" s="84">
        <v>3</v>
      </c>
      <c r="U79" s="84">
        <v>0</v>
      </c>
      <c r="V79" s="85">
        <v>0</v>
      </c>
      <c r="W79" s="121">
        <v>54</v>
      </c>
      <c r="X79" s="84">
        <v>29</v>
      </c>
      <c r="Y79" s="85">
        <v>25</v>
      </c>
      <c r="Z79" s="121">
        <v>29</v>
      </c>
      <c r="AA79" s="84">
        <v>25</v>
      </c>
      <c r="AB79" s="84">
        <v>0</v>
      </c>
      <c r="AC79" s="85">
        <v>0</v>
      </c>
      <c r="AD79" s="121">
        <v>-5</v>
      </c>
      <c r="AE79" s="84">
        <v>-4</v>
      </c>
      <c r="AF79" s="85">
        <v>-1</v>
      </c>
      <c r="AG79" s="121">
        <v>25</v>
      </c>
      <c r="AH79" s="84">
        <v>13</v>
      </c>
      <c r="AI79" s="159">
        <v>12</v>
      </c>
      <c r="AJ79" s="121">
        <v>12</v>
      </c>
      <c r="AK79" s="84">
        <v>7</v>
      </c>
      <c r="AL79" s="84">
        <v>1</v>
      </c>
      <c r="AM79" s="85">
        <v>5</v>
      </c>
      <c r="AN79" s="121">
        <v>0</v>
      </c>
      <c r="AO79" s="85">
        <v>0</v>
      </c>
      <c r="AP79" s="98">
        <v>30</v>
      </c>
      <c r="AQ79" s="84">
        <v>17</v>
      </c>
      <c r="AR79" s="159">
        <v>13</v>
      </c>
      <c r="AS79" s="121">
        <v>17</v>
      </c>
      <c r="AT79" s="84">
        <v>12</v>
      </c>
      <c r="AU79" s="84">
        <v>0</v>
      </c>
      <c r="AV79" s="85">
        <v>1</v>
      </c>
      <c r="AW79" s="121">
        <v>0</v>
      </c>
      <c r="AX79" s="85">
        <v>0</v>
      </c>
      <c r="AY79" s="98">
        <v>-21</v>
      </c>
    </row>
    <row r="80" spans="1:51" x14ac:dyDescent="0.2">
      <c r="A80">
        <v>8</v>
      </c>
      <c r="B80">
        <v>585</v>
      </c>
      <c r="C80" s="151" t="s">
        <v>107</v>
      </c>
      <c r="D80" s="24"/>
      <c r="E80" s="148">
        <v>368.77</v>
      </c>
      <c r="F80" s="160">
        <v>5681</v>
      </c>
      <c r="G80" s="103">
        <v>13925</v>
      </c>
      <c r="H80" s="103">
        <v>6598</v>
      </c>
      <c r="I80" s="103">
        <v>7327</v>
      </c>
      <c r="J80" s="104">
        <v>-28</v>
      </c>
      <c r="K80" s="105">
        <v>-17</v>
      </c>
      <c r="L80" s="106">
        <v>-11</v>
      </c>
      <c r="M80" s="104">
        <v>-28</v>
      </c>
      <c r="N80" s="105">
        <v>-18</v>
      </c>
      <c r="O80" s="150">
        <v>-10</v>
      </c>
      <c r="P80" s="104">
        <v>3</v>
      </c>
      <c r="Q80" s="105">
        <v>2</v>
      </c>
      <c r="R80" s="106">
        <v>1</v>
      </c>
      <c r="S80" s="107">
        <v>2</v>
      </c>
      <c r="T80" s="108">
        <v>1</v>
      </c>
      <c r="U80" s="108">
        <v>0</v>
      </c>
      <c r="V80" s="109">
        <v>0</v>
      </c>
      <c r="W80" s="104">
        <v>31</v>
      </c>
      <c r="X80" s="105">
        <v>20</v>
      </c>
      <c r="Y80" s="106">
        <v>11</v>
      </c>
      <c r="Z80" s="107">
        <v>20</v>
      </c>
      <c r="AA80" s="108">
        <v>11</v>
      </c>
      <c r="AB80" s="108">
        <v>0</v>
      </c>
      <c r="AC80" s="109">
        <v>0</v>
      </c>
      <c r="AD80" s="104">
        <v>0</v>
      </c>
      <c r="AE80" s="105">
        <v>1</v>
      </c>
      <c r="AF80" s="106">
        <v>-1</v>
      </c>
      <c r="AG80" s="104">
        <v>17</v>
      </c>
      <c r="AH80" s="105">
        <v>9</v>
      </c>
      <c r="AI80" s="150">
        <v>8</v>
      </c>
      <c r="AJ80" s="107">
        <v>8</v>
      </c>
      <c r="AK80" s="108">
        <v>6</v>
      </c>
      <c r="AL80" s="108">
        <v>1</v>
      </c>
      <c r="AM80" s="109">
        <v>2</v>
      </c>
      <c r="AN80" s="104">
        <v>0</v>
      </c>
      <c r="AO80" s="106">
        <v>0</v>
      </c>
      <c r="AP80" s="118">
        <v>17</v>
      </c>
      <c r="AQ80" s="105">
        <v>8</v>
      </c>
      <c r="AR80" s="150">
        <v>9</v>
      </c>
      <c r="AS80" s="107">
        <v>8</v>
      </c>
      <c r="AT80" s="108">
        <v>9</v>
      </c>
      <c r="AU80" s="108">
        <v>0</v>
      </c>
      <c r="AV80" s="109">
        <v>0</v>
      </c>
      <c r="AW80" s="104">
        <v>0</v>
      </c>
      <c r="AX80" s="106">
        <v>0</v>
      </c>
      <c r="AY80" s="118">
        <v>-7</v>
      </c>
    </row>
    <row r="81" spans="1:51" x14ac:dyDescent="0.2">
      <c r="A81">
        <v>8</v>
      </c>
      <c r="B81" s="161">
        <v>586</v>
      </c>
      <c r="C81" s="162" t="s">
        <v>108</v>
      </c>
      <c r="D81" s="163"/>
      <c r="E81" s="164">
        <v>241.01</v>
      </c>
      <c r="F81" s="165">
        <v>4823</v>
      </c>
      <c r="G81" s="166">
        <v>11788</v>
      </c>
      <c r="H81" s="166">
        <v>5605</v>
      </c>
      <c r="I81" s="166">
        <v>6183</v>
      </c>
      <c r="J81" s="167">
        <v>-24</v>
      </c>
      <c r="K81" s="168">
        <v>-12</v>
      </c>
      <c r="L81" s="169">
        <v>-12</v>
      </c>
      <c r="M81" s="167">
        <v>-19</v>
      </c>
      <c r="N81" s="168">
        <v>-7</v>
      </c>
      <c r="O81" s="170">
        <v>-12</v>
      </c>
      <c r="P81" s="167">
        <v>4</v>
      </c>
      <c r="Q81" s="168">
        <v>2</v>
      </c>
      <c r="R81" s="169">
        <v>2</v>
      </c>
      <c r="S81" s="171">
        <v>2</v>
      </c>
      <c r="T81" s="172">
        <v>2</v>
      </c>
      <c r="U81" s="172">
        <v>0</v>
      </c>
      <c r="V81" s="173">
        <v>0</v>
      </c>
      <c r="W81" s="167">
        <v>23</v>
      </c>
      <c r="X81" s="168">
        <v>9</v>
      </c>
      <c r="Y81" s="169">
        <v>14</v>
      </c>
      <c r="Z81" s="171">
        <v>9</v>
      </c>
      <c r="AA81" s="172">
        <v>14</v>
      </c>
      <c r="AB81" s="172">
        <v>0</v>
      </c>
      <c r="AC81" s="173">
        <v>0</v>
      </c>
      <c r="AD81" s="167">
        <v>-5</v>
      </c>
      <c r="AE81" s="168">
        <v>-5</v>
      </c>
      <c r="AF81" s="169">
        <v>0</v>
      </c>
      <c r="AG81" s="167">
        <v>8</v>
      </c>
      <c r="AH81" s="168">
        <v>4</v>
      </c>
      <c r="AI81" s="170">
        <v>4</v>
      </c>
      <c r="AJ81" s="171">
        <v>4</v>
      </c>
      <c r="AK81" s="172">
        <v>1</v>
      </c>
      <c r="AL81" s="172">
        <v>0</v>
      </c>
      <c r="AM81" s="173">
        <v>3</v>
      </c>
      <c r="AN81" s="167">
        <v>0</v>
      </c>
      <c r="AO81" s="169">
        <v>0</v>
      </c>
      <c r="AP81" s="174">
        <v>13</v>
      </c>
      <c r="AQ81" s="168">
        <v>9</v>
      </c>
      <c r="AR81" s="170">
        <v>4</v>
      </c>
      <c r="AS81" s="171">
        <v>9</v>
      </c>
      <c r="AT81" s="172">
        <v>3</v>
      </c>
      <c r="AU81" s="172">
        <v>0</v>
      </c>
      <c r="AV81" s="173">
        <v>1</v>
      </c>
      <c r="AW81" s="167">
        <v>0</v>
      </c>
      <c r="AX81" s="169">
        <v>0</v>
      </c>
      <c r="AY81" s="174">
        <v>-14</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163</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164</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140</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204" t="s">
        <v>166</v>
      </c>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175</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97C60-E035-4AD9-AC03-91DE2568D226}">
  <sheetPr codeName="Sheet1">
    <pageSetUpPr fitToPage="1"/>
  </sheetPr>
  <dimension ref="A1:AY106"/>
  <sheetViews>
    <sheetView view="pageBreakPreview" zoomScale="130" zoomScaleNormal="100" zoomScaleSheetLayoutView="130" workbookViewId="0">
      <pane xSplit="5" ySplit="7" topLeftCell="F8" activePane="bottomRight" state="frozen"/>
      <selection pane="topRight" activeCell="F1" sqref="F1"/>
      <selection pane="bottomLeft" activeCell="A8" sqref="A8"/>
      <selection pane="bottomRight"/>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2" width="0" style="8" hidden="1" customWidth="1"/>
    <col min="13" max="13" width="6.90625" style="8" customWidth="1"/>
    <col min="14" max="15" width="0" style="8" hidden="1" customWidth="1"/>
    <col min="16" max="16" width="7" style="8" customWidth="1"/>
    <col min="17" max="22" width="0" style="8" hidden="1" customWidth="1"/>
    <col min="23" max="23" width="7" style="8" customWidth="1"/>
    <col min="24" max="29" width="0" style="8" hidden="1" customWidth="1"/>
    <col min="30" max="30" width="8" style="8" customWidth="1"/>
    <col min="31" max="32" width="0" style="8" hidden="1" customWidth="1"/>
    <col min="33" max="33" width="8.08984375" style="8" customWidth="1"/>
    <col min="34" max="41" width="0" style="8" hidden="1" customWidth="1"/>
    <col min="42" max="42" width="8.453125" style="6" customWidth="1"/>
    <col min="43" max="49" width="0" style="8" hidden="1" customWidth="1"/>
    <col min="50" max="51" width="0"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177</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134</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8" t="s">
        <v>6</v>
      </c>
      <c r="N3" s="209"/>
      <c r="O3" s="209"/>
      <c r="P3" s="209"/>
      <c r="Q3" s="209"/>
      <c r="R3" s="209"/>
      <c r="S3" s="209"/>
      <c r="T3" s="209"/>
      <c r="U3" s="209"/>
      <c r="V3" s="209"/>
      <c r="W3" s="209"/>
      <c r="X3" s="209"/>
      <c r="Y3" s="209"/>
      <c r="Z3" s="209"/>
      <c r="AA3" s="209"/>
      <c r="AB3" s="209"/>
      <c r="AC3" s="210"/>
      <c r="AD3" s="208" t="s">
        <v>7</v>
      </c>
      <c r="AE3" s="209"/>
      <c r="AF3" s="209"/>
      <c r="AG3" s="209"/>
      <c r="AH3" s="209"/>
      <c r="AI3" s="209"/>
      <c r="AJ3" s="209"/>
      <c r="AK3" s="209"/>
      <c r="AL3" s="209"/>
      <c r="AM3" s="209"/>
      <c r="AN3" s="209"/>
      <c r="AO3" s="209"/>
      <c r="AP3" s="209"/>
      <c r="AQ3" s="209"/>
      <c r="AR3" s="209"/>
      <c r="AS3" s="209"/>
      <c r="AT3" s="209"/>
      <c r="AU3" s="209"/>
      <c r="AV3" s="209"/>
      <c r="AW3" s="209"/>
      <c r="AX3" s="210"/>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1" t="s">
        <v>11</v>
      </c>
      <c r="AH4" s="212"/>
      <c r="AI4" s="212"/>
      <c r="AJ4" s="212"/>
      <c r="AK4" s="212"/>
      <c r="AL4" s="212"/>
      <c r="AM4" s="212"/>
      <c r="AN4" s="212"/>
      <c r="AO4" s="213"/>
      <c r="AP4" s="211" t="s">
        <v>12</v>
      </c>
      <c r="AQ4" s="209"/>
      <c r="AR4" s="209"/>
      <c r="AS4" s="209"/>
      <c r="AT4" s="209"/>
      <c r="AU4" s="209"/>
      <c r="AV4" s="209"/>
      <c r="AW4" s="209"/>
      <c r="AX4" s="210"/>
      <c r="AY4" s="39" t="s">
        <v>13</v>
      </c>
    </row>
    <row r="5" spans="1:51" x14ac:dyDescent="0.2">
      <c r="C5" s="23"/>
      <c r="D5" s="24"/>
      <c r="E5" s="25"/>
      <c r="F5" s="23"/>
      <c r="G5" s="32"/>
      <c r="H5" s="33"/>
      <c r="I5" s="34"/>
      <c r="J5" s="40"/>
      <c r="K5" s="40"/>
      <c r="L5" s="41"/>
      <c r="M5" s="42"/>
      <c r="N5" s="40"/>
      <c r="O5" s="40"/>
      <c r="P5" s="42"/>
      <c r="Q5" s="43"/>
      <c r="R5" s="44"/>
      <c r="S5" s="214" t="s">
        <v>14</v>
      </c>
      <c r="T5" s="215"/>
      <c r="U5" s="216" t="s">
        <v>15</v>
      </c>
      <c r="V5" s="217"/>
      <c r="W5" s="42"/>
      <c r="X5" s="43"/>
      <c r="Y5" s="43"/>
      <c r="Z5" s="214" t="s">
        <v>14</v>
      </c>
      <c r="AA5" s="215"/>
      <c r="AB5" s="218" t="s">
        <v>15</v>
      </c>
      <c r="AC5" s="217"/>
      <c r="AD5" s="42"/>
      <c r="AE5" s="40"/>
      <c r="AF5" s="40"/>
      <c r="AG5" s="42"/>
      <c r="AH5" s="40"/>
      <c r="AI5" s="40"/>
      <c r="AJ5" s="45"/>
      <c r="AK5" s="46" t="s">
        <v>16</v>
      </c>
      <c r="AL5" s="47"/>
      <c r="AM5" s="48"/>
      <c r="AN5" s="219" t="s">
        <v>17</v>
      </c>
      <c r="AO5" s="220"/>
      <c r="AP5" s="42"/>
      <c r="AQ5" s="40"/>
      <c r="AR5" s="41"/>
      <c r="AS5" s="45"/>
      <c r="AT5" s="46" t="s">
        <v>18</v>
      </c>
      <c r="AU5" s="49"/>
      <c r="AV5" s="50"/>
      <c r="AW5" s="219" t="s">
        <v>19</v>
      </c>
      <c r="AX5" s="220"/>
      <c r="AY5" s="31"/>
    </row>
    <row r="6" spans="1:5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f t="shared" ref="F8:AY8" si="0">F10+F12</f>
        <v>2477128</v>
      </c>
      <c r="G8" s="81">
        <f t="shared" si="0"/>
        <v>5301987</v>
      </c>
      <c r="H8" s="81">
        <f t="shared" si="0"/>
        <v>2516316</v>
      </c>
      <c r="I8" s="82">
        <f t="shared" si="0"/>
        <v>2785671</v>
      </c>
      <c r="J8" s="83">
        <f t="shared" si="0"/>
        <v>-2140</v>
      </c>
      <c r="K8" s="84">
        <f t="shared" si="0"/>
        <v>-1165</v>
      </c>
      <c r="L8" s="85">
        <f t="shared" si="0"/>
        <v>-975</v>
      </c>
      <c r="M8" s="83">
        <f t="shared" si="0"/>
        <v>-3136</v>
      </c>
      <c r="N8" s="84">
        <f t="shared" si="0"/>
        <v>-1600</v>
      </c>
      <c r="O8" s="85">
        <f t="shared" si="0"/>
        <v>-1536</v>
      </c>
      <c r="P8" s="83">
        <f t="shared" si="0"/>
        <v>2573</v>
      </c>
      <c r="Q8" s="84" t="s">
        <v>160</v>
      </c>
      <c r="R8" s="85" t="s">
        <v>160</v>
      </c>
      <c r="S8" s="86" t="s">
        <v>160</v>
      </c>
      <c r="T8" s="87" t="s">
        <v>160</v>
      </c>
      <c r="U8" s="87" t="s">
        <v>160</v>
      </c>
      <c r="V8" s="88" t="s">
        <v>160</v>
      </c>
      <c r="W8" s="83">
        <f t="shared" si="0"/>
        <v>5709</v>
      </c>
      <c r="X8" s="84" t="s">
        <v>160</v>
      </c>
      <c r="Y8" s="85" t="s">
        <v>160</v>
      </c>
      <c r="Z8" s="86" t="s">
        <v>160</v>
      </c>
      <c r="AA8" s="87" t="s">
        <v>160</v>
      </c>
      <c r="AB8" s="87" t="s">
        <v>160</v>
      </c>
      <c r="AC8" s="88" t="s">
        <v>160</v>
      </c>
      <c r="AD8" s="89">
        <f t="shared" si="0"/>
        <v>996</v>
      </c>
      <c r="AE8" s="90">
        <f t="shared" si="0"/>
        <v>435</v>
      </c>
      <c r="AF8" s="91">
        <f t="shared" si="0"/>
        <v>561</v>
      </c>
      <c r="AG8" s="89">
        <f t="shared" si="0"/>
        <v>16156</v>
      </c>
      <c r="AH8" s="90">
        <f t="shared" si="0"/>
        <v>8320</v>
      </c>
      <c r="AI8" s="92">
        <f t="shared" si="0"/>
        <v>7836</v>
      </c>
      <c r="AJ8" s="93">
        <f t="shared" si="0"/>
        <v>6752</v>
      </c>
      <c r="AK8" s="94">
        <f t="shared" si="0"/>
        <v>6635</v>
      </c>
      <c r="AL8" s="94">
        <f t="shared" si="0"/>
        <v>1474</v>
      </c>
      <c r="AM8" s="95">
        <f t="shared" si="0"/>
        <v>1125</v>
      </c>
      <c r="AN8" s="96">
        <f t="shared" si="0"/>
        <v>94</v>
      </c>
      <c r="AO8" s="91">
        <f t="shared" si="0"/>
        <v>76</v>
      </c>
      <c r="AP8" s="97">
        <f t="shared" si="0"/>
        <v>15160</v>
      </c>
      <c r="AQ8" s="90">
        <f t="shared" si="0"/>
        <v>7885</v>
      </c>
      <c r="AR8" s="92">
        <f t="shared" si="0"/>
        <v>7275</v>
      </c>
      <c r="AS8" s="93">
        <f t="shared" si="0"/>
        <v>6434</v>
      </c>
      <c r="AT8" s="94">
        <f t="shared" si="0"/>
        <v>6226</v>
      </c>
      <c r="AU8" s="94">
        <f t="shared" si="0"/>
        <v>1200</v>
      </c>
      <c r="AV8" s="95">
        <f t="shared" si="0"/>
        <v>928</v>
      </c>
      <c r="AW8" s="96">
        <f t="shared" si="0"/>
        <v>251</v>
      </c>
      <c r="AX8" s="91">
        <f t="shared" si="0"/>
        <v>121</v>
      </c>
      <c r="AY8" s="98">
        <f t="shared" si="0"/>
        <v>-315</v>
      </c>
    </row>
    <row r="9" spans="1:51" x14ac:dyDescent="0.2">
      <c r="C9" s="99" t="s">
        <v>37</v>
      </c>
      <c r="D9" s="24"/>
      <c r="E9" s="100"/>
      <c r="F9" s="101">
        <f>F11+F13</f>
        <v>-315</v>
      </c>
      <c r="G9" s="102">
        <f>H9+I9</f>
        <v>-2140</v>
      </c>
      <c r="H9" s="102">
        <f>K8</f>
        <v>-1165</v>
      </c>
      <c r="I9" s="103">
        <f>L8</f>
        <v>-975</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f>F24+SUM(F34:F61)</f>
        <v>2381839</v>
      </c>
      <c r="G10" s="81">
        <f t="shared" ref="G10:AY10" si="1">G24+SUM(G34:G61)</f>
        <v>5071107</v>
      </c>
      <c r="H10" s="81">
        <f t="shared" si="1"/>
        <v>2405148</v>
      </c>
      <c r="I10" s="82">
        <f>I24+SUM(I34:I61)</f>
        <v>2665959</v>
      </c>
      <c r="J10" s="121">
        <f t="shared" si="1"/>
        <v>-1957</v>
      </c>
      <c r="K10" s="84">
        <f>K24+SUM(K34:K61)</f>
        <v>-1057</v>
      </c>
      <c r="L10" s="85">
        <f t="shared" si="1"/>
        <v>-900</v>
      </c>
      <c r="M10" s="121">
        <f t="shared" si="1"/>
        <v>-2929</v>
      </c>
      <c r="N10" s="84">
        <f t="shared" si="1"/>
        <v>-1496</v>
      </c>
      <c r="O10" s="85">
        <f t="shared" si="1"/>
        <v>-1433</v>
      </c>
      <c r="P10" s="121">
        <f t="shared" si="1"/>
        <v>2475</v>
      </c>
      <c r="Q10" s="84" t="s">
        <v>160</v>
      </c>
      <c r="R10" s="85" t="s">
        <v>160</v>
      </c>
      <c r="S10" s="86" t="s">
        <v>160</v>
      </c>
      <c r="T10" s="87" t="s">
        <v>160</v>
      </c>
      <c r="U10" s="87" t="s">
        <v>160</v>
      </c>
      <c r="V10" s="88" t="s">
        <v>160</v>
      </c>
      <c r="W10" s="121">
        <f t="shared" si="1"/>
        <v>5404</v>
      </c>
      <c r="X10" s="84" t="s">
        <v>160</v>
      </c>
      <c r="Y10" s="85" t="s">
        <v>160</v>
      </c>
      <c r="Z10" s="86" t="s">
        <v>160</v>
      </c>
      <c r="AA10" s="87" t="s">
        <v>160</v>
      </c>
      <c r="AB10" s="87" t="s">
        <v>160</v>
      </c>
      <c r="AC10" s="88" t="s">
        <v>160</v>
      </c>
      <c r="AD10" s="96">
        <f t="shared" si="1"/>
        <v>972</v>
      </c>
      <c r="AE10" s="90">
        <f t="shared" si="1"/>
        <v>439</v>
      </c>
      <c r="AF10" s="91">
        <f t="shared" si="1"/>
        <v>533</v>
      </c>
      <c r="AG10" s="96">
        <f t="shared" si="1"/>
        <v>15601</v>
      </c>
      <c r="AH10" s="90">
        <f t="shared" si="1"/>
        <v>8034</v>
      </c>
      <c r="AI10" s="92">
        <f t="shared" si="1"/>
        <v>7567</v>
      </c>
      <c r="AJ10" s="93">
        <f t="shared" si="1"/>
        <v>6536</v>
      </c>
      <c r="AK10" s="94">
        <f t="shared" si="1"/>
        <v>6417</v>
      </c>
      <c r="AL10" s="94">
        <f t="shared" si="1"/>
        <v>1407</v>
      </c>
      <c r="AM10" s="95">
        <f t="shared" si="1"/>
        <v>1074</v>
      </c>
      <c r="AN10" s="96">
        <f t="shared" si="1"/>
        <v>91</v>
      </c>
      <c r="AO10" s="91">
        <f t="shared" si="1"/>
        <v>76</v>
      </c>
      <c r="AP10" s="122">
        <f t="shared" si="1"/>
        <v>14629</v>
      </c>
      <c r="AQ10" s="90">
        <f t="shared" si="1"/>
        <v>7595</v>
      </c>
      <c r="AR10" s="92">
        <f t="shared" si="1"/>
        <v>7034</v>
      </c>
      <c r="AS10" s="93">
        <f t="shared" si="1"/>
        <v>6216</v>
      </c>
      <c r="AT10" s="94">
        <f t="shared" si="1"/>
        <v>6029</v>
      </c>
      <c r="AU10" s="94">
        <f t="shared" si="1"/>
        <v>1137</v>
      </c>
      <c r="AV10" s="95">
        <f t="shared" si="1"/>
        <v>886</v>
      </c>
      <c r="AW10" s="96">
        <f t="shared" si="1"/>
        <v>242</v>
      </c>
      <c r="AX10" s="91">
        <f t="shared" si="1"/>
        <v>119</v>
      </c>
      <c r="AY10" s="98">
        <f t="shared" si="1"/>
        <v>-301</v>
      </c>
    </row>
    <row r="11" spans="1:51" x14ac:dyDescent="0.2">
      <c r="C11" s="99" t="s">
        <v>37</v>
      </c>
      <c r="D11" s="24"/>
      <c r="E11" s="100"/>
      <c r="F11" s="101">
        <f>AY10</f>
        <v>-301</v>
      </c>
      <c r="G11" s="103">
        <f>H11+I11</f>
        <v>-1957</v>
      </c>
      <c r="H11" s="103">
        <f>K10</f>
        <v>-1057</v>
      </c>
      <c r="I11" s="103">
        <f>L10</f>
        <v>-900</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f>F62+F64+F66+F69+F73+F75+F77+F79</f>
        <v>95289</v>
      </c>
      <c r="G12" s="82">
        <f t="shared" ref="G12:AY12" si="2">G62+G64+G66+G69+G73+G75+G77+G79</f>
        <v>230880</v>
      </c>
      <c r="H12" s="82">
        <f t="shared" si="2"/>
        <v>111168</v>
      </c>
      <c r="I12" s="82">
        <f t="shared" si="2"/>
        <v>119712</v>
      </c>
      <c r="J12" s="121">
        <f t="shared" si="2"/>
        <v>-183</v>
      </c>
      <c r="K12" s="84">
        <f t="shared" si="2"/>
        <v>-108</v>
      </c>
      <c r="L12" s="85">
        <f t="shared" si="2"/>
        <v>-75</v>
      </c>
      <c r="M12" s="121">
        <f t="shared" si="2"/>
        <v>-207</v>
      </c>
      <c r="N12" s="84">
        <f t="shared" si="2"/>
        <v>-104</v>
      </c>
      <c r="O12" s="85">
        <f t="shared" si="2"/>
        <v>-103</v>
      </c>
      <c r="P12" s="121">
        <f t="shared" si="2"/>
        <v>98</v>
      </c>
      <c r="Q12" s="84">
        <f t="shared" si="2"/>
        <v>46</v>
      </c>
      <c r="R12" s="85">
        <f t="shared" si="2"/>
        <v>52</v>
      </c>
      <c r="S12" s="86">
        <f t="shared" si="2"/>
        <v>45</v>
      </c>
      <c r="T12" s="87">
        <f t="shared" si="2"/>
        <v>51</v>
      </c>
      <c r="U12" s="87">
        <f t="shared" si="2"/>
        <v>1</v>
      </c>
      <c r="V12" s="88">
        <f t="shared" si="2"/>
        <v>1</v>
      </c>
      <c r="W12" s="121">
        <f t="shared" si="2"/>
        <v>305</v>
      </c>
      <c r="X12" s="84">
        <f t="shared" si="2"/>
        <v>150</v>
      </c>
      <c r="Y12" s="85">
        <f t="shared" si="2"/>
        <v>155</v>
      </c>
      <c r="Z12" s="86">
        <f t="shared" si="2"/>
        <v>149</v>
      </c>
      <c r="AA12" s="87">
        <f t="shared" si="2"/>
        <v>155</v>
      </c>
      <c r="AB12" s="87">
        <f t="shared" si="2"/>
        <v>1</v>
      </c>
      <c r="AC12" s="88">
        <f t="shared" si="2"/>
        <v>0</v>
      </c>
      <c r="AD12" s="96">
        <f t="shared" si="2"/>
        <v>24</v>
      </c>
      <c r="AE12" s="90">
        <f t="shared" si="2"/>
        <v>-4</v>
      </c>
      <c r="AF12" s="91">
        <f t="shared" si="2"/>
        <v>28</v>
      </c>
      <c r="AG12" s="96">
        <f t="shared" si="2"/>
        <v>555</v>
      </c>
      <c r="AH12" s="90">
        <f t="shared" si="2"/>
        <v>286</v>
      </c>
      <c r="AI12" s="92">
        <f t="shared" si="2"/>
        <v>269</v>
      </c>
      <c r="AJ12" s="93">
        <f t="shared" si="2"/>
        <v>216</v>
      </c>
      <c r="AK12" s="94">
        <f t="shared" si="2"/>
        <v>218</v>
      </c>
      <c r="AL12" s="94">
        <f t="shared" si="2"/>
        <v>67</v>
      </c>
      <c r="AM12" s="95">
        <f t="shared" si="2"/>
        <v>51</v>
      </c>
      <c r="AN12" s="96">
        <f t="shared" si="2"/>
        <v>3</v>
      </c>
      <c r="AO12" s="91">
        <f t="shared" si="2"/>
        <v>0</v>
      </c>
      <c r="AP12" s="122">
        <f t="shared" si="2"/>
        <v>531</v>
      </c>
      <c r="AQ12" s="90">
        <f t="shared" si="2"/>
        <v>290</v>
      </c>
      <c r="AR12" s="92">
        <f t="shared" si="2"/>
        <v>241</v>
      </c>
      <c r="AS12" s="93">
        <f t="shared" si="2"/>
        <v>218</v>
      </c>
      <c r="AT12" s="94">
        <f t="shared" si="2"/>
        <v>197</v>
      </c>
      <c r="AU12" s="94">
        <f t="shared" si="2"/>
        <v>63</v>
      </c>
      <c r="AV12" s="95">
        <f t="shared" si="2"/>
        <v>42</v>
      </c>
      <c r="AW12" s="96">
        <f t="shared" si="2"/>
        <v>9</v>
      </c>
      <c r="AX12" s="91">
        <f t="shared" si="2"/>
        <v>2</v>
      </c>
      <c r="AY12" s="98">
        <f t="shared" si="2"/>
        <v>-14</v>
      </c>
    </row>
    <row r="13" spans="1:51" x14ac:dyDescent="0.2">
      <c r="C13" s="99" t="s">
        <v>37</v>
      </c>
      <c r="D13" s="24"/>
      <c r="E13" s="100"/>
      <c r="F13" s="101">
        <f>AY12</f>
        <v>-14</v>
      </c>
      <c r="G13" s="103">
        <f>H13+I13</f>
        <v>-183</v>
      </c>
      <c r="H13" s="103">
        <f>K12</f>
        <v>-108</v>
      </c>
      <c r="I13" s="103">
        <f>L12</f>
        <v>-75</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f>F24</f>
        <v>756116</v>
      </c>
      <c r="G14" s="124">
        <f>G24</f>
        <v>1484449</v>
      </c>
      <c r="H14" s="125">
        <f t="shared" ref="H14:AY14" si="3">H24</f>
        <v>695910</v>
      </c>
      <c r="I14" s="125">
        <f t="shared" si="3"/>
        <v>788539</v>
      </c>
      <c r="J14" s="83">
        <f t="shared" si="3"/>
        <v>-1076</v>
      </c>
      <c r="K14" s="126">
        <f t="shared" si="3"/>
        <v>-557</v>
      </c>
      <c r="L14" s="127">
        <f t="shared" si="3"/>
        <v>-519</v>
      </c>
      <c r="M14" s="83">
        <f t="shared" si="3"/>
        <v>-882</v>
      </c>
      <c r="N14" s="126">
        <f t="shared" si="3"/>
        <v>-421</v>
      </c>
      <c r="O14" s="127">
        <f t="shared" si="3"/>
        <v>-461</v>
      </c>
      <c r="P14" s="83">
        <f t="shared" si="3"/>
        <v>649</v>
      </c>
      <c r="Q14" s="126">
        <f t="shared" si="3"/>
        <v>328</v>
      </c>
      <c r="R14" s="127">
        <f t="shared" si="3"/>
        <v>321</v>
      </c>
      <c r="S14" s="83">
        <f t="shared" si="3"/>
        <v>320</v>
      </c>
      <c r="T14" s="126">
        <f t="shared" si="3"/>
        <v>308</v>
      </c>
      <c r="U14" s="126">
        <f t="shared" si="3"/>
        <v>8</v>
      </c>
      <c r="V14" s="127">
        <f t="shared" si="3"/>
        <v>13</v>
      </c>
      <c r="W14" s="83">
        <f t="shared" si="3"/>
        <v>1531</v>
      </c>
      <c r="X14" s="126">
        <f t="shared" si="3"/>
        <v>749</v>
      </c>
      <c r="Y14" s="127">
        <f t="shared" si="3"/>
        <v>782</v>
      </c>
      <c r="Z14" s="83">
        <f t="shared" si="3"/>
        <v>738</v>
      </c>
      <c r="AA14" s="126">
        <f t="shared" si="3"/>
        <v>765</v>
      </c>
      <c r="AB14" s="126">
        <f t="shared" si="3"/>
        <v>11</v>
      </c>
      <c r="AC14" s="127">
        <f t="shared" si="3"/>
        <v>17</v>
      </c>
      <c r="AD14" s="89">
        <f t="shared" si="3"/>
        <v>-194</v>
      </c>
      <c r="AE14" s="128">
        <f t="shared" si="3"/>
        <v>-136</v>
      </c>
      <c r="AF14" s="129">
        <f t="shared" si="3"/>
        <v>-58</v>
      </c>
      <c r="AG14" s="89">
        <f t="shared" si="3"/>
        <v>5234</v>
      </c>
      <c r="AH14" s="128">
        <f t="shared" si="3"/>
        <v>2608</v>
      </c>
      <c r="AI14" s="130">
        <f t="shared" si="3"/>
        <v>2626</v>
      </c>
      <c r="AJ14" s="89">
        <f t="shared" si="3"/>
        <v>2123</v>
      </c>
      <c r="AK14" s="128">
        <f t="shared" si="3"/>
        <v>2181</v>
      </c>
      <c r="AL14" s="128">
        <f t="shared" si="3"/>
        <v>436</v>
      </c>
      <c r="AM14" s="129">
        <f t="shared" si="3"/>
        <v>407</v>
      </c>
      <c r="AN14" s="89">
        <f t="shared" si="3"/>
        <v>49</v>
      </c>
      <c r="AO14" s="129">
        <f t="shared" si="3"/>
        <v>38</v>
      </c>
      <c r="AP14" s="89">
        <f t="shared" si="3"/>
        <v>5428</v>
      </c>
      <c r="AQ14" s="131">
        <f t="shared" si="3"/>
        <v>2744</v>
      </c>
      <c r="AR14" s="129">
        <f t="shared" si="3"/>
        <v>2684</v>
      </c>
      <c r="AS14" s="89">
        <f t="shared" si="3"/>
        <v>2180</v>
      </c>
      <c r="AT14" s="128">
        <f t="shared" si="3"/>
        <v>2231</v>
      </c>
      <c r="AU14" s="128">
        <f t="shared" si="3"/>
        <v>419</v>
      </c>
      <c r="AV14" s="129">
        <f t="shared" si="3"/>
        <v>384</v>
      </c>
      <c r="AW14" s="89">
        <f t="shared" si="3"/>
        <v>145</v>
      </c>
      <c r="AX14" s="129">
        <f t="shared" si="3"/>
        <v>69</v>
      </c>
      <c r="AY14" s="132">
        <f t="shared" si="3"/>
        <v>-539</v>
      </c>
    </row>
    <row r="15" spans="1:51" x14ac:dyDescent="0.2">
      <c r="A15">
        <v>2</v>
      </c>
      <c r="C15" s="77" t="s">
        <v>41</v>
      </c>
      <c r="D15" s="24"/>
      <c r="E15" s="119">
        <v>169.12</v>
      </c>
      <c r="F15" s="123">
        <f>SUMIF($A$24:$A$81,2,$F$24:$F$81)</f>
        <v>497590</v>
      </c>
      <c r="G15" s="124">
        <f>SUMIF($A$24:$A$81,2,$G$24:$G$81)</f>
        <v>1027300</v>
      </c>
      <c r="H15" s="125">
        <f>SUMIF($A$24:$A$81,2,$H$24:$H$81)</f>
        <v>482856</v>
      </c>
      <c r="I15" s="125">
        <f>SUMIF($A$24:$A$81,2,$I$24:$I$81)</f>
        <v>544444</v>
      </c>
      <c r="J15" s="121">
        <f>SUMIF($A$24:$A$81,2,$J$24:$J$81)</f>
        <v>-226</v>
      </c>
      <c r="K15" s="84">
        <f>SUMIF($A$24:$A$81,2,$K$24:$K$81)</f>
        <v>-104</v>
      </c>
      <c r="L15" s="85">
        <f>SUMIF($A$24:$A$81,2,$L$24:$L$81)</f>
        <v>-122</v>
      </c>
      <c r="M15" s="121">
        <f>SUMIF($A$24:$A$81,2,$M$24:$M$81)</f>
        <v>-418</v>
      </c>
      <c r="N15" s="84">
        <f>SUMIF($A$24:$A$81,2,$N$24:$N$81)</f>
        <v>-202</v>
      </c>
      <c r="O15" s="85">
        <f>SUMIF($A$24:$A$81,2,$O$24:$O$81)</f>
        <v>-216</v>
      </c>
      <c r="P15" s="121">
        <f>SUMIF($A$24:$A$81,2,$P$24:$P$81)</f>
        <v>587</v>
      </c>
      <c r="Q15" s="84" t="s">
        <v>160</v>
      </c>
      <c r="R15" s="85" t="s">
        <v>160</v>
      </c>
      <c r="S15" s="86" t="s">
        <v>160</v>
      </c>
      <c r="T15" s="87" t="s">
        <v>160</v>
      </c>
      <c r="U15" s="87" t="s">
        <v>160</v>
      </c>
      <c r="V15" s="88" t="s">
        <v>160</v>
      </c>
      <c r="W15" s="121">
        <f>SUMIF($A$24:$A$81,2,$W$24:$W$81)</f>
        <v>1005</v>
      </c>
      <c r="X15" s="84" t="s">
        <v>160</v>
      </c>
      <c r="Y15" s="85" t="s">
        <v>160</v>
      </c>
      <c r="Z15" s="86" t="s">
        <v>160</v>
      </c>
      <c r="AA15" s="87" t="s">
        <v>160</v>
      </c>
      <c r="AB15" s="87" t="s">
        <v>160</v>
      </c>
      <c r="AC15" s="88" t="s">
        <v>160</v>
      </c>
      <c r="AD15" s="96">
        <f>SUMIF($A$24:$A$81,2,$AD$24:$AD$81)</f>
        <v>192</v>
      </c>
      <c r="AE15" s="90">
        <f>SUMIF($A$24:$A$81,2,$AE$24:$AE$81)</f>
        <v>98</v>
      </c>
      <c r="AF15" s="91">
        <f>SUMIF($A$24:$A$81,2,$AF$24:$AF$81)</f>
        <v>94</v>
      </c>
      <c r="AG15" s="96">
        <f>SUMIF($A$24:$A$81,2,$AG$24:$AG$81)</f>
        <v>3426</v>
      </c>
      <c r="AH15" s="90">
        <f>SUMIF($A$24:$A$81,2,$AH$24:$AH$81)</f>
        <v>1756</v>
      </c>
      <c r="AI15" s="92">
        <f>SUMIF($A$24:$A$81,2,$AI$24:$AI$81)</f>
        <v>1670</v>
      </c>
      <c r="AJ15" s="93">
        <f>SUMIF($A$24:$A$81,2,$AJ$24:$AJ$81)</f>
        <v>1521</v>
      </c>
      <c r="AK15" s="94">
        <f>SUMIF($A$24:$A$81,2,$AK$24:$AK$81)</f>
        <v>1466</v>
      </c>
      <c r="AL15" s="94">
        <f>SUMIF($A$24:$A$81,2,$AL$24:$AL$81)</f>
        <v>222</v>
      </c>
      <c r="AM15" s="95">
        <f>SUMIF($A$24:$A$81,2,$AM$24:$AM$81)</f>
        <v>188</v>
      </c>
      <c r="AN15" s="96">
        <f>SUMIF($A$24:$A$81,2,$AN$24:$AN$81)</f>
        <v>13</v>
      </c>
      <c r="AO15" s="91">
        <f>SUMIF($A$24:$A$81,2,$AO$24:$AO$81)</f>
        <v>16</v>
      </c>
      <c r="AP15" s="122">
        <f>SUMIF($A$24:$A$81,2,$AP$24:$AP$81)</f>
        <v>3234</v>
      </c>
      <c r="AQ15" s="90">
        <f>SUMIF($A$24:$A$81,2,$AQ$24:$AQ$81)</f>
        <v>1658</v>
      </c>
      <c r="AR15" s="92">
        <f>SUMIF($A$24:$A$81,2,$AR$24:$AR$81)</f>
        <v>1576</v>
      </c>
      <c r="AS15" s="93">
        <f>SUMIF($A$24:$A$81,2,$AS$24:$AS$81)</f>
        <v>1452</v>
      </c>
      <c r="AT15" s="94">
        <f>SUMIF($A$24:$A$81,2,$AT$24:$AT$81)</f>
        <v>1414</v>
      </c>
      <c r="AU15" s="94">
        <f>SUMIF($A$24:$A$81,2,$AU$24:$AU$81)</f>
        <v>171</v>
      </c>
      <c r="AV15" s="95">
        <f>SUMIF($A$24:$A$81,2,$AV$24:$AV$81)</f>
        <v>147</v>
      </c>
      <c r="AW15" s="96">
        <f>SUMIF($A$24:$A$81,2,$AW$24:$AW$81)</f>
        <v>35</v>
      </c>
      <c r="AX15" s="91">
        <f>SUMIF($A$24:$A$81,2,$AX$24:$AX$81)</f>
        <v>15</v>
      </c>
      <c r="AY15" s="98">
        <f>SUMIF($A$24:$A$81,2,$AY$24:$AY$81)</f>
        <v>29</v>
      </c>
    </row>
    <row r="16" spans="1:51" x14ac:dyDescent="0.2">
      <c r="A16">
        <v>3</v>
      </c>
      <c r="C16" s="77" t="s">
        <v>42</v>
      </c>
      <c r="D16" s="24"/>
      <c r="E16" s="133">
        <v>480.89</v>
      </c>
      <c r="F16" s="123">
        <f>SUMIF($A$24:$A$81,3,$F$24:$F$81)</f>
        <v>303088</v>
      </c>
      <c r="G16" s="124">
        <f>SUMIF($A$24:$A$81,3,$G$24:$G$81)</f>
        <v>694357</v>
      </c>
      <c r="H16" s="125">
        <f>SUMIF($A$24:$A$81,3,$H$24:$H$81)</f>
        <v>324798</v>
      </c>
      <c r="I16" s="125">
        <f>SUMIF($A$24:$A$81,3,$I$24:$I$81)</f>
        <v>369559</v>
      </c>
      <c r="J16" s="121">
        <f>SUMIF($A$24:$A$81,3,$J$24:$J$81)</f>
        <v>440</v>
      </c>
      <c r="K16" s="84">
        <f>SUMIF($A$24:$A$81,3,$K$24:$K$81)</f>
        <v>197</v>
      </c>
      <c r="L16" s="85">
        <f>SUMIF($A$24:$A$81,3,$L$24:$L$81)</f>
        <v>243</v>
      </c>
      <c r="M16" s="121">
        <f>SUMIF($A$24:$A$81,3,$M$24:$M$81)</f>
        <v>-402</v>
      </c>
      <c r="N16" s="84">
        <f>SUMIF($A$24:$A$81,3,$N$24:$N$81)</f>
        <v>-229</v>
      </c>
      <c r="O16" s="85">
        <f>SUMIF($A$24:$A$81,3,$O$24:$O$81)</f>
        <v>-173</v>
      </c>
      <c r="P16" s="121">
        <f>SUMIF($A$24:$A$81,3,$P$24:$P$81)</f>
        <v>291</v>
      </c>
      <c r="Q16" s="84">
        <f>SUMIF($A$24:$A$81,3,$Q$24:$Q$81)</f>
        <v>134</v>
      </c>
      <c r="R16" s="85">
        <f>SUMIF($A$24:$A$81,3,$R$24:$R$81)</f>
        <v>157</v>
      </c>
      <c r="S16" s="86">
        <f>SUMIF($A$24:$A$81,3,$S$24:$S$81)</f>
        <v>134</v>
      </c>
      <c r="T16" s="87">
        <f>SUMIF($A$24:$A$81,3,$T$24:$T$81)</f>
        <v>155</v>
      </c>
      <c r="U16" s="87">
        <f>SUMIF($A$24:$A$81,3,$U$24:$U$81)</f>
        <v>0</v>
      </c>
      <c r="V16" s="88">
        <f>SUMIF($A$24:$A$81,3,$V$24:$V$81)</f>
        <v>2</v>
      </c>
      <c r="W16" s="121">
        <f>SUMIF($A$24:$A$81,3,$W$24:$W$81)</f>
        <v>693</v>
      </c>
      <c r="X16" s="84">
        <f>SUMIF($A$24:$A$81,3,$X$24:$X$81)</f>
        <v>363</v>
      </c>
      <c r="Y16" s="85">
        <f>SUMIF($A$24:$A$81,3,$Y$24:$Y$81)</f>
        <v>330</v>
      </c>
      <c r="Z16" s="86">
        <f>SUMIF($A$24:$A$81,3,$Z$24:$Z$81)</f>
        <v>360</v>
      </c>
      <c r="AA16" s="87">
        <f>SUMIF($A$24:$A$81,3,$AA$24:$AA$81)</f>
        <v>326</v>
      </c>
      <c r="AB16" s="87">
        <f>SUMIF($A$24:$A$81,3,$AB$24:$AB$81)</f>
        <v>3</v>
      </c>
      <c r="AC16" s="88">
        <f>SUMIF($A$24:$A$81,3,$AC$24:$AC$81)</f>
        <v>4</v>
      </c>
      <c r="AD16" s="96">
        <f>SUMIF($A$24:$A$81,3,$AD$24:$AD$81)</f>
        <v>842</v>
      </c>
      <c r="AE16" s="90">
        <f>SUMIF($A$24:$A$81,3,$AE$24:$AE$81)</f>
        <v>426</v>
      </c>
      <c r="AF16" s="91">
        <f>SUMIF($A$24:$A$81,3,$AF$24:$AF$81)</f>
        <v>416</v>
      </c>
      <c r="AG16" s="96">
        <f>SUMIF($A$24:$A$81,3,$AG$24:$AG$81)</f>
        <v>2545</v>
      </c>
      <c r="AH16" s="90">
        <f>SUMIF($A$24:$A$81,3,$AH$24:$AH$81)</f>
        <v>1296</v>
      </c>
      <c r="AI16" s="92">
        <f>SUMIF($A$24:$A$81,3,$AI$24:$AI$81)</f>
        <v>1249</v>
      </c>
      <c r="AJ16" s="93">
        <f>SUMIF($A$24:$A$81,3,$AJ$24:$AJ$81)</f>
        <v>1144</v>
      </c>
      <c r="AK16" s="94">
        <f>SUMIF($A$24:$A$81,3,$AK$24:$AK$81)</f>
        <v>1167</v>
      </c>
      <c r="AL16" s="94">
        <f>SUMIF($A$24:$A$81,3,$AL$24:$AL$81)</f>
        <v>142</v>
      </c>
      <c r="AM16" s="95">
        <f>SUMIF($A$24:$A$81,3,$AM$24:$AM$81)</f>
        <v>75</v>
      </c>
      <c r="AN16" s="96">
        <f>SUMIF($A$24:$A$81,3,$AN$24:$AN$81)</f>
        <v>10</v>
      </c>
      <c r="AO16" s="91">
        <f>SUMIF($A$24:$A$81,3,$AO$24:$AO$81)</f>
        <v>7</v>
      </c>
      <c r="AP16" s="122">
        <f>SUMIF($A$24:$A$81,3,$AP$24:$AP$81)</f>
        <v>1703</v>
      </c>
      <c r="AQ16" s="90">
        <f>SUMIF($A$24:$A$81,3,$AQ$24:$AQ$81)</f>
        <v>870</v>
      </c>
      <c r="AR16" s="92">
        <f>SUMIF($A$24:$A$81,3,$AR$24:$AR$81)</f>
        <v>833</v>
      </c>
      <c r="AS16" s="93">
        <f>SUMIF($A$24:$A$81,3,$AS$24:$AS$81)</f>
        <v>780</v>
      </c>
      <c r="AT16" s="94">
        <f>SUMIF($A$24:$A$81,3,$AT$24:$AT$81)</f>
        <v>763</v>
      </c>
      <c r="AU16" s="94">
        <f>SUMIF($A$24:$A$81,3,$AU$24:$AU$81)</f>
        <v>84</v>
      </c>
      <c r="AV16" s="95">
        <f>SUMIF($A$24:$A$81,3,$AV$24:$AV$81)</f>
        <v>65</v>
      </c>
      <c r="AW16" s="96">
        <f>SUMIF($A$24:$A$81,3,$AW$24:$AW$81)</f>
        <v>6</v>
      </c>
      <c r="AX16" s="91">
        <f>SUMIF($A$24:$A$81,3,$AX$24:$AX$81)</f>
        <v>5</v>
      </c>
      <c r="AY16" s="98">
        <f>SUMIF($A$24:$A$81,3,$AY$24:$AY$81)</f>
        <v>342</v>
      </c>
    </row>
    <row r="17" spans="1:51" s="2" customFormat="1" x14ac:dyDescent="0.2">
      <c r="A17">
        <v>4</v>
      </c>
      <c r="B17"/>
      <c r="C17" s="77" t="s">
        <v>43</v>
      </c>
      <c r="D17" s="24"/>
      <c r="E17" s="119">
        <v>266.32</v>
      </c>
      <c r="F17" s="123">
        <f>SUMIF($A$24:$A$81,4,$F$24:$F$81)</f>
        <v>315291</v>
      </c>
      <c r="G17" s="124">
        <f>SUMIF($A$24:$A$81,4,$G$24:$G$81)</f>
        <v>707082</v>
      </c>
      <c r="H17" s="125">
        <f>SUMIF($A$24:$A$81,4,$H$24:$H$81)</f>
        <v>342261</v>
      </c>
      <c r="I17" s="125">
        <f>SUMIF($A$24:$A$81,4,$I$24:$I$81)</f>
        <v>364821</v>
      </c>
      <c r="J17" s="121">
        <f>SUMIF($A$24:$A$81,4,$J$24:$J$81)</f>
        <v>-100</v>
      </c>
      <c r="K17" s="84">
        <f>SUMIF($A$24:$A$81,4,$K$24:$K$81)</f>
        <v>-64</v>
      </c>
      <c r="L17" s="85">
        <f>SUMIF($A$24:$A$81,4,$L$24:$L$81)</f>
        <v>-36</v>
      </c>
      <c r="M17" s="121">
        <f>SUMIF($A$24:$A$81,4,$M$24:$M$81)</f>
        <v>-273</v>
      </c>
      <c r="N17" s="84">
        <f>SUMIF($A$24:$A$81,4,$N$24:$N$81)</f>
        <v>-148</v>
      </c>
      <c r="O17" s="85">
        <f>SUMIF($A$24:$A$81,4,$O$24:$O$81)</f>
        <v>-125</v>
      </c>
      <c r="P17" s="121">
        <f>SUMIF($A$24:$A$81,4,$P$24:$P$81)</f>
        <v>420</v>
      </c>
      <c r="Q17" s="84">
        <f>SUMIF($A$24:$A$81,4,$Q$24:$Q$81)</f>
        <v>203</v>
      </c>
      <c r="R17" s="85">
        <f>SUMIF($A$24:$A$81,4,$R$24:$R$81)</f>
        <v>217</v>
      </c>
      <c r="S17" s="86">
        <f>SUMIF($A$24:$A$81,4,$S$24:$S$81)</f>
        <v>200</v>
      </c>
      <c r="T17" s="87">
        <f>SUMIF($A$24:$A$81,4,$T$24:$T$81)</f>
        <v>216</v>
      </c>
      <c r="U17" s="87">
        <f>SUMIF($A$24:$A$81,4,$U$24:$U$81)</f>
        <v>3</v>
      </c>
      <c r="V17" s="88">
        <f>SUMIF($A$24:$A$81,4,$V$24:$V$81)</f>
        <v>1</v>
      </c>
      <c r="W17" s="121">
        <f>SUMIF($A$24:$A$81,4,$W$24:$W$81)</f>
        <v>693</v>
      </c>
      <c r="X17" s="84">
        <f>SUMIF($A$24:$A$81,4,$X$24:$X$81)</f>
        <v>351</v>
      </c>
      <c r="Y17" s="85">
        <f>SUMIF($A$24:$A$81,4,$Y$24:$Y$81)</f>
        <v>342</v>
      </c>
      <c r="Z17" s="86">
        <f>SUMIF($A$24:$A$81,4,$Z$24:$Z$81)</f>
        <v>346</v>
      </c>
      <c r="AA17" s="87">
        <f>SUMIF($A$24:$A$81,4,$AA$24:$AA$81)</f>
        <v>339</v>
      </c>
      <c r="AB17" s="87">
        <f>SUMIF($A$24:$A$81,4,$AB$24:$AB$81)</f>
        <v>5</v>
      </c>
      <c r="AC17" s="88">
        <f>SUMIF($A$24:$A$81,4,$AC$24:$AC$81)</f>
        <v>3</v>
      </c>
      <c r="AD17" s="96">
        <f>SUMIF($A$24:$A$81,4,$AD$24:$AD$81)</f>
        <v>173</v>
      </c>
      <c r="AE17" s="90">
        <f>SUMIF($A$24:$A$81,4,$AE$24:$AE$81)</f>
        <v>84</v>
      </c>
      <c r="AF17" s="91">
        <f>SUMIF($A$24:$A$81,4,$AF$24:$AF$81)</f>
        <v>89</v>
      </c>
      <c r="AG17" s="96">
        <f>SUMIF($A$24:$A$81,4,$AG$24:$AG$81)</f>
        <v>1845</v>
      </c>
      <c r="AH17" s="90">
        <f>SUMIF($A$24:$A$81,4,$AH$24:$AH$81)</f>
        <v>974</v>
      </c>
      <c r="AI17" s="92">
        <f>SUMIF($A$24:$A$81,4,$AI$24:$AI$81)</f>
        <v>871</v>
      </c>
      <c r="AJ17" s="93">
        <f>SUMIF($A$24:$A$81,4,$AJ$24:$AJ$81)</f>
        <v>831</v>
      </c>
      <c r="AK17" s="94">
        <f>SUMIF($A$24:$A$81,4,$AK$24:$AK$81)</f>
        <v>775</v>
      </c>
      <c r="AL17" s="94">
        <f>SUMIF($A$24:$A$81,4,$AL$24:$AL$81)</f>
        <v>140</v>
      </c>
      <c r="AM17" s="95">
        <f>SUMIF($A$24:$A$81,4,$AM$24:$AM$81)</f>
        <v>93</v>
      </c>
      <c r="AN17" s="96">
        <f>SUMIF($A$24:$A$81,4,$AN$24:$AN$81)</f>
        <v>3</v>
      </c>
      <c r="AO17" s="91">
        <f>SUMIF($A$24:$A$81,4,$AO$24:$AO$81)</f>
        <v>3</v>
      </c>
      <c r="AP17" s="122">
        <f>SUMIF($A$24:$A$81,4,$AP$24:$AP$81)</f>
        <v>1672</v>
      </c>
      <c r="AQ17" s="90">
        <f>SUMIF($A$24:$A$81,4,$AQ$24:$AQ$81)</f>
        <v>890</v>
      </c>
      <c r="AR17" s="92">
        <f>SUMIF($A$24:$A$81,4,$AR$24:$AR$81)</f>
        <v>782</v>
      </c>
      <c r="AS17" s="93">
        <f>SUMIF($A$24:$A$81,4,$AS$24:$AS$81)</f>
        <v>771</v>
      </c>
      <c r="AT17" s="94">
        <f>SUMIF($A$24:$A$81,4,$AT$24:$AT$81)</f>
        <v>700</v>
      </c>
      <c r="AU17" s="94">
        <f>SUMIF($A$24:$A$81,4,$AU$24:$AU$81)</f>
        <v>110</v>
      </c>
      <c r="AV17" s="95">
        <f>SUMIF($A$24:$A$81,4,$AV$24:$AV$81)</f>
        <v>72</v>
      </c>
      <c r="AW17" s="96">
        <f>SUMIF($A$24:$A$81,4,$AW$24:$AW$81)</f>
        <v>9</v>
      </c>
      <c r="AX17" s="91">
        <f>SUMIF($A$24:$A$81,4,$AX$24:$AX$81)</f>
        <v>10</v>
      </c>
      <c r="AY17" s="98">
        <f>SUMIF($A$24:$A$81,4,$AY$24:$AY$81)</f>
        <v>36</v>
      </c>
    </row>
    <row r="18" spans="1:51" s="2" customFormat="1" x14ac:dyDescent="0.2">
      <c r="A18" s="2">
        <v>5</v>
      </c>
      <c r="C18" s="77" t="s">
        <v>44</v>
      </c>
      <c r="D18" s="78"/>
      <c r="E18" s="133">
        <v>895.61</v>
      </c>
      <c r="F18" s="80">
        <f>SUMIF($A$24:$A$81,5,$F$24:$F$81)</f>
        <v>106152</v>
      </c>
      <c r="G18" s="134">
        <f>SUMIF($A$24:$A$81,5,$G$24:$G$81)</f>
        <v>249330</v>
      </c>
      <c r="H18" s="134">
        <f>SUMIF($A$24:$A$81,5,$H$24:$H$81)</f>
        <v>121365</v>
      </c>
      <c r="I18" s="134">
        <f>SUMIF($A$24:$A$81,5,$I$24:$I$81)</f>
        <v>127965</v>
      </c>
      <c r="J18" s="121">
        <f>SUMIF($A$24:$A$81,5,$J$24:$J$81)</f>
        <v>-142</v>
      </c>
      <c r="K18" s="84">
        <f>SUMIF($A$24:$A$81,5,$K$24:$K$81)</f>
        <v>-70</v>
      </c>
      <c r="L18" s="85">
        <f>SUMIF($A$24:$A$81,5,$L$24:$L$81)</f>
        <v>-72</v>
      </c>
      <c r="M18" s="121">
        <f>SUMIF($A$24:$A$81,5,$M$24:$M$81)</f>
        <v>-202</v>
      </c>
      <c r="N18" s="84">
        <f>SUMIF($A$24:$A$81,5,$N$24:$N$81)</f>
        <v>-101</v>
      </c>
      <c r="O18" s="85">
        <f>SUMIF($A$24:$A$81,5,$O$24:$O$81)</f>
        <v>-101</v>
      </c>
      <c r="P18" s="121">
        <f>SUMIF($A$24:$A$81,5,$P$24:$P$81)</f>
        <v>106</v>
      </c>
      <c r="Q18" s="84">
        <f>SUMIF($A$24:$A$81,5,$Q$24:$Q$81)</f>
        <v>56</v>
      </c>
      <c r="R18" s="85">
        <f>SUMIF($A$24:$A$81,5,$R$24:$R$81)</f>
        <v>50</v>
      </c>
      <c r="S18" s="86">
        <f>SUMIF($A$24:$A$81,5,$S$24:$S$81)</f>
        <v>51</v>
      </c>
      <c r="T18" s="87">
        <f>SUMIF($A$24:$A$81,5,$T$24:$T$81)</f>
        <v>50</v>
      </c>
      <c r="U18" s="87">
        <f>SUMIF($A$24:$A$81,5,$U$24:$U$81)</f>
        <v>5</v>
      </c>
      <c r="V18" s="88">
        <f>SUMIF($A$24:$A$81,5,$V$24:$V$81)</f>
        <v>0</v>
      </c>
      <c r="W18" s="121">
        <f>SUMIF($A$24:$A$81,5,$W$24:$W$81)</f>
        <v>308</v>
      </c>
      <c r="X18" s="84">
        <f>SUMIF($A$24:$A$81,5,$X$24:$X$81)</f>
        <v>157</v>
      </c>
      <c r="Y18" s="85">
        <f>SUMIF($A$24:$A$81,5,$Y$24:$Y$81)</f>
        <v>151</v>
      </c>
      <c r="Z18" s="86">
        <f>SUMIF($A$24:$A$81,5,$Z$24:$Z$81)</f>
        <v>154</v>
      </c>
      <c r="AA18" s="87">
        <f>SUMIF($A$24:$A$81,5,$AA$24:$AA$81)</f>
        <v>150</v>
      </c>
      <c r="AB18" s="87">
        <f>SUMIF($A$24:$A$81,5,$AB$24:$AB$81)</f>
        <v>3</v>
      </c>
      <c r="AC18" s="88">
        <f>SUMIF($A$24:$A$81,5,$AC$24:$AC$81)</f>
        <v>1</v>
      </c>
      <c r="AD18" s="96">
        <f>SUMIF($A$24:$A$81,5,$AD$24:$AD$81)</f>
        <v>60</v>
      </c>
      <c r="AE18" s="90">
        <f>SUMIF($A$24:$A$81,5,$AE$24:$AE$81)</f>
        <v>31</v>
      </c>
      <c r="AF18" s="91">
        <f>SUMIF($A$24:$A$81,5,$AF$24:$AF$81)</f>
        <v>29</v>
      </c>
      <c r="AG18" s="96">
        <f>SUMIF($A$24:$A$81,5,$AG$24:$AG$81)</f>
        <v>765</v>
      </c>
      <c r="AH18" s="90">
        <f>SUMIF($A$24:$A$81,5,$AH$24:$AH$81)</f>
        <v>434</v>
      </c>
      <c r="AI18" s="92">
        <f>SUMIF($A$24:$A$81,5,$AI$24:$AI$81)</f>
        <v>331</v>
      </c>
      <c r="AJ18" s="93">
        <f>SUMIF($A$24:$A$81,5,$AJ$24:$AJ$81)</f>
        <v>233</v>
      </c>
      <c r="AK18" s="94">
        <f>SUMIF($A$24:$A$81,5,$AK$24:$AK$81)</f>
        <v>204</v>
      </c>
      <c r="AL18" s="94">
        <f>SUMIF($A$24:$A$81,5,$AL$24:$AL$81)</f>
        <v>198</v>
      </c>
      <c r="AM18" s="95">
        <f>SUMIF($A$24:$A$81,5,$AM$24:$AM$81)</f>
        <v>123</v>
      </c>
      <c r="AN18" s="96">
        <f>SUMIF($A$24:$A$81,5,$AN$24:$AN$81)</f>
        <v>3</v>
      </c>
      <c r="AO18" s="91">
        <f>SUMIF($A$24:$A$81,5,$AO$24:$AO$81)</f>
        <v>4</v>
      </c>
      <c r="AP18" s="122">
        <f>SUMIF($A$24:$A$81,5,$AP$24:$AP$81)</f>
        <v>705</v>
      </c>
      <c r="AQ18" s="90">
        <f>SUMIF($A$24:$A$81,5,$AQ$24:$AQ$81)</f>
        <v>403</v>
      </c>
      <c r="AR18" s="92">
        <f>SUMIF($A$24:$A$81,5,$AR$24:$AR$81)</f>
        <v>302</v>
      </c>
      <c r="AS18" s="93">
        <f>SUMIF($A$24:$A$81,5,$AS$24:$AS$81)</f>
        <v>248</v>
      </c>
      <c r="AT18" s="94">
        <f>SUMIF($A$24:$A$81,5,$AT$24:$AT$81)</f>
        <v>227</v>
      </c>
      <c r="AU18" s="94">
        <f>SUMIF($A$24:$A$81,5,$AU$24:$AU$81)</f>
        <v>150</v>
      </c>
      <c r="AV18" s="95">
        <f>SUMIF($A$24:$A$81,5,$AV$24:$AV$81)</f>
        <v>71</v>
      </c>
      <c r="AW18" s="96">
        <f>SUMIF($A$24:$A$81,5,$AW$24:$AW$81)</f>
        <v>5</v>
      </c>
      <c r="AX18" s="91">
        <f>SUMIF($A$24:$A$81,5,$AX$24:$AX$81)</f>
        <v>4</v>
      </c>
      <c r="AY18" s="98">
        <f>SUMIF($A$24:$A$81,5,$AY$24:$AY$81)</f>
        <v>24</v>
      </c>
    </row>
    <row r="19" spans="1:51" s="2" customFormat="1" x14ac:dyDescent="0.2">
      <c r="A19" s="2">
        <v>6</v>
      </c>
      <c r="C19" s="135" t="s">
        <v>45</v>
      </c>
      <c r="D19" s="78"/>
      <c r="E19" s="133">
        <v>865.25</v>
      </c>
      <c r="F19" s="120">
        <f>SUMIF($A$24:$A$81,6,$F$24:$F$81)</f>
        <v>249559</v>
      </c>
      <c r="G19" s="82">
        <f>SUMIF($A$24:$A$81,6,$G$24:$G$81)</f>
        <v>554140</v>
      </c>
      <c r="H19" s="82">
        <f>SUMIF($A$24:$A$81,6,$H$24:$H$81)</f>
        <v>268020</v>
      </c>
      <c r="I19" s="82">
        <f>SUMIF($A$24:$A$81,6,$I$24:$I$81)</f>
        <v>286120</v>
      </c>
      <c r="J19" s="121">
        <f>SUMIF($A$24:$A$81,6,$J$24:$J$81)</f>
        <v>-342</v>
      </c>
      <c r="K19" s="84">
        <f>SUMIF($A$24:$A$81,6,$K$24:$K$81)</f>
        <v>-220</v>
      </c>
      <c r="L19" s="85">
        <f>SUMIF($A$24:$A$81,6,$L$24:$L$81)</f>
        <v>-122</v>
      </c>
      <c r="M19" s="121">
        <f>SUMIF($A$24:$A$81,6,$M$24:$M$81)</f>
        <v>-336</v>
      </c>
      <c r="N19" s="84">
        <f>SUMIF($A$24:$A$81,6,$N$24:$N$81)</f>
        <v>-187</v>
      </c>
      <c r="O19" s="85">
        <f>SUMIF($A$24:$A$81,6,$O$24:$O$81)</f>
        <v>-149</v>
      </c>
      <c r="P19" s="121">
        <f>SUMIF($A$24:$A$81,6,$P$24:$P$81)</f>
        <v>291</v>
      </c>
      <c r="Q19" s="84">
        <f>SUMIF($A$24:$A$81,6,$Q$24:$Q$81)</f>
        <v>140</v>
      </c>
      <c r="R19" s="85">
        <f>SUMIF($A$24:$A$81,6,$R$24:$R$81)</f>
        <v>151</v>
      </c>
      <c r="S19" s="86">
        <f>SUMIF($A$24:$A$81,6,$S$24:$S$81)</f>
        <v>138</v>
      </c>
      <c r="T19" s="87">
        <f>SUMIF($A$24:$A$81,6,$T$24:$T$81)</f>
        <v>148</v>
      </c>
      <c r="U19" s="87">
        <f>SUMIF($A$24:$A$81,6,$U$24:$U$81)</f>
        <v>2</v>
      </c>
      <c r="V19" s="88">
        <f>SUMIF($A$24:$A$81,6,$V$24:$V$81)</f>
        <v>3</v>
      </c>
      <c r="W19" s="121">
        <f>SUMIF($A$24:$A$81,6,$W$24:$W$81)</f>
        <v>627</v>
      </c>
      <c r="X19" s="84">
        <f>SUMIF($A$24:$A$81,6,$X$24:$X$81)</f>
        <v>327</v>
      </c>
      <c r="Y19" s="85">
        <f>SUMIF($A$24:$A$81,6,$Y$24:$Y$81)</f>
        <v>300</v>
      </c>
      <c r="Z19" s="86">
        <f>SUMIF($A$24:$A$81,6,$Z$24:$Z$81)</f>
        <v>324</v>
      </c>
      <c r="AA19" s="87">
        <f>SUMIF($A$24:$A$81,6,$AA$24:$AA$81)</f>
        <v>297</v>
      </c>
      <c r="AB19" s="87">
        <f>SUMIF($A$24:$A$81,6,$AB$24:$AB$81)</f>
        <v>3</v>
      </c>
      <c r="AC19" s="88">
        <f>SUMIF($A$24:$A$81,6,$AC$24:$AC$81)</f>
        <v>3</v>
      </c>
      <c r="AD19" s="96">
        <f>SUMIF($A$24:$A$81,6,$AD$24:$AD$81)</f>
        <v>-6</v>
      </c>
      <c r="AE19" s="90">
        <f>SUMIF($A$24:$A$81,6,$AE$24:$AE$81)</f>
        <v>-33</v>
      </c>
      <c r="AF19" s="91">
        <f>SUMIF($A$24:$A$81,6,$AF$24:$AF$81)</f>
        <v>27</v>
      </c>
      <c r="AG19" s="96">
        <f>SUMIF($A$24:$A$81,6,$AG$24:$AG$81)</f>
        <v>1152</v>
      </c>
      <c r="AH19" s="90">
        <f>SUMIF($A$24:$A$81,6,$AH$24:$AH$81)</f>
        <v>636</v>
      </c>
      <c r="AI19" s="92">
        <f>SUMIF($A$24:$A$81,6,$AI$24:$AI$81)</f>
        <v>516</v>
      </c>
      <c r="AJ19" s="93">
        <f>SUMIF($A$24:$A$81,6,$AJ$24:$AJ$81)</f>
        <v>476</v>
      </c>
      <c r="AK19" s="94">
        <f>SUMIF($A$24:$A$81,6,$AK$24:$AK$81)</f>
        <v>426</v>
      </c>
      <c r="AL19" s="94">
        <f>SUMIF($A$24:$A$81,6,$AL$24:$AL$81)</f>
        <v>148</v>
      </c>
      <c r="AM19" s="95">
        <f>SUMIF($A$24:$A$81,6,$AM$24:$AM$81)</f>
        <v>83</v>
      </c>
      <c r="AN19" s="96">
        <f>SUMIF($A$24:$A$81,6,$AN$24:$AN$81)</f>
        <v>12</v>
      </c>
      <c r="AO19" s="91">
        <f>SUMIF($A$24:$A$81,6,$AO$24:$AO$81)</f>
        <v>7</v>
      </c>
      <c r="AP19" s="122">
        <f>SUMIF($A$24:$A$81,6,$AP$24:$AP$81)</f>
        <v>1158</v>
      </c>
      <c r="AQ19" s="90">
        <f>SUMIF($A$24:$A$81,6,$AQ$24:$AQ$81)</f>
        <v>669</v>
      </c>
      <c r="AR19" s="92">
        <f>SUMIF($A$24:$A$81,6,$AR$24:$AR$81)</f>
        <v>489</v>
      </c>
      <c r="AS19" s="93">
        <f>SUMIF($A$24:$A$81,6,$AS$24:$AS$81)</f>
        <v>515</v>
      </c>
      <c r="AT19" s="94">
        <f>SUMIF($A$24:$A$81,6,$AT$24:$AT$81)</f>
        <v>384</v>
      </c>
      <c r="AU19" s="94">
        <f>SUMIF($A$24:$A$81,6,$AU$24:$AU$81)</f>
        <v>113</v>
      </c>
      <c r="AV19" s="95">
        <f>SUMIF($A$24:$A$81,6,$AV$24:$AV$81)</f>
        <v>93</v>
      </c>
      <c r="AW19" s="96">
        <f>SUMIF($A$24:$A$81,6,$AW$24:$AW$81)</f>
        <v>41</v>
      </c>
      <c r="AX19" s="91">
        <f>SUMIF($A$24:$A$81,6,$AX$24:$AX$81)</f>
        <v>12</v>
      </c>
      <c r="AY19" s="98">
        <f>SUMIF($A$24:$A$81,6,$AY$24:$AY$81)</f>
        <v>-64</v>
      </c>
    </row>
    <row r="20" spans="1:51" x14ac:dyDescent="0.2">
      <c r="A20" s="2">
        <v>7</v>
      </c>
      <c r="B20" s="2"/>
      <c r="C20" s="135" t="s">
        <v>46</v>
      </c>
      <c r="D20" s="78"/>
      <c r="E20" s="133">
        <v>1566.97</v>
      </c>
      <c r="F20" s="120">
        <f>SUMIF($A$24:$A$81,7,$F$24:$F$81)</f>
        <v>96246</v>
      </c>
      <c r="G20" s="82">
        <f>SUMIF($A$24:$A$81,7,$G$24:$G$81)</f>
        <v>228936</v>
      </c>
      <c r="H20" s="82">
        <f>SUMIF($A$24:$A$81,7,$H$24:$H$81)</f>
        <v>110626</v>
      </c>
      <c r="I20" s="82">
        <f>SUMIF($A$24:$A$81,7,$I$24:$I$81)</f>
        <v>118310</v>
      </c>
      <c r="J20" s="121">
        <f>SUMIF($A$24:$A$81,7,$J$24:$J$81)</f>
        <v>-277</v>
      </c>
      <c r="K20" s="84">
        <f>SUMIF($A$24:$A$81,7,$K$24:$K$81)</f>
        <v>-152</v>
      </c>
      <c r="L20" s="85">
        <f>SUMIF($A$24:$A$81,7,$L$24:$L$81)</f>
        <v>-125</v>
      </c>
      <c r="M20" s="121">
        <f>SUMIF($A$24:$A$81,7,$M$24:$M$81)</f>
        <v>-246</v>
      </c>
      <c r="N20" s="84">
        <f>SUMIF($A$24:$A$81,7,$N$24:$N$81)</f>
        <v>-132</v>
      </c>
      <c r="O20" s="85">
        <f>SUMIF($A$24:$A$81,7,$O$24:$O$81)</f>
        <v>-114</v>
      </c>
      <c r="P20" s="121">
        <f>SUMIF($A$24:$A$81,7,$P$24:$P$81)</f>
        <v>94</v>
      </c>
      <c r="Q20" s="84">
        <f>SUMIF($A$24:$A$81,7,$Q$24:$Q$81)</f>
        <v>42</v>
      </c>
      <c r="R20" s="85">
        <f>SUMIF($A$24:$A$81,7,$R$24:$R$81)</f>
        <v>52</v>
      </c>
      <c r="S20" s="86">
        <f>SUMIF($A$24:$A$81,7,$S$24:$S$81)</f>
        <v>42</v>
      </c>
      <c r="T20" s="87">
        <f>SUMIF($A$24:$A$81,7,$T$24:$T$81)</f>
        <v>52</v>
      </c>
      <c r="U20" s="87">
        <f>SUMIF($A$24:$A$81,7,$U$24:$U$81)</f>
        <v>0</v>
      </c>
      <c r="V20" s="88">
        <f>SUMIF($A$24:$A$81,7,$V$24:$V$81)</f>
        <v>0</v>
      </c>
      <c r="W20" s="121">
        <f>SUMIF($A$24:$A$81,7,$W$24:$W$81)</f>
        <v>340</v>
      </c>
      <c r="X20" s="84">
        <f>SUMIF($A$24:$A$81,7,$X$24:$X$81)</f>
        <v>174</v>
      </c>
      <c r="Y20" s="85">
        <f>SUMIF($A$24:$A$81,7,$Y$24:$Y$81)</f>
        <v>166</v>
      </c>
      <c r="Z20" s="86">
        <f>SUMIF($A$24:$A$81,7,$Z$24:$Z$81)</f>
        <v>174</v>
      </c>
      <c r="AA20" s="87">
        <f>SUMIF($A$24:$A$81,7,$AA$24:$AA$81)</f>
        <v>166</v>
      </c>
      <c r="AB20" s="87">
        <f>SUMIF($A$24:$A$81,7,$AB$24:$AB$81)</f>
        <v>0</v>
      </c>
      <c r="AC20" s="88">
        <f>SUMIF($A$24:$A$81,7,$AC$24:$AC$81)</f>
        <v>0</v>
      </c>
      <c r="AD20" s="96">
        <f>SUMIF($A$24:$A$81,7,$AD$24:$AD$81)</f>
        <v>-31</v>
      </c>
      <c r="AE20" s="90">
        <f>SUMIF($A$24:$A$81,7,$AE$24:$AE$81)</f>
        <v>-20</v>
      </c>
      <c r="AF20" s="91">
        <f>SUMIF($A$24:$A$81,7,$AF$24:$AF$81)</f>
        <v>-11</v>
      </c>
      <c r="AG20" s="96">
        <f>SUMIF($A$24:$A$81,7,$AG$24:$AG$81)</f>
        <v>476</v>
      </c>
      <c r="AH20" s="90">
        <f>SUMIF($A$24:$A$81,7,$AH$24:$AH$81)</f>
        <v>257</v>
      </c>
      <c r="AI20" s="92">
        <f>SUMIF($A$24:$A$81,7,$AI$24:$AI$81)</f>
        <v>219</v>
      </c>
      <c r="AJ20" s="93">
        <f>SUMIF($A$24:$A$81,7,$AJ$24:$AJ$81)</f>
        <v>194</v>
      </c>
      <c r="AK20" s="94">
        <f>SUMIF($A$24:$A$81,7,$AK$24:$AK$81)</f>
        <v>176</v>
      </c>
      <c r="AL20" s="94">
        <f>SUMIF($A$24:$A$81,7,$AL$24:$AL$81)</f>
        <v>61</v>
      </c>
      <c r="AM20" s="95">
        <f>SUMIF($A$24:$A$81,7,$AM$24:$AM$81)</f>
        <v>42</v>
      </c>
      <c r="AN20" s="96">
        <f>SUMIF($A$24:$A$81,7,$AN$24:$AN$81)</f>
        <v>2</v>
      </c>
      <c r="AO20" s="91">
        <f>SUMIF($A$24:$A$81,7,$AO$24:$AO$81)</f>
        <v>1</v>
      </c>
      <c r="AP20" s="122">
        <f>SUMIF($A$24:$A$81,7,$AP$24:$AP$81)</f>
        <v>507</v>
      </c>
      <c r="AQ20" s="90">
        <f>SUMIF($A$24:$A$81,7,$AQ$24:$AQ$81)</f>
        <v>277</v>
      </c>
      <c r="AR20" s="92">
        <f>SUMIF($A$24:$A$81,7,$AR$24:$AR$81)</f>
        <v>230</v>
      </c>
      <c r="AS20" s="93">
        <f>SUMIF($A$24:$A$81,7,$AS$24:$AS$81)</f>
        <v>219</v>
      </c>
      <c r="AT20" s="94">
        <f>SUMIF($A$24:$A$81,7,$AT$24:$AT$81)</f>
        <v>210</v>
      </c>
      <c r="AU20" s="94">
        <f>SUMIF($A$24:$A$81,7,$AU$24:$AU$81)</f>
        <v>51</v>
      </c>
      <c r="AV20" s="95">
        <f>SUMIF($A$24:$A$81,7,$AV$24:$AV$81)</f>
        <v>18</v>
      </c>
      <c r="AW20" s="96">
        <f>SUMIF($A$24:$A$81,7,$AW$24:$AW$81)</f>
        <v>7</v>
      </c>
      <c r="AX20" s="91">
        <f>SUMIF($A$24:$A$81,7,$AX$24:$AX$81)</f>
        <v>2</v>
      </c>
      <c r="AY20" s="98">
        <f>SUMIF($A$24:$A$81,7,$AY$24:$AY$81)</f>
        <v>-77</v>
      </c>
    </row>
    <row r="21" spans="1:51" x14ac:dyDescent="0.2">
      <c r="A21">
        <v>8</v>
      </c>
      <c r="C21" s="77" t="s">
        <v>47</v>
      </c>
      <c r="D21" s="78"/>
      <c r="E21" s="133">
        <v>2133.3000000000002</v>
      </c>
      <c r="F21" s="123">
        <f>SUMIF($A$24:$A$81,8,$F$24:$F$81)</f>
        <v>60250</v>
      </c>
      <c r="G21" s="124">
        <f>SUMIF($A$24:$A$81,8,$G$24:$G$81)</f>
        <v>143010</v>
      </c>
      <c r="H21" s="125">
        <f>SUMIF($A$24:$A$81,8,$H$24:$H$81)</f>
        <v>68499</v>
      </c>
      <c r="I21" s="125">
        <f>SUMIF($A$24:$A$81,8,$I$24:$I$81)</f>
        <v>74511</v>
      </c>
      <c r="J21" s="121">
        <f>SUMIF($A$24:$A$81,8,$J$24:$J$81)</f>
        <v>-190</v>
      </c>
      <c r="K21" s="84">
        <f>SUMIF($A$24:$A$81,8,$K$24:$K$81)</f>
        <v>-94</v>
      </c>
      <c r="L21" s="85">
        <f>SUMIF($A$24:$A$81,8,$L$24:$L$81)</f>
        <v>-96</v>
      </c>
      <c r="M21" s="121">
        <f>SUMIF($A$24:$A$81,8,$M$24:$M$81)</f>
        <v>-153</v>
      </c>
      <c r="N21" s="84">
        <f>SUMIF($A$24:$A$81,8,$N$24:$N$81)</f>
        <v>-76</v>
      </c>
      <c r="O21" s="85">
        <f>SUMIF($A$24:$A$81,8,$O$24:$O$81)</f>
        <v>-77</v>
      </c>
      <c r="P21" s="121">
        <f>SUMIF($A$24:$A$81,8,$P$24:$P$81)</f>
        <v>57</v>
      </c>
      <c r="Q21" s="84">
        <f>SUMIF($A$24:$A$81,8,$Q$24:$Q$81)</f>
        <v>26</v>
      </c>
      <c r="R21" s="85">
        <f>SUMIF($A$24:$A$81,8,$R$24:$R$81)</f>
        <v>31</v>
      </c>
      <c r="S21" s="86">
        <f>SUMIF($A$24:$A$81,8,$S$24:$S$81)</f>
        <v>25</v>
      </c>
      <c r="T21" s="87">
        <f>SUMIF($A$24:$A$81,8,$T$24:$T$81)</f>
        <v>31</v>
      </c>
      <c r="U21" s="87">
        <f>SUMIF($A$24:$A$81,8,$U$24:$U$81)</f>
        <v>1</v>
      </c>
      <c r="V21" s="88">
        <f>SUMIF($A$24:$A$81,8,$V$24:$V$81)</f>
        <v>0</v>
      </c>
      <c r="W21" s="121">
        <f>SUMIF($A$24:$A$81,8,$W$24:$W$81)</f>
        <v>210</v>
      </c>
      <c r="X21" s="84">
        <f>SUMIF($A$24:$A$81,8,$X$24:$X$81)</f>
        <v>102</v>
      </c>
      <c r="Y21" s="85">
        <f>SUMIF($A$24:$A$81,8,$Y$24:$Y$81)</f>
        <v>108</v>
      </c>
      <c r="Z21" s="86">
        <f>SUMIF($A$24:$A$81,8,$Z$24:$Z$81)</f>
        <v>102</v>
      </c>
      <c r="AA21" s="87">
        <f>SUMIF($A$24:$A$81,8,$AA$24:$AA$81)</f>
        <v>108</v>
      </c>
      <c r="AB21" s="87">
        <f>SUMIF($A$24:$A$81,8,$AB$24:$AB$81)</f>
        <v>0</v>
      </c>
      <c r="AC21" s="88">
        <f>SUMIF($A$24:$A$81,8,$AC$24:$AC$81)</f>
        <v>0</v>
      </c>
      <c r="AD21" s="96">
        <f>SUMIF($A$24:$A$81,8,$AD$24:$AD$81)</f>
        <v>-37</v>
      </c>
      <c r="AE21" s="90">
        <f>SUMIF($A$24:$A$81,8,$AE$24:$AE$81)</f>
        <v>-18</v>
      </c>
      <c r="AF21" s="91">
        <f>SUMIF($A$24:$A$81,8,$AF$24:$AF$81)</f>
        <v>-19</v>
      </c>
      <c r="AG21" s="96">
        <f>SUMIF($A$24:$A$81,8,$AG$24:$AG$81)</f>
        <v>215</v>
      </c>
      <c r="AH21" s="90">
        <f>SUMIF($A$24:$A$81,8,$AH$24:$AH$81)</f>
        <v>97</v>
      </c>
      <c r="AI21" s="92">
        <f>SUMIF($A$24:$A$81,8,$AI$24:$AI$81)</f>
        <v>118</v>
      </c>
      <c r="AJ21" s="93">
        <f>SUMIF($A$24:$A$81,8,$AJ$24:$AJ$81)</f>
        <v>69</v>
      </c>
      <c r="AK21" s="94">
        <f>SUMIF($A$24:$A$81,8,$AK$24:$AK$81)</f>
        <v>83</v>
      </c>
      <c r="AL21" s="94">
        <f>SUMIF($A$24:$A$81,8,$AL$24:$AL$81)</f>
        <v>27</v>
      </c>
      <c r="AM21" s="95">
        <f>SUMIF($A$24:$A$81,8,$AM$24:$AM$81)</f>
        <v>35</v>
      </c>
      <c r="AN21" s="96">
        <f>SUMIF($A$24:$A$81,8,$AN$24:$AN$81)</f>
        <v>1</v>
      </c>
      <c r="AO21" s="91">
        <f>SUMIF($A$24:$A$81,8,$AO$24:$AO$81)</f>
        <v>0</v>
      </c>
      <c r="AP21" s="122">
        <f>SUMIF($A$24:$A$81,8,$AP$24:$AP$81)</f>
        <v>252</v>
      </c>
      <c r="AQ21" s="90">
        <f>SUMIF($A$24:$A$81,8,$AQ$24:$AQ$81)</f>
        <v>115</v>
      </c>
      <c r="AR21" s="92">
        <f>SUMIF($A$24:$A$81,8,$AR$24:$AR$81)</f>
        <v>137</v>
      </c>
      <c r="AS21" s="93">
        <f>SUMIF($A$24:$A$81,8,$AS$24:$AS$81)</f>
        <v>99</v>
      </c>
      <c r="AT21" s="94">
        <f>SUMIF($A$24:$A$81,8,$AT$24:$AT$81)</f>
        <v>109</v>
      </c>
      <c r="AU21" s="94">
        <f>SUMIF($A$24:$A$81,8,$AU$24:$AU$81)</f>
        <v>14</v>
      </c>
      <c r="AV21" s="95">
        <f>SUMIF($A$24:$A$81,8,$AV$24:$AV$81)</f>
        <v>26</v>
      </c>
      <c r="AW21" s="96">
        <f>SUMIF($A$24:$A$81,8,$AW$24:$AW$81)</f>
        <v>2</v>
      </c>
      <c r="AX21" s="91">
        <f>SUMIF($A$24:$A$81,8,$AX$24:$AX$81)</f>
        <v>2</v>
      </c>
      <c r="AY21" s="98">
        <f>SUMIF($A$24:$A$81,8,$AY$24:$AY$81)</f>
        <v>-34</v>
      </c>
    </row>
    <row r="22" spans="1:51" x14ac:dyDescent="0.2">
      <c r="A22">
        <v>9</v>
      </c>
      <c r="C22" s="77" t="s">
        <v>48</v>
      </c>
      <c r="D22" s="78"/>
      <c r="E22" s="133">
        <v>870.8</v>
      </c>
      <c r="F22" s="123">
        <f>SUMIF($A$24:$A$81,9,$F$24:$F$81)</f>
        <v>39569</v>
      </c>
      <c r="G22" s="124">
        <f>SUMIF($A$24:$A$81,9,$G$24:$G$81)</f>
        <v>94554</v>
      </c>
      <c r="H22" s="125">
        <f>SUMIF($A$24:$A$81,9,$H$24:$H$81)</f>
        <v>45456</v>
      </c>
      <c r="I22" s="125">
        <f>SUMIF($A$24:$A$81,9,$I$24:$I$81)</f>
        <v>49098</v>
      </c>
      <c r="J22" s="121">
        <f>SUMIF($A$24:$A$81,9,$J$24:$J$81)</f>
        <v>-57</v>
      </c>
      <c r="K22" s="84">
        <f>SUMIF($A$24:$A$81,9,$K$24:$K$81)</f>
        <v>-1</v>
      </c>
      <c r="L22" s="85">
        <f>SUMIF($A$24:$A$81,9,$L$24:$L$81)</f>
        <v>-56</v>
      </c>
      <c r="M22" s="121">
        <f>SUMIF($A$24:$A$81,9,$M$24:$M$81)</f>
        <v>-92</v>
      </c>
      <c r="N22" s="84">
        <f>SUMIF($A$24:$A$81,9,$N$24:$N$81)</f>
        <v>-33</v>
      </c>
      <c r="O22" s="85">
        <f>SUMIF($A$24:$A$81,9,$O$24:$O$81)</f>
        <v>-59</v>
      </c>
      <c r="P22" s="121">
        <f>SUMIF($A$24:$A$81,9,$P$24:$P$81)</f>
        <v>35</v>
      </c>
      <c r="Q22" s="84">
        <f>SUMIF($A$24:$A$81,9,$Q$24:$Q$81)</f>
        <v>22</v>
      </c>
      <c r="R22" s="85">
        <f>SUMIF($A$24:$A$81,9,$R$24:$R$81)</f>
        <v>13</v>
      </c>
      <c r="S22" s="86">
        <f>SUMIF($A$24:$A$81,9,$S$24:$S$81)</f>
        <v>21</v>
      </c>
      <c r="T22" s="87">
        <f>SUMIF($A$24:$A$81,9,$T$24:$T$81)</f>
        <v>13</v>
      </c>
      <c r="U22" s="87">
        <f>SUMIF($A$24:$A$81,9,$U$24:$U$81)</f>
        <v>1</v>
      </c>
      <c r="V22" s="88">
        <f>SUMIF($A$24:$A$81,9,$V$24:$V$81)</f>
        <v>0</v>
      </c>
      <c r="W22" s="121">
        <f>SUMIF($A$24:$A$81,9,$W$24:$W$81)</f>
        <v>127</v>
      </c>
      <c r="X22" s="84">
        <f>SUMIF($A$24:$A$81,9,$X$24:$X$81)</f>
        <v>55</v>
      </c>
      <c r="Y22" s="85">
        <f>SUMIF($A$24:$A$81,9,$Y$24:$Y$81)</f>
        <v>72</v>
      </c>
      <c r="Z22" s="86">
        <f>SUMIF($A$24:$A$81,9,$Z$24:$Z$81)</f>
        <v>55</v>
      </c>
      <c r="AA22" s="87">
        <f>SUMIF($A$24:$A$81,9,$AA$24:$AA$81)</f>
        <v>72</v>
      </c>
      <c r="AB22" s="87">
        <f>SUMIF($A$24:$A$81,9,$AB$24:$AB$81)</f>
        <v>0</v>
      </c>
      <c r="AC22" s="88">
        <f>SUMIF($A$24:$A$81,9,$AC$24:$AC$81)</f>
        <v>0</v>
      </c>
      <c r="AD22" s="96">
        <f>SUMIF($A$24:$A$81,9,$AD$24:$AD$81)</f>
        <v>35</v>
      </c>
      <c r="AE22" s="90">
        <f>SUMIF($A$24:$A$81,9,$AE$24:$AE$81)</f>
        <v>32</v>
      </c>
      <c r="AF22" s="91">
        <f>SUMIF($A$24:$A$81,9,$AF$24:$AF$81)</f>
        <v>3</v>
      </c>
      <c r="AG22" s="96">
        <f>SUMIF($A$24:$A$81,9,$AG$24:$AG$81)</f>
        <v>217</v>
      </c>
      <c r="AH22" s="90">
        <f>SUMIF($A$24:$A$81,9,$AH$24:$AH$81)</f>
        <v>118</v>
      </c>
      <c r="AI22" s="92">
        <f>SUMIF($A$24:$A$81,9,$AI$24:$AI$81)</f>
        <v>99</v>
      </c>
      <c r="AJ22" s="93">
        <f>SUMIF($A$24:$A$81,9,$AJ$24:$AJ$81)</f>
        <v>68</v>
      </c>
      <c r="AK22" s="94">
        <f>SUMIF($A$24:$A$81,9,$AK$24:$AK$81)</f>
        <v>69</v>
      </c>
      <c r="AL22" s="94">
        <f>SUMIF($A$24:$A$81,9,$AL$24:$AL$81)</f>
        <v>50</v>
      </c>
      <c r="AM22" s="95">
        <f>SUMIF($A$24:$A$81,9,$AM$24:$AM$81)</f>
        <v>30</v>
      </c>
      <c r="AN22" s="96">
        <f>SUMIF($A$24:$A$81,9,$AN$24:$AN$81)</f>
        <v>0</v>
      </c>
      <c r="AO22" s="91">
        <f>SUMIF($A$24:$A$81,9,$AO$24:$AO$81)</f>
        <v>0</v>
      </c>
      <c r="AP22" s="122">
        <f>SUMIF($A$24:$A$81,9,$AP$24:$AP$81)</f>
        <v>182</v>
      </c>
      <c r="AQ22" s="90">
        <f>SUMIF($A$24:$A$81,9,$AQ$24:$AQ$81)</f>
        <v>86</v>
      </c>
      <c r="AR22" s="92">
        <f>SUMIF($A$24:$A$81,9,$AR$24:$AR$81)</f>
        <v>96</v>
      </c>
      <c r="AS22" s="93">
        <f>SUMIF($A$24:$A$81,9,$AS$24:$AS$81)</f>
        <v>65</v>
      </c>
      <c r="AT22" s="94">
        <f>SUMIF($A$24:$A$81,9,$AT$24:$AT$81)</f>
        <v>81</v>
      </c>
      <c r="AU22" s="94">
        <f>SUMIF($A$24:$A$81,9,$AU$24:$AU$81)</f>
        <v>21</v>
      </c>
      <c r="AV22" s="95">
        <f>SUMIF($A$24:$A$81,9,$AV$24:$AV$81)</f>
        <v>15</v>
      </c>
      <c r="AW22" s="96">
        <f>SUMIF($A$24:$A$81,9,$AW$24:$AW$81)</f>
        <v>0</v>
      </c>
      <c r="AX22" s="91">
        <f>SUMIF($A$24:$A$81,9,$AX$24:$AX$81)</f>
        <v>0</v>
      </c>
      <c r="AY22" s="98">
        <f>SUMIF($A$24:$A$81,9,$AY$24:$AY$81)</f>
        <v>17</v>
      </c>
    </row>
    <row r="23" spans="1:51" x14ac:dyDescent="0.2">
      <c r="A23">
        <v>10</v>
      </c>
      <c r="C23" s="77" t="s">
        <v>49</v>
      </c>
      <c r="D23" s="78"/>
      <c r="E23" s="133">
        <v>595.63</v>
      </c>
      <c r="F23" s="120">
        <f>SUMIF($A$24:$A$81,10,$F$24:$F$81)</f>
        <v>53267</v>
      </c>
      <c r="G23" s="81">
        <f>SUMIF($A$24:$A$81,10,$G$24:$G$81)</f>
        <v>118829</v>
      </c>
      <c r="H23" s="81">
        <f>SUMIF($A$24:$A$81,10,$H$24:$H$81)</f>
        <v>56525</v>
      </c>
      <c r="I23" s="82">
        <f>SUMIF($A$24:$A$81,10,$I$24:$I$81)</f>
        <v>62304</v>
      </c>
      <c r="J23" s="121">
        <f>SUMIF($A$24:$A$81,10,$J$24:$J$81)</f>
        <v>-170</v>
      </c>
      <c r="K23" s="84">
        <f>SUMIF($A$24:$A$81,10,$K$24:$K$81)</f>
        <v>-100</v>
      </c>
      <c r="L23" s="85">
        <f>SUMIF($A$24:$A$81,10,$L$24:$L$81)</f>
        <v>-70</v>
      </c>
      <c r="M23" s="121">
        <f>SUMIF($A$24:$A$81,10,$M$24:$M$81)</f>
        <v>-132</v>
      </c>
      <c r="N23" s="84">
        <f>SUMIF($A$24:$A$81,10,$N$24:$N$81)</f>
        <v>-71</v>
      </c>
      <c r="O23" s="85">
        <f>SUMIF($A$24:$A$81,10,$O$24:$O$81)</f>
        <v>-61</v>
      </c>
      <c r="P23" s="121">
        <f>SUMIF($A$24:$A$81,10,$P$24:$P$81)</f>
        <v>43</v>
      </c>
      <c r="Q23" s="84">
        <f>SUMIF($A$24:$A$81,10,$Q$24:$Q$81)</f>
        <v>22</v>
      </c>
      <c r="R23" s="85">
        <f>SUMIF($A$24:$A$81,10,$R$24:$R$81)</f>
        <v>21</v>
      </c>
      <c r="S23" s="86">
        <f>SUMIF($A$24:$A$81,10,$S$24:$S$81)</f>
        <v>21</v>
      </c>
      <c r="T23" s="87">
        <f>SUMIF($A$24:$A$81,10,$T$24:$T$81)</f>
        <v>21</v>
      </c>
      <c r="U23" s="87">
        <f>SUMIF($A$24:$A$81,10,$U$24:$U$81)</f>
        <v>1</v>
      </c>
      <c r="V23" s="88">
        <f>SUMIF($A$24:$A$81,10,$V$24:$V$81)</f>
        <v>0</v>
      </c>
      <c r="W23" s="121">
        <f>SUMIF($A$24:$A$81,10,$W$24:$W$81)</f>
        <v>175</v>
      </c>
      <c r="X23" s="84">
        <f>SUMIF($A$24:$A$81,10,$X$24:$X$81)</f>
        <v>93</v>
      </c>
      <c r="Y23" s="85">
        <f>SUMIF($A$24:$A$81,10,$Y$24:$Y$81)</f>
        <v>82</v>
      </c>
      <c r="Z23" s="86">
        <f>SUMIF($A$24:$A$81,10,$Z$24:$Z$81)</f>
        <v>93</v>
      </c>
      <c r="AA23" s="87">
        <f>SUMIF($A$24:$A$81,10,$AA$24:$AA$81)</f>
        <v>82</v>
      </c>
      <c r="AB23" s="87">
        <f>SUMIF($A$24:$A$81,10,$AB$24:$AB$81)</f>
        <v>0</v>
      </c>
      <c r="AC23" s="88">
        <f>SUMIF($A$24:$A$81,10,$AC$24:$AC$81)</f>
        <v>0</v>
      </c>
      <c r="AD23" s="96">
        <f>SUMIF($A$24:$A$81,10,$AD$24:$AD$81)</f>
        <v>-38</v>
      </c>
      <c r="AE23" s="90">
        <f>SUMIF($A$24:$A$81,10,$AE$24:$AE$81)</f>
        <v>-29</v>
      </c>
      <c r="AF23" s="91">
        <f>SUMIF($A$24:$A$81,10,$AF$24:$AF$81)</f>
        <v>-9</v>
      </c>
      <c r="AG23" s="96">
        <f>SUMIF($A$24:$A$81,10,$AG$24:$AG$81)</f>
        <v>281</v>
      </c>
      <c r="AH23" s="90">
        <f>SUMIF($A$24:$A$81,10,$AH$24:$AH$81)</f>
        <v>144</v>
      </c>
      <c r="AI23" s="92">
        <f>SUMIF($A$24:$A$81,10,$AI$24:$AI$81)</f>
        <v>137</v>
      </c>
      <c r="AJ23" s="93">
        <f>SUMIF($A$24:$A$81,10,$AJ$24:$AJ$81)</f>
        <v>93</v>
      </c>
      <c r="AK23" s="94">
        <f>SUMIF($A$24:$A$81,10,$AK$24:$AK$81)</f>
        <v>88</v>
      </c>
      <c r="AL23" s="94">
        <f>SUMIF($A$24:$A$81,10,$AL$24:$AL$81)</f>
        <v>50</v>
      </c>
      <c r="AM23" s="95">
        <f>SUMIF($A$24:$A$81,10,$AM$24:$AM$81)</f>
        <v>49</v>
      </c>
      <c r="AN23" s="96">
        <f>SUMIF($A$24:$A$81,10,$AN$24:$AN$81)</f>
        <v>1</v>
      </c>
      <c r="AO23" s="91">
        <f>SUMIF($A$24:$A$81,10,$AO$24:$AO$81)</f>
        <v>0</v>
      </c>
      <c r="AP23" s="122">
        <f>SUMIF($A$24:$A$81,10,$AP$24:$AP$81)</f>
        <v>319</v>
      </c>
      <c r="AQ23" s="90">
        <f>SUMIF($A$24:$A$81,10,$AQ$24:$AQ$81)</f>
        <v>173</v>
      </c>
      <c r="AR23" s="92">
        <f>SUMIF($A$24:$A$81,10,$AR$24:$AR$81)</f>
        <v>146</v>
      </c>
      <c r="AS23" s="93">
        <f>SUMIF($A$24:$A$81,10,$AS$24:$AS$81)</f>
        <v>105</v>
      </c>
      <c r="AT23" s="94">
        <f>SUMIF($A$24:$A$81,10,$AT$24:$AT$81)</f>
        <v>107</v>
      </c>
      <c r="AU23" s="94">
        <f>SUMIF($A$24:$A$81,10,$AU$24:$AU$81)</f>
        <v>67</v>
      </c>
      <c r="AV23" s="95">
        <f>SUMIF($A$24:$A$81,10,$AV$24:$AV$81)</f>
        <v>37</v>
      </c>
      <c r="AW23" s="96">
        <f>SUMIF($A$24:$A$81,10,$AW$24:$AW$81)</f>
        <v>1</v>
      </c>
      <c r="AX23" s="91">
        <f>SUMIF($A$24:$A$81,10,$AX$24:$AX$81)</f>
        <v>2</v>
      </c>
      <c r="AY23" s="98">
        <f>SUMIF($A$24:$A$81,10,$AY$24:$AY$81)</f>
        <v>-49</v>
      </c>
    </row>
    <row r="24" spans="1:51" x14ac:dyDescent="0.2">
      <c r="A24">
        <v>1</v>
      </c>
      <c r="B24" s="136">
        <v>100</v>
      </c>
      <c r="C24" s="137" t="s">
        <v>50</v>
      </c>
      <c r="D24" s="24" t="s">
        <v>51</v>
      </c>
      <c r="E24" s="119">
        <v>556.92999999999995</v>
      </c>
      <c r="F24" s="80">
        <f>SUM(F25:F33)</f>
        <v>756116</v>
      </c>
      <c r="G24" s="82">
        <f t="shared" ref="G24:AY24" si="4">SUM(G25:G33)</f>
        <v>1484449</v>
      </c>
      <c r="H24" s="82">
        <f t="shared" si="4"/>
        <v>695910</v>
      </c>
      <c r="I24" s="82">
        <f t="shared" si="4"/>
        <v>788539</v>
      </c>
      <c r="J24" s="138">
        <f t="shared" si="4"/>
        <v>-1076</v>
      </c>
      <c r="K24" s="139">
        <f t="shared" si="4"/>
        <v>-557</v>
      </c>
      <c r="L24" s="140">
        <f t="shared" si="4"/>
        <v>-519</v>
      </c>
      <c r="M24" s="141">
        <f t="shared" si="4"/>
        <v>-882</v>
      </c>
      <c r="N24" s="139">
        <f t="shared" si="4"/>
        <v>-421</v>
      </c>
      <c r="O24" s="140">
        <f t="shared" si="4"/>
        <v>-461</v>
      </c>
      <c r="P24" s="138">
        <f t="shared" si="4"/>
        <v>649</v>
      </c>
      <c r="Q24" s="139">
        <f t="shared" si="4"/>
        <v>328</v>
      </c>
      <c r="R24" s="140">
        <f t="shared" si="4"/>
        <v>321</v>
      </c>
      <c r="S24" s="138">
        <f t="shared" si="4"/>
        <v>320</v>
      </c>
      <c r="T24" s="139">
        <f t="shared" si="4"/>
        <v>308</v>
      </c>
      <c r="U24" s="139">
        <f t="shared" si="4"/>
        <v>8</v>
      </c>
      <c r="V24" s="140">
        <f t="shared" si="4"/>
        <v>13</v>
      </c>
      <c r="W24" s="138">
        <f t="shared" si="4"/>
        <v>1531</v>
      </c>
      <c r="X24" s="139">
        <f t="shared" si="4"/>
        <v>749</v>
      </c>
      <c r="Y24" s="140">
        <f t="shared" si="4"/>
        <v>782</v>
      </c>
      <c r="Z24" s="138">
        <f t="shared" si="4"/>
        <v>738</v>
      </c>
      <c r="AA24" s="139">
        <f t="shared" si="4"/>
        <v>765</v>
      </c>
      <c r="AB24" s="139">
        <f t="shared" si="4"/>
        <v>11</v>
      </c>
      <c r="AC24" s="140">
        <f t="shared" si="4"/>
        <v>17</v>
      </c>
      <c r="AD24" s="142">
        <f t="shared" si="4"/>
        <v>-194</v>
      </c>
      <c r="AE24" s="143">
        <f t="shared" si="4"/>
        <v>-136</v>
      </c>
      <c r="AF24" s="144">
        <f t="shared" si="4"/>
        <v>-58</v>
      </c>
      <c r="AG24" s="142">
        <f t="shared" si="4"/>
        <v>5234</v>
      </c>
      <c r="AH24" s="143">
        <f t="shared" si="4"/>
        <v>2608</v>
      </c>
      <c r="AI24" s="145">
        <f t="shared" si="4"/>
        <v>2626</v>
      </c>
      <c r="AJ24" s="142">
        <f t="shared" si="4"/>
        <v>2123</v>
      </c>
      <c r="AK24" s="143">
        <f t="shared" si="4"/>
        <v>2181</v>
      </c>
      <c r="AL24" s="143">
        <f t="shared" si="4"/>
        <v>436</v>
      </c>
      <c r="AM24" s="144">
        <f t="shared" si="4"/>
        <v>407</v>
      </c>
      <c r="AN24" s="142">
        <f t="shared" si="4"/>
        <v>49</v>
      </c>
      <c r="AO24" s="144">
        <f t="shared" si="4"/>
        <v>38</v>
      </c>
      <c r="AP24" s="146">
        <f t="shared" si="4"/>
        <v>5428</v>
      </c>
      <c r="AQ24" s="143">
        <f t="shared" si="4"/>
        <v>2744</v>
      </c>
      <c r="AR24" s="145">
        <f t="shared" si="4"/>
        <v>2684</v>
      </c>
      <c r="AS24" s="142">
        <f t="shared" si="4"/>
        <v>2180</v>
      </c>
      <c r="AT24" s="143">
        <f t="shared" si="4"/>
        <v>2231</v>
      </c>
      <c r="AU24" s="143">
        <f t="shared" si="4"/>
        <v>419</v>
      </c>
      <c r="AV24" s="144">
        <f t="shared" si="4"/>
        <v>384</v>
      </c>
      <c r="AW24" s="142">
        <f t="shared" si="4"/>
        <v>145</v>
      </c>
      <c r="AX24" s="144">
        <f t="shared" si="4"/>
        <v>69</v>
      </c>
      <c r="AY24" s="147">
        <f t="shared" si="4"/>
        <v>-539</v>
      </c>
    </row>
    <row r="25" spans="1:51" x14ac:dyDescent="0.2">
      <c r="B25" s="136">
        <v>101</v>
      </c>
      <c r="C25" s="99" t="s">
        <v>52</v>
      </c>
      <c r="D25" s="24"/>
      <c r="E25" s="148">
        <v>34.03</v>
      </c>
      <c r="F25" s="149">
        <f>[1]前月!$F25+'R8.1月'!$AY25</f>
        <v>105228</v>
      </c>
      <c r="G25" s="103">
        <f>[1]前月!$G25+'R8.1月'!$J25</f>
        <v>209859</v>
      </c>
      <c r="H25" s="103">
        <f>[1]前月!$H25+'R8.1月'!$K25</f>
        <v>97174</v>
      </c>
      <c r="I25" s="103">
        <f>[1]前月!I25+'R8.1月'!L25</f>
        <v>112685</v>
      </c>
      <c r="J25" s="104">
        <f>$M25+$AD25</f>
        <v>-166</v>
      </c>
      <c r="K25" s="105">
        <f>$N25+$AE25</f>
        <v>-99</v>
      </c>
      <c r="L25" s="106">
        <f>$O25+$AF25</f>
        <v>-67</v>
      </c>
      <c r="M25" s="104">
        <f>$P25-$W25</f>
        <v>-88</v>
      </c>
      <c r="N25" s="105">
        <f>Q25-X25</f>
        <v>-44</v>
      </c>
      <c r="O25" s="106">
        <f>R25-Y25</f>
        <v>-44</v>
      </c>
      <c r="P25" s="104">
        <f>Q25+R25</f>
        <v>91</v>
      </c>
      <c r="Q25" s="105">
        <f>S25+U25</f>
        <v>43</v>
      </c>
      <c r="R25" s="106">
        <f>T25+V25</f>
        <v>48</v>
      </c>
      <c r="S25" s="107">
        <f>[1]人口移動状況報告書!G$21</f>
        <v>42</v>
      </c>
      <c r="T25" s="108">
        <f>[1]人口移動状況報告書!G$22</f>
        <v>44</v>
      </c>
      <c r="U25" s="108">
        <f>[1]人口移動状況報告書!G$50</f>
        <v>1</v>
      </c>
      <c r="V25" s="109">
        <f>[1]人口移動状況報告書!G$51</f>
        <v>4</v>
      </c>
      <c r="W25" s="104">
        <f>X25+Y25</f>
        <v>179</v>
      </c>
      <c r="X25" s="105">
        <f>Z25+AB25</f>
        <v>87</v>
      </c>
      <c r="Y25" s="106">
        <f>AA25+AC25</f>
        <v>92</v>
      </c>
      <c r="Z25" s="107">
        <f>[1]人口移動状況報告書!G$24</f>
        <v>87</v>
      </c>
      <c r="AA25" s="108">
        <f>[1]人口移動状況報告書!G$25</f>
        <v>90</v>
      </c>
      <c r="AB25" s="108">
        <f>[1]人口移動状況報告書!G$53</f>
        <v>0</v>
      </c>
      <c r="AC25" s="109">
        <f>[1]人口移動状況報告書!G$54</f>
        <v>2</v>
      </c>
      <c r="AD25" s="110">
        <f>$AG25-$AP25</f>
        <v>-78</v>
      </c>
      <c r="AE25" s="111">
        <f>$AH25-$AQ25</f>
        <v>-55</v>
      </c>
      <c r="AF25" s="112">
        <f>$AI25-$AR25</f>
        <v>-23</v>
      </c>
      <c r="AG25" s="110">
        <f>$AH25+$AI25</f>
        <v>796</v>
      </c>
      <c r="AH25" s="111">
        <f>$AJ25+$AL25+$AN25</f>
        <v>372</v>
      </c>
      <c r="AI25" s="113">
        <f>$AK25+$AM25+$AO25</f>
        <v>424</v>
      </c>
      <c r="AJ25" s="114">
        <f>[1]人口移動状況報告書!G$6</f>
        <v>303</v>
      </c>
      <c r="AK25" s="115">
        <f>[1]人口移動状況報告書!G$7</f>
        <v>349</v>
      </c>
      <c r="AL25" s="115">
        <f>[1]人口移動状況報告書!G$35</f>
        <v>58</v>
      </c>
      <c r="AM25" s="116">
        <f>[1]人口移動状況報告書!G$36</f>
        <v>66</v>
      </c>
      <c r="AN25" s="110">
        <f>[1]人口移動状況報告書!G$70</f>
        <v>11</v>
      </c>
      <c r="AO25" s="112">
        <f>[1]人口移動状況報告書!G$71</f>
        <v>9</v>
      </c>
      <c r="AP25" s="117">
        <f>$AQ25+$AR25</f>
        <v>874</v>
      </c>
      <c r="AQ25" s="111">
        <f>$AS25+$AU25+$AW25</f>
        <v>427</v>
      </c>
      <c r="AR25" s="113">
        <f>$AT25+$AV25+$AX25</f>
        <v>447</v>
      </c>
      <c r="AS25" s="114">
        <f>[1]人口移動状況報告書!G$9</f>
        <v>320</v>
      </c>
      <c r="AT25" s="115">
        <f>[1]人口移動状況報告書!G$10</f>
        <v>343</v>
      </c>
      <c r="AU25" s="115">
        <f>[1]人口移動状況報告書!G$38</f>
        <v>81</v>
      </c>
      <c r="AV25" s="116">
        <f>[1]人口移動状況報告書!G$39</f>
        <v>86</v>
      </c>
      <c r="AW25" s="110">
        <f>[1]人口移動状況報告書!G$73</f>
        <v>26</v>
      </c>
      <c r="AX25" s="112">
        <f>[1]人口移動状況報告書!G$74</f>
        <v>18</v>
      </c>
      <c r="AY25" s="118">
        <f>[1]人口移動状況報告書!G$90</f>
        <v>-52</v>
      </c>
    </row>
    <row r="26" spans="1:51" x14ac:dyDescent="0.2">
      <c r="B26" s="136">
        <v>102</v>
      </c>
      <c r="C26" s="99" t="s">
        <v>53</v>
      </c>
      <c r="D26" s="24"/>
      <c r="E26" s="148">
        <v>32.65</v>
      </c>
      <c r="F26" s="149">
        <f>[1]前月!$F26+'R8.1月'!$AY26</f>
        <v>72337</v>
      </c>
      <c r="G26" s="103">
        <f>[1]前月!$G26+'R8.1月'!$J26</f>
        <v>135840</v>
      </c>
      <c r="H26" s="103">
        <f>[1]前月!$H26+'R8.1月'!$K26</f>
        <v>63298</v>
      </c>
      <c r="I26" s="103">
        <f>[1]前月!I26+'R8.1月'!L26</f>
        <v>72542</v>
      </c>
      <c r="J26" s="104">
        <f t="shared" ref="J26:J61" si="5">$M26+$AD26</f>
        <v>-72</v>
      </c>
      <c r="K26" s="105">
        <f t="shared" ref="K26:K61" si="6">$N26+$AE26</f>
        <v>-42</v>
      </c>
      <c r="L26" s="106">
        <f t="shared" ref="L26:L61" si="7">$O26+$AF26</f>
        <v>-30</v>
      </c>
      <c r="M26" s="104">
        <f t="shared" ref="M26:M61" si="8">$P26-$W26</f>
        <v>-65</v>
      </c>
      <c r="N26" s="105">
        <f t="shared" ref="N26:O61" si="9">Q26-X26</f>
        <v>-31</v>
      </c>
      <c r="O26" s="150">
        <f t="shared" si="9"/>
        <v>-34</v>
      </c>
      <c r="P26" s="104">
        <f t="shared" ref="P26:P61" si="10">Q26+R26</f>
        <v>65</v>
      </c>
      <c r="Q26" s="105">
        <f t="shared" ref="Q26:R61" si="11">S26+U26</f>
        <v>29</v>
      </c>
      <c r="R26" s="106">
        <f t="shared" si="11"/>
        <v>36</v>
      </c>
      <c r="S26" s="107">
        <f>[1]人口移動状況報告書!H$21</f>
        <v>29</v>
      </c>
      <c r="T26" s="108">
        <f>[1]人口移動状況報告書!H$22</f>
        <v>35</v>
      </c>
      <c r="U26" s="108">
        <f>[1]人口移動状況報告書!H$50</f>
        <v>0</v>
      </c>
      <c r="V26" s="109">
        <f>[1]人口移動状況報告書!H$51</f>
        <v>1</v>
      </c>
      <c r="W26" s="104">
        <f t="shared" ref="W26:W61" si="12">X26+Y26</f>
        <v>130</v>
      </c>
      <c r="X26" s="105">
        <f t="shared" ref="X26:Y61" si="13">Z26+AB26</f>
        <v>60</v>
      </c>
      <c r="Y26" s="106">
        <f t="shared" si="13"/>
        <v>70</v>
      </c>
      <c r="Z26" s="107">
        <f>[1]人口移動状況報告書!H$24</f>
        <v>59</v>
      </c>
      <c r="AA26" s="108">
        <f>[1]人口移動状況報告書!H$25</f>
        <v>67</v>
      </c>
      <c r="AB26" s="108">
        <f>[1]人口移動状況報告書!H$53</f>
        <v>1</v>
      </c>
      <c r="AC26" s="109">
        <f>[1]人口移動状況報告書!H$54</f>
        <v>3</v>
      </c>
      <c r="AD26" s="110">
        <f t="shared" ref="AD26:AD61" si="14">$AG26-$AP26</f>
        <v>-7</v>
      </c>
      <c r="AE26" s="111">
        <f t="shared" ref="AE26:AE61" si="15">$AH26-$AQ26</f>
        <v>-11</v>
      </c>
      <c r="AF26" s="112">
        <f t="shared" ref="AF26:AF61" si="16">$AI26-$AR26</f>
        <v>4</v>
      </c>
      <c r="AG26" s="110">
        <f t="shared" ref="AG26:AG81" si="17">$AH26+$AI26</f>
        <v>499</v>
      </c>
      <c r="AH26" s="111">
        <f t="shared" ref="AH26:AH81" si="18">$AJ26+$AL26+$AN26</f>
        <v>243</v>
      </c>
      <c r="AI26" s="113">
        <f t="shared" ref="AI26:AI81" si="19">$AK26+$AM26+$AO26</f>
        <v>256</v>
      </c>
      <c r="AJ26" s="114">
        <f>[1]人口移動状況報告書!H$6</f>
        <v>196</v>
      </c>
      <c r="AK26" s="115">
        <f>[1]人口移動状況報告書!H$7</f>
        <v>215</v>
      </c>
      <c r="AL26" s="115">
        <f>[1]人口移動状況報告書!H$35</f>
        <v>41</v>
      </c>
      <c r="AM26" s="116">
        <f>[1]人口移動状況報告書!H$36</f>
        <v>38</v>
      </c>
      <c r="AN26" s="110">
        <f>[1]人口移動状況報告書!H$70</f>
        <v>6</v>
      </c>
      <c r="AO26" s="112">
        <f>[1]人口移動状況報告書!H$71</f>
        <v>3</v>
      </c>
      <c r="AP26" s="117">
        <f t="shared" ref="AP26:AP61" si="20">$AQ26+$AR26</f>
        <v>506</v>
      </c>
      <c r="AQ26" s="111">
        <f t="shared" ref="AQ26:AQ61" si="21">$AS26+$AU26+$AW26</f>
        <v>254</v>
      </c>
      <c r="AR26" s="113">
        <f t="shared" ref="AR26:AR61" si="22">$AT26+$AV26+$AX26</f>
        <v>252</v>
      </c>
      <c r="AS26" s="114">
        <f>[1]人口移動状況報告書!H$9</f>
        <v>208</v>
      </c>
      <c r="AT26" s="115">
        <f>[1]人口移動状況報告書!H$10</f>
        <v>211</v>
      </c>
      <c r="AU26" s="115">
        <f>[1]人口移動状況報告書!H$38</f>
        <v>36</v>
      </c>
      <c r="AV26" s="116">
        <f>[1]人口移動状況報告書!H$39</f>
        <v>31</v>
      </c>
      <c r="AW26" s="110">
        <f>[1]人口移動状況報告書!H$73</f>
        <v>10</v>
      </c>
      <c r="AX26" s="112">
        <f>[1]人口移動状況報告書!H$74</f>
        <v>10</v>
      </c>
      <c r="AY26" s="118">
        <f>[1]人口移動状況報告書!H$90</f>
        <v>-26</v>
      </c>
    </row>
    <row r="27" spans="1:51" x14ac:dyDescent="0.2">
      <c r="B27" s="136">
        <v>105</v>
      </c>
      <c r="C27" s="99" t="s">
        <v>54</v>
      </c>
      <c r="D27" s="24"/>
      <c r="E27" s="148">
        <v>14.64</v>
      </c>
      <c r="F27" s="149">
        <f>[1]前月!$F27+'R8.1月'!$AY27</f>
        <v>66623</v>
      </c>
      <c r="G27" s="103">
        <f>[1]前月!$G27+'R8.1月'!$J27</f>
        <v>110997</v>
      </c>
      <c r="H27" s="103">
        <f>[1]前月!$H27+'R8.1月'!$K27</f>
        <v>54034</v>
      </c>
      <c r="I27" s="103">
        <f>[1]前月!I27+'R8.1月'!L27</f>
        <v>56963</v>
      </c>
      <c r="J27" s="104">
        <f t="shared" si="5"/>
        <v>-94</v>
      </c>
      <c r="K27" s="105">
        <f t="shared" si="6"/>
        <v>-50</v>
      </c>
      <c r="L27" s="106">
        <f t="shared" si="7"/>
        <v>-44</v>
      </c>
      <c r="M27" s="104">
        <f t="shared" si="8"/>
        <v>-69</v>
      </c>
      <c r="N27" s="105">
        <f t="shared" si="9"/>
        <v>-38</v>
      </c>
      <c r="O27" s="150">
        <f t="shared" si="9"/>
        <v>-31</v>
      </c>
      <c r="P27" s="104">
        <f t="shared" si="10"/>
        <v>58</v>
      </c>
      <c r="Q27" s="105">
        <f t="shared" si="11"/>
        <v>29</v>
      </c>
      <c r="R27" s="106">
        <f t="shared" si="11"/>
        <v>29</v>
      </c>
      <c r="S27" s="107">
        <f>[1]人口移動状況報告書!I$21</f>
        <v>27</v>
      </c>
      <c r="T27" s="108">
        <f>[1]人口移動状況報告書!I$22</f>
        <v>26</v>
      </c>
      <c r="U27" s="108">
        <f>[1]人口移動状況報告書!I$50</f>
        <v>2</v>
      </c>
      <c r="V27" s="109">
        <f>[1]人口移動状況報告書!I$51</f>
        <v>3</v>
      </c>
      <c r="W27" s="104">
        <f t="shared" si="12"/>
        <v>127</v>
      </c>
      <c r="X27" s="105">
        <f t="shared" si="13"/>
        <v>67</v>
      </c>
      <c r="Y27" s="106">
        <f t="shared" si="13"/>
        <v>60</v>
      </c>
      <c r="Z27" s="107">
        <f>[1]人口移動状況報告書!I$24</f>
        <v>66</v>
      </c>
      <c r="AA27" s="108">
        <f>[1]人口移動状況報告書!I$25</f>
        <v>60</v>
      </c>
      <c r="AB27" s="108">
        <f>[1]人口移動状況報告書!I$53</f>
        <v>1</v>
      </c>
      <c r="AC27" s="109">
        <f>[1]人口移動状況報告書!I$54</f>
        <v>0</v>
      </c>
      <c r="AD27" s="110">
        <f t="shared" si="14"/>
        <v>-25</v>
      </c>
      <c r="AE27" s="111">
        <f t="shared" si="15"/>
        <v>-12</v>
      </c>
      <c r="AF27" s="112">
        <f t="shared" si="16"/>
        <v>-13</v>
      </c>
      <c r="AG27" s="110">
        <f t="shared" si="17"/>
        <v>564</v>
      </c>
      <c r="AH27" s="111">
        <f t="shared" si="18"/>
        <v>305</v>
      </c>
      <c r="AI27" s="113">
        <f t="shared" si="19"/>
        <v>259</v>
      </c>
      <c r="AJ27" s="114">
        <f>[1]人口移動状況報告書!I$6</f>
        <v>229</v>
      </c>
      <c r="AK27" s="115">
        <f>[1]人口移動状況報告書!I$7</f>
        <v>211</v>
      </c>
      <c r="AL27" s="115">
        <f>[1]人口移動状況報告書!I$35</f>
        <v>74</v>
      </c>
      <c r="AM27" s="116">
        <f>[1]人口移動状況報告書!I$36</f>
        <v>46</v>
      </c>
      <c r="AN27" s="110">
        <f>[1]人口移動状況報告書!I$70</f>
        <v>2</v>
      </c>
      <c r="AO27" s="112">
        <f>[1]人口移動状況報告書!I$71</f>
        <v>2</v>
      </c>
      <c r="AP27" s="117">
        <f t="shared" si="20"/>
        <v>589</v>
      </c>
      <c r="AQ27" s="111">
        <f t="shared" si="21"/>
        <v>317</v>
      </c>
      <c r="AR27" s="113">
        <f t="shared" si="22"/>
        <v>272</v>
      </c>
      <c r="AS27" s="114">
        <f>[1]人口移動状況報告書!I$9</f>
        <v>260</v>
      </c>
      <c r="AT27" s="115">
        <f>[1]人口移動状況報告書!I$10</f>
        <v>226</v>
      </c>
      <c r="AU27" s="115">
        <f>[1]人口移動状況報告書!I$38</f>
        <v>46</v>
      </c>
      <c r="AV27" s="116">
        <f>[1]人口移動状況報告書!I$39</f>
        <v>45</v>
      </c>
      <c r="AW27" s="110">
        <f>[1]人口移動状況報告書!I$73</f>
        <v>11</v>
      </c>
      <c r="AX27" s="112">
        <f>[1]人口移動状況報告書!I$74</f>
        <v>1</v>
      </c>
      <c r="AY27" s="118">
        <f>[1]人口移動状況報告書!I$90</f>
        <v>-84</v>
      </c>
    </row>
    <row r="28" spans="1:51" x14ac:dyDescent="0.2">
      <c r="B28" s="136">
        <v>106</v>
      </c>
      <c r="C28" s="99" t="s">
        <v>55</v>
      </c>
      <c r="D28" s="24"/>
      <c r="E28" s="148">
        <v>11.34</v>
      </c>
      <c r="F28" s="149">
        <f>[1]前月!$F28+'R8.1月'!$AY28</f>
        <v>51423</v>
      </c>
      <c r="G28" s="103">
        <f>[1]前月!$G28+'R8.1月'!$J28</f>
        <v>92135</v>
      </c>
      <c r="H28" s="103">
        <f>[1]前月!$H28+'R8.1月'!$K28</f>
        <v>43576</v>
      </c>
      <c r="I28" s="103">
        <f>[1]前月!I28+'R8.1月'!L28</f>
        <v>48559</v>
      </c>
      <c r="J28" s="104">
        <f>$M28+$AD28</f>
        <v>-36</v>
      </c>
      <c r="K28" s="105">
        <f t="shared" si="6"/>
        <v>6</v>
      </c>
      <c r="L28" s="106">
        <f t="shared" si="7"/>
        <v>-42</v>
      </c>
      <c r="M28" s="104">
        <f t="shared" si="8"/>
        <v>-72</v>
      </c>
      <c r="N28" s="105">
        <f t="shared" si="9"/>
        <v>-29</v>
      </c>
      <c r="O28" s="150">
        <f t="shared" si="9"/>
        <v>-43</v>
      </c>
      <c r="P28" s="104">
        <f t="shared" si="10"/>
        <v>41</v>
      </c>
      <c r="Q28" s="105">
        <f t="shared" si="11"/>
        <v>26</v>
      </c>
      <c r="R28" s="106">
        <f t="shared" si="11"/>
        <v>15</v>
      </c>
      <c r="S28" s="107">
        <f>[1]人口移動状況報告書!J$21</f>
        <v>25</v>
      </c>
      <c r="T28" s="108">
        <f>[1]人口移動状況報告書!J$22</f>
        <v>15</v>
      </c>
      <c r="U28" s="108">
        <f>[1]人口移動状況報告書!J$50</f>
        <v>1</v>
      </c>
      <c r="V28" s="109">
        <f>[1]人口移動状況報告書!J$51</f>
        <v>0</v>
      </c>
      <c r="W28" s="104">
        <f t="shared" si="12"/>
        <v>113</v>
      </c>
      <c r="X28" s="105">
        <f t="shared" si="13"/>
        <v>55</v>
      </c>
      <c r="Y28" s="106">
        <f t="shared" si="13"/>
        <v>58</v>
      </c>
      <c r="Z28" s="107">
        <f>[1]人口移動状況報告書!J$24</f>
        <v>51</v>
      </c>
      <c r="AA28" s="108">
        <f>[1]人口移動状況報告書!J$25</f>
        <v>53</v>
      </c>
      <c r="AB28" s="108">
        <f>[1]人口移動状況報告書!J$53</f>
        <v>4</v>
      </c>
      <c r="AC28" s="109">
        <f>[1]人口移動状況報告書!J$54</f>
        <v>5</v>
      </c>
      <c r="AD28" s="110">
        <f t="shared" si="14"/>
        <v>36</v>
      </c>
      <c r="AE28" s="111">
        <f t="shared" si="15"/>
        <v>35</v>
      </c>
      <c r="AF28" s="112">
        <f t="shared" si="16"/>
        <v>1</v>
      </c>
      <c r="AG28" s="110">
        <f t="shared" si="17"/>
        <v>440</v>
      </c>
      <c r="AH28" s="111">
        <f t="shared" si="18"/>
        <v>241</v>
      </c>
      <c r="AI28" s="113">
        <f t="shared" si="19"/>
        <v>199</v>
      </c>
      <c r="AJ28" s="114">
        <f>[1]人口移動状況報告書!J$6</f>
        <v>190</v>
      </c>
      <c r="AK28" s="115">
        <f>[1]人口移動状況報告書!J$7</f>
        <v>166</v>
      </c>
      <c r="AL28" s="115">
        <f>[1]人口移動状況報告書!J$35</f>
        <v>48</v>
      </c>
      <c r="AM28" s="116">
        <f>[1]人口移動状況報告書!J$36</f>
        <v>31</v>
      </c>
      <c r="AN28" s="110">
        <f>[1]人口移動状況報告書!J$70</f>
        <v>3</v>
      </c>
      <c r="AO28" s="112">
        <f>[1]人口移動状況報告書!J$71</f>
        <v>2</v>
      </c>
      <c r="AP28" s="117">
        <f t="shared" si="20"/>
        <v>404</v>
      </c>
      <c r="AQ28" s="111">
        <f t="shared" si="21"/>
        <v>206</v>
      </c>
      <c r="AR28" s="113">
        <f t="shared" si="22"/>
        <v>198</v>
      </c>
      <c r="AS28" s="114">
        <f>[1]人口移動状況報告書!J$9</f>
        <v>156</v>
      </c>
      <c r="AT28" s="115">
        <f>[1]人口移動状況報告書!J$10</f>
        <v>148</v>
      </c>
      <c r="AU28" s="115">
        <f>[1]人口移動状況報告書!J$38</f>
        <v>30</v>
      </c>
      <c r="AV28" s="116">
        <f>[1]人口移動状況報告書!J$39</f>
        <v>39</v>
      </c>
      <c r="AW28" s="110">
        <f>[1]人口移動状況報告書!J$73</f>
        <v>20</v>
      </c>
      <c r="AX28" s="112">
        <f>[1]人口移動状況報告書!J$74</f>
        <v>11</v>
      </c>
      <c r="AY28" s="118">
        <f>[1]人口移動状況報告書!J$90</f>
        <v>-16</v>
      </c>
    </row>
    <row r="29" spans="1:51" x14ac:dyDescent="0.2">
      <c r="B29" s="136">
        <v>107</v>
      </c>
      <c r="C29" s="99" t="s">
        <v>56</v>
      </c>
      <c r="D29" s="24"/>
      <c r="E29" s="148">
        <v>28.93</v>
      </c>
      <c r="F29" s="149">
        <f>[1]前月!$F29+'R8.1月'!$AY29</f>
        <v>74136</v>
      </c>
      <c r="G29" s="103">
        <f>[1]前月!$G29+'R8.1月'!$J29</f>
        <v>151585</v>
      </c>
      <c r="H29" s="103">
        <f>[1]前月!$H29+'R8.1月'!$K29</f>
        <v>69401</v>
      </c>
      <c r="I29" s="103">
        <f>[1]前月!I29+'R8.1月'!L29</f>
        <v>82184</v>
      </c>
      <c r="J29" s="104">
        <f t="shared" si="5"/>
        <v>-125</v>
      </c>
      <c r="K29" s="105">
        <f t="shared" si="6"/>
        <v>-77</v>
      </c>
      <c r="L29" s="106">
        <f t="shared" si="7"/>
        <v>-48</v>
      </c>
      <c r="M29" s="104">
        <f t="shared" si="8"/>
        <v>-102</v>
      </c>
      <c r="N29" s="105">
        <f t="shared" si="9"/>
        <v>-51</v>
      </c>
      <c r="O29" s="150">
        <f t="shared" si="9"/>
        <v>-51</v>
      </c>
      <c r="P29" s="104">
        <f t="shared" si="10"/>
        <v>63</v>
      </c>
      <c r="Q29" s="105">
        <f t="shared" si="11"/>
        <v>31</v>
      </c>
      <c r="R29" s="106">
        <f t="shared" si="11"/>
        <v>32</v>
      </c>
      <c r="S29" s="107">
        <f>[1]人口移動状況報告書!K$21</f>
        <v>31</v>
      </c>
      <c r="T29" s="108">
        <f>[1]人口移動状況報告書!K$22</f>
        <v>32</v>
      </c>
      <c r="U29" s="108">
        <f>[1]人口移動状況報告書!K$50</f>
        <v>0</v>
      </c>
      <c r="V29" s="109">
        <f>[1]人口移動状況報告書!K$51</f>
        <v>0</v>
      </c>
      <c r="W29" s="104">
        <f t="shared" si="12"/>
        <v>165</v>
      </c>
      <c r="X29" s="105">
        <f t="shared" si="13"/>
        <v>82</v>
      </c>
      <c r="Y29" s="106">
        <f t="shared" si="13"/>
        <v>83</v>
      </c>
      <c r="Z29" s="107">
        <f>[1]人口移動状況報告書!K$24</f>
        <v>81</v>
      </c>
      <c r="AA29" s="108">
        <f>[1]人口移動状況報告書!K$25</f>
        <v>83</v>
      </c>
      <c r="AB29" s="108">
        <f>[1]人口移動状況報告書!K$53</f>
        <v>1</v>
      </c>
      <c r="AC29" s="109">
        <f>[1]人口移動状況報告書!K$54</f>
        <v>0</v>
      </c>
      <c r="AD29" s="110">
        <f t="shared" si="14"/>
        <v>-23</v>
      </c>
      <c r="AE29" s="111">
        <f t="shared" si="15"/>
        <v>-26</v>
      </c>
      <c r="AF29" s="112">
        <f t="shared" si="16"/>
        <v>3</v>
      </c>
      <c r="AG29" s="110">
        <f t="shared" si="17"/>
        <v>412</v>
      </c>
      <c r="AH29" s="111">
        <f t="shared" si="18"/>
        <v>186</v>
      </c>
      <c r="AI29" s="113">
        <f t="shared" si="19"/>
        <v>226</v>
      </c>
      <c r="AJ29" s="114">
        <f>[1]人口移動状況報告書!K$6</f>
        <v>172</v>
      </c>
      <c r="AK29" s="115">
        <f>[1]人口移動状況報告書!K$7</f>
        <v>206</v>
      </c>
      <c r="AL29" s="115">
        <f>[1]人口移動状況報告書!K$35</f>
        <v>14</v>
      </c>
      <c r="AM29" s="116">
        <f>[1]人口移動状況報告書!K$36</f>
        <v>18</v>
      </c>
      <c r="AN29" s="110">
        <f>[1]人口移動状況報告書!K$70</f>
        <v>0</v>
      </c>
      <c r="AO29" s="112">
        <f>[1]人口移動状況報告書!K$71</f>
        <v>2</v>
      </c>
      <c r="AP29" s="117">
        <f t="shared" si="20"/>
        <v>435</v>
      </c>
      <c r="AQ29" s="111">
        <f t="shared" si="21"/>
        <v>212</v>
      </c>
      <c r="AR29" s="113">
        <f t="shared" si="22"/>
        <v>223</v>
      </c>
      <c r="AS29" s="114">
        <f>[1]人口移動状況報告書!K$9</f>
        <v>197</v>
      </c>
      <c r="AT29" s="115">
        <f>[1]人口移動状況報告書!K$10</f>
        <v>211</v>
      </c>
      <c r="AU29" s="115">
        <f>[1]人口移動状況報告書!K$38</f>
        <v>13</v>
      </c>
      <c r="AV29" s="116">
        <f>[1]人口移動状況報告書!K$39</f>
        <v>12</v>
      </c>
      <c r="AW29" s="110">
        <f>[1]人口移動状況報告書!K$73</f>
        <v>2</v>
      </c>
      <c r="AX29" s="112">
        <f>[1]人口移動状況報告書!K$74</f>
        <v>0</v>
      </c>
      <c r="AY29" s="118">
        <f>[1]人口移動状況報告書!K$90</f>
        <v>-54</v>
      </c>
    </row>
    <row r="30" spans="1:51" x14ac:dyDescent="0.2">
      <c r="B30" s="136">
        <v>108</v>
      </c>
      <c r="C30" s="99" t="s">
        <v>57</v>
      </c>
      <c r="D30" s="24"/>
      <c r="E30" s="148">
        <v>28.07</v>
      </c>
      <c r="F30" s="149">
        <f>[1]前月!$F30+'R8.1月'!$AY30</f>
        <v>97229</v>
      </c>
      <c r="G30" s="103">
        <f>[1]前月!$G30+'R8.1月'!$J30</f>
        <v>204293</v>
      </c>
      <c r="H30" s="103">
        <f>[1]前月!$H30+'R8.1月'!$K30</f>
        <v>94405</v>
      </c>
      <c r="I30" s="103">
        <f>[1]前月!I30+'R8.1月'!L30</f>
        <v>109888</v>
      </c>
      <c r="J30" s="104">
        <f t="shared" si="5"/>
        <v>-72</v>
      </c>
      <c r="K30" s="105">
        <f t="shared" si="6"/>
        <v>-56</v>
      </c>
      <c r="L30" s="106">
        <f t="shared" si="7"/>
        <v>-16</v>
      </c>
      <c r="M30" s="104">
        <f t="shared" si="8"/>
        <v>-159</v>
      </c>
      <c r="N30" s="105">
        <f t="shared" si="9"/>
        <v>-68</v>
      </c>
      <c r="O30" s="150">
        <f t="shared" si="9"/>
        <v>-91</v>
      </c>
      <c r="P30" s="104">
        <f t="shared" si="10"/>
        <v>79</v>
      </c>
      <c r="Q30" s="105">
        <f t="shared" si="11"/>
        <v>44</v>
      </c>
      <c r="R30" s="106">
        <f t="shared" si="11"/>
        <v>35</v>
      </c>
      <c r="S30" s="107">
        <f>[1]人口移動状況報告書!L$21</f>
        <v>44</v>
      </c>
      <c r="T30" s="108">
        <f>[1]人口移動状況報告書!L$22</f>
        <v>35</v>
      </c>
      <c r="U30" s="108">
        <f>[1]人口移動状況報告書!L$50</f>
        <v>0</v>
      </c>
      <c r="V30" s="109">
        <f>[1]人口移動状況報告書!L$51</f>
        <v>0</v>
      </c>
      <c r="W30" s="104">
        <f t="shared" si="12"/>
        <v>238</v>
      </c>
      <c r="X30" s="105">
        <f t="shared" si="13"/>
        <v>112</v>
      </c>
      <c r="Y30" s="106">
        <f t="shared" si="13"/>
        <v>126</v>
      </c>
      <c r="Z30" s="107">
        <f>[1]人口移動状況報告書!L$24</f>
        <v>111</v>
      </c>
      <c r="AA30" s="108">
        <f>[1]人口移動状況報告書!L$25</f>
        <v>125</v>
      </c>
      <c r="AB30" s="108">
        <f>[1]人口移動状況報告書!L$53</f>
        <v>1</v>
      </c>
      <c r="AC30" s="109">
        <f>[1]人口移動状況報告書!L$54</f>
        <v>1</v>
      </c>
      <c r="AD30" s="110">
        <f t="shared" si="14"/>
        <v>87</v>
      </c>
      <c r="AE30" s="111">
        <f t="shared" si="15"/>
        <v>12</v>
      </c>
      <c r="AF30" s="112">
        <f t="shared" si="16"/>
        <v>75</v>
      </c>
      <c r="AG30" s="110">
        <f t="shared" si="17"/>
        <v>642</v>
      </c>
      <c r="AH30" s="111">
        <f t="shared" si="18"/>
        <v>298</v>
      </c>
      <c r="AI30" s="113">
        <f t="shared" si="19"/>
        <v>344</v>
      </c>
      <c r="AJ30" s="114">
        <f>[1]人口移動状況報告書!L$6</f>
        <v>264</v>
      </c>
      <c r="AK30" s="115">
        <f>[1]人口移動状況報告書!L$7</f>
        <v>317</v>
      </c>
      <c r="AL30" s="115">
        <f>[1]人口移動状況報告書!L$35</f>
        <v>29</v>
      </c>
      <c r="AM30" s="116">
        <f>[1]人口移動状況報告書!L$36</f>
        <v>26</v>
      </c>
      <c r="AN30" s="110">
        <f>[1]人口移動状況報告書!L$70</f>
        <v>5</v>
      </c>
      <c r="AO30" s="112">
        <f>[1]人口移動状況報告書!L$71</f>
        <v>1</v>
      </c>
      <c r="AP30" s="117">
        <f t="shared" si="20"/>
        <v>555</v>
      </c>
      <c r="AQ30" s="111">
        <f t="shared" si="21"/>
        <v>286</v>
      </c>
      <c r="AR30" s="113">
        <f t="shared" si="22"/>
        <v>269</v>
      </c>
      <c r="AS30" s="114">
        <f>[1]人口移動状況報告書!L$9</f>
        <v>237</v>
      </c>
      <c r="AT30" s="115">
        <f>[1]人口移動状況報告書!L$10</f>
        <v>246</v>
      </c>
      <c r="AU30" s="115">
        <f>[1]人口移動状況報告書!L$38</f>
        <v>43</v>
      </c>
      <c r="AV30" s="116">
        <f>[1]人口移動状況報告書!L$39</f>
        <v>17</v>
      </c>
      <c r="AW30" s="110">
        <f>[1]人口移動状況報告書!L$73</f>
        <v>6</v>
      </c>
      <c r="AX30" s="112">
        <f>[1]人口移動状況報告書!L$74</f>
        <v>6</v>
      </c>
      <c r="AY30" s="118">
        <f>[1]人口移動状況報告書!L$90</f>
        <v>-24</v>
      </c>
    </row>
    <row r="31" spans="1:51" x14ac:dyDescent="0.2">
      <c r="B31" s="136">
        <v>109</v>
      </c>
      <c r="C31" s="99" t="s">
        <v>58</v>
      </c>
      <c r="D31" s="24" t="s">
        <v>51</v>
      </c>
      <c r="E31" s="148">
        <v>240.29</v>
      </c>
      <c r="F31" s="149">
        <f>[1]前月!$F31+'R8.1月'!$AY31</f>
        <v>89981</v>
      </c>
      <c r="G31" s="103">
        <f>[1]前月!$G31+'R8.1月'!$J31</f>
        <v>201176</v>
      </c>
      <c r="H31" s="103">
        <f>[1]前月!$H31+'R8.1月'!$K31</f>
        <v>94750</v>
      </c>
      <c r="I31" s="103">
        <f>[1]前月!I31+'R8.1月'!L31</f>
        <v>106426</v>
      </c>
      <c r="J31" s="104">
        <f t="shared" si="5"/>
        <v>-236</v>
      </c>
      <c r="K31" s="105">
        <f t="shared" si="6"/>
        <v>-63</v>
      </c>
      <c r="L31" s="106">
        <f t="shared" si="7"/>
        <v>-173</v>
      </c>
      <c r="M31" s="104">
        <f t="shared" si="8"/>
        <v>-189</v>
      </c>
      <c r="N31" s="105">
        <f t="shared" si="9"/>
        <v>-93</v>
      </c>
      <c r="O31" s="150">
        <f t="shared" si="9"/>
        <v>-96</v>
      </c>
      <c r="P31" s="104">
        <f t="shared" si="10"/>
        <v>71</v>
      </c>
      <c r="Q31" s="105">
        <f t="shared" si="11"/>
        <v>34</v>
      </c>
      <c r="R31" s="106">
        <f t="shared" si="11"/>
        <v>37</v>
      </c>
      <c r="S31" s="107">
        <f>[1]人口移動状況報告書!M$21</f>
        <v>34</v>
      </c>
      <c r="T31" s="108">
        <f>[1]人口移動状況報告書!M$22</f>
        <v>37</v>
      </c>
      <c r="U31" s="108">
        <f>[1]人口移動状況報告書!M$50</f>
        <v>0</v>
      </c>
      <c r="V31" s="109">
        <f>[1]人口移動状況報告書!M$51</f>
        <v>0</v>
      </c>
      <c r="W31" s="104">
        <f t="shared" si="12"/>
        <v>260</v>
      </c>
      <c r="X31" s="105">
        <f t="shared" si="13"/>
        <v>127</v>
      </c>
      <c r="Y31" s="106">
        <f t="shared" si="13"/>
        <v>133</v>
      </c>
      <c r="Z31" s="107">
        <f>[1]人口移動状況報告書!M$24</f>
        <v>127</v>
      </c>
      <c r="AA31" s="108">
        <f>[1]人口移動状況報告書!M$25</f>
        <v>132</v>
      </c>
      <c r="AB31" s="108">
        <f>[1]人口移動状況報告書!M$53</f>
        <v>0</v>
      </c>
      <c r="AC31" s="109">
        <f>[1]人口移動状況報告書!M$54</f>
        <v>1</v>
      </c>
      <c r="AD31" s="110">
        <f t="shared" si="14"/>
        <v>-47</v>
      </c>
      <c r="AE31" s="111">
        <f t="shared" si="15"/>
        <v>30</v>
      </c>
      <c r="AF31" s="112">
        <f t="shared" si="16"/>
        <v>-77</v>
      </c>
      <c r="AG31" s="110">
        <f t="shared" si="17"/>
        <v>530</v>
      </c>
      <c r="AH31" s="111">
        <f t="shared" si="18"/>
        <v>278</v>
      </c>
      <c r="AI31" s="113">
        <f t="shared" si="19"/>
        <v>252</v>
      </c>
      <c r="AJ31" s="114">
        <f>[1]人口移動状況報告書!M$6</f>
        <v>235</v>
      </c>
      <c r="AK31" s="115">
        <f>[1]人口移動状況報告書!M$7</f>
        <v>204</v>
      </c>
      <c r="AL31" s="115">
        <f>[1]人口移動状況報告書!M$35</f>
        <v>40</v>
      </c>
      <c r="AM31" s="116">
        <f>[1]人口移動状況報告書!M$36</f>
        <v>40</v>
      </c>
      <c r="AN31" s="110">
        <f>[1]人口移動状況報告書!M$70</f>
        <v>3</v>
      </c>
      <c r="AO31" s="112">
        <f>[1]人口移動状況報告書!M$71</f>
        <v>8</v>
      </c>
      <c r="AP31" s="117">
        <f t="shared" si="20"/>
        <v>577</v>
      </c>
      <c r="AQ31" s="111">
        <f t="shared" si="21"/>
        <v>248</v>
      </c>
      <c r="AR31" s="113">
        <f t="shared" si="22"/>
        <v>329</v>
      </c>
      <c r="AS31" s="114">
        <f>[1]人口移動状況報告書!M$9</f>
        <v>217</v>
      </c>
      <c r="AT31" s="115">
        <f>[1]人口移動状況報告書!M$10</f>
        <v>253</v>
      </c>
      <c r="AU31" s="115">
        <f>[1]人口移動状況報告書!M$38</f>
        <v>24</v>
      </c>
      <c r="AV31" s="116">
        <f>[1]人口移動状況報告書!M$39</f>
        <v>70</v>
      </c>
      <c r="AW31" s="110">
        <f>[1]人口移動状況報告書!M$73</f>
        <v>7</v>
      </c>
      <c r="AX31" s="112">
        <f>[1]人口移動状況報告書!M$74</f>
        <v>6</v>
      </c>
      <c r="AY31" s="118">
        <f>[1]人口移動状況報告書!M$90</f>
        <v>-76</v>
      </c>
    </row>
    <row r="32" spans="1:51" x14ac:dyDescent="0.2">
      <c r="B32" s="136">
        <v>110</v>
      </c>
      <c r="C32" s="99" t="s">
        <v>59</v>
      </c>
      <c r="D32" s="24"/>
      <c r="E32" s="148">
        <v>28.98</v>
      </c>
      <c r="F32" s="149">
        <f>[1]前月!$F32+'R8.1月'!$AY32</f>
        <v>96883</v>
      </c>
      <c r="G32" s="103">
        <f>[1]前月!$G32+'R8.1月'!$J32</f>
        <v>151418</v>
      </c>
      <c r="H32" s="103">
        <f>[1]前月!$H32+'R8.1月'!$K32</f>
        <v>70418</v>
      </c>
      <c r="I32" s="103">
        <f>[1]前月!I32+'R8.1月'!L32</f>
        <v>81000</v>
      </c>
      <c r="J32" s="104">
        <f t="shared" si="5"/>
        <v>-127</v>
      </c>
      <c r="K32" s="105">
        <f t="shared" si="6"/>
        <v>-86</v>
      </c>
      <c r="L32" s="106">
        <f t="shared" si="7"/>
        <v>-41</v>
      </c>
      <c r="M32" s="104">
        <f t="shared" si="8"/>
        <v>-17</v>
      </c>
      <c r="N32" s="105">
        <f t="shared" si="9"/>
        <v>-11</v>
      </c>
      <c r="O32" s="150">
        <f t="shared" si="9"/>
        <v>-6</v>
      </c>
      <c r="P32" s="104">
        <f t="shared" si="10"/>
        <v>84</v>
      </c>
      <c r="Q32" s="105">
        <f t="shared" si="11"/>
        <v>41</v>
      </c>
      <c r="R32" s="106">
        <f t="shared" si="11"/>
        <v>43</v>
      </c>
      <c r="S32" s="107">
        <f>[1]人口移動状況報告書!N$21</f>
        <v>37</v>
      </c>
      <c r="T32" s="108">
        <f>[1]人口移動状況報告書!N$22</f>
        <v>40</v>
      </c>
      <c r="U32" s="108">
        <f>[1]人口移動状況報告書!N$50</f>
        <v>4</v>
      </c>
      <c r="V32" s="109">
        <f>[1]人口移動状況報告書!N$51</f>
        <v>3</v>
      </c>
      <c r="W32" s="104">
        <f t="shared" si="12"/>
        <v>101</v>
      </c>
      <c r="X32" s="105">
        <f t="shared" si="13"/>
        <v>52</v>
      </c>
      <c r="Y32" s="106">
        <f t="shared" si="13"/>
        <v>49</v>
      </c>
      <c r="Z32" s="107">
        <f>[1]人口移動状況報告書!N$24</f>
        <v>51</v>
      </c>
      <c r="AA32" s="108">
        <f>[1]人口移動状況報告書!N$25</f>
        <v>46</v>
      </c>
      <c r="AB32" s="108">
        <f>[1]人口移動状況報告書!N$53</f>
        <v>1</v>
      </c>
      <c r="AC32" s="109">
        <f>[1]人口移動状況報告書!N$54</f>
        <v>3</v>
      </c>
      <c r="AD32" s="110">
        <f t="shared" si="14"/>
        <v>-110</v>
      </c>
      <c r="AE32" s="111">
        <f t="shared" si="15"/>
        <v>-75</v>
      </c>
      <c r="AF32" s="112">
        <f t="shared" si="16"/>
        <v>-35</v>
      </c>
      <c r="AG32" s="110">
        <f t="shared" si="17"/>
        <v>772</v>
      </c>
      <c r="AH32" s="111">
        <f t="shared" si="18"/>
        <v>378</v>
      </c>
      <c r="AI32" s="113">
        <f t="shared" si="19"/>
        <v>394</v>
      </c>
      <c r="AJ32" s="114">
        <f>[1]人口移動状況報告書!N$6</f>
        <v>286</v>
      </c>
      <c r="AK32" s="115">
        <f>[1]人口移動状況報告書!N$7</f>
        <v>300</v>
      </c>
      <c r="AL32" s="115">
        <f>[1]人口移動状況報告書!N$35</f>
        <v>82</v>
      </c>
      <c r="AM32" s="116">
        <f>[1]人口移動状況報告書!N$36</f>
        <v>87</v>
      </c>
      <c r="AN32" s="110">
        <f>[1]人口移動状況報告書!N$70</f>
        <v>10</v>
      </c>
      <c r="AO32" s="112">
        <f>[1]人口移動状況報告書!N$71</f>
        <v>7</v>
      </c>
      <c r="AP32" s="117">
        <f t="shared" si="20"/>
        <v>882</v>
      </c>
      <c r="AQ32" s="111">
        <f t="shared" si="21"/>
        <v>453</v>
      </c>
      <c r="AR32" s="113">
        <f t="shared" si="22"/>
        <v>429</v>
      </c>
      <c r="AS32" s="114">
        <f>[1]人口移動状況報告書!N$9</f>
        <v>326</v>
      </c>
      <c r="AT32" s="115">
        <f>[1]人口移動状況報告書!N$10</f>
        <v>350</v>
      </c>
      <c r="AU32" s="115">
        <f>[1]人口移動状況報告書!N$38</f>
        <v>102</v>
      </c>
      <c r="AV32" s="116">
        <f>[1]人口移動状況報告書!N$39</f>
        <v>68</v>
      </c>
      <c r="AW32" s="110">
        <f>[1]人口移動状況報告書!N$73</f>
        <v>25</v>
      </c>
      <c r="AX32" s="112">
        <f>[1]人口移動状況報告書!N$74</f>
        <v>11</v>
      </c>
      <c r="AY32" s="118">
        <f>[1]人口移動状況報告書!N$90</f>
        <v>-180</v>
      </c>
    </row>
    <row r="33" spans="1:51" s="2" customFormat="1" x14ac:dyDescent="0.2">
      <c r="A33"/>
      <c r="B33" s="136">
        <v>111</v>
      </c>
      <c r="C33" s="99" t="s">
        <v>60</v>
      </c>
      <c r="D33" s="24"/>
      <c r="E33" s="148">
        <v>138.01</v>
      </c>
      <c r="F33" s="149">
        <f>[1]前月!$F33+'R8.1月'!$AY33</f>
        <v>102276</v>
      </c>
      <c r="G33" s="103">
        <f>[1]前月!$G33+'R8.1月'!$J33</f>
        <v>227146</v>
      </c>
      <c r="H33" s="103">
        <f>[1]前月!$H33+'R8.1月'!$K33</f>
        <v>108854</v>
      </c>
      <c r="I33" s="103">
        <f>[1]前月!I33+'R8.1月'!L33</f>
        <v>118292</v>
      </c>
      <c r="J33" s="104">
        <f t="shared" si="5"/>
        <v>-148</v>
      </c>
      <c r="K33" s="105">
        <f t="shared" si="6"/>
        <v>-90</v>
      </c>
      <c r="L33" s="106">
        <f t="shared" si="7"/>
        <v>-58</v>
      </c>
      <c r="M33" s="104">
        <f t="shared" si="8"/>
        <v>-121</v>
      </c>
      <c r="N33" s="105">
        <f t="shared" si="9"/>
        <v>-56</v>
      </c>
      <c r="O33" s="150">
        <f t="shared" si="9"/>
        <v>-65</v>
      </c>
      <c r="P33" s="104">
        <f t="shared" si="10"/>
        <v>97</v>
      </c>
      <c r="Q33" s="105">
        <f t="shared" si="11"/>
        <v>51</v>
      </c>
      <c r="R33" s="106">
        <f t="shared" si="11"/>
        <v>46</v>
      </c>
      <c r="S33" s="107">
        <f>[1]人口移動状況報告書!O$21</f>
        <v>51</v>
      </c>
      <c r="T33" s="108">
        <f>[1]人口移動状況報告書!O$22</f>
        <v>44</v>
      </c>
      <c r="U33" s="108">
        <f>[1]人口移動状況報告書!O$50</f>
        <v>0</v>
      </c>
      <c r="V33" s="109">
        <f>[1]人口移動状況報告書!O$51</f>
        <v>2</v>
      </c>
      <c r="W33" s="104">
        <f t="shared" si="12"/>
        <v>218</v>
      </c>
      <c r="X33" s="105">
        <f t="shared" si="13"/>
        <v>107</v>
      </c>
      <c r="Y33" s="106">
        <f t="shared" si="13"/>
        <v>111</v>
      </c>
      <c r="Z33" s="107">
        <f>[1]人口移動状況報告書!O$24</f>
        <v>105</v>
      </c>
      <c r="AA33" s="108">
        <f>[1]人口移動状況報告書!O$25</f>
        <v>109</v>
      </c>
      <c r="AB33" s="108">
        <f>[1]人口移動状況報告書!O$53</f>
        <v>2</v>
      </c>
      <c r="AC33" s="109">
        <f>[1]人口移動状況報告書!O$54</f>
        <v>2</v>
      </c>
      <c r="AD33" s="110">
        <f t="shared" si="14"/>
        <v>-27</v>
      </c>
      <c r="AE33" s="111">
        <f t="shared" si="15"/>
        <v>-34</v>
      </c>
      <c r="AF33" s="112">
        <f t="shared" si="16"/>
        <v>7</v>
      </c>
      <c r="AG33" s="110">
        <f t="shared" si="17"/>
        <v>579</v>
      </c>
      <c r="AH33" s="111">
        <f t="shared" si="18"/>
        <v>307</v>
      </c>
      <c r="AI33" s="113">
        <f t="shared" si="19"/>
        <v>272</v>
      </c>
      <c r="AJ33" s="114">
        <f>[1]人口移動状況報告書!O$6</f>
        <v>248</v>
      </c>
      <c r="AK33" s="115">
        <f>[1]人口移動状況報告書!O$7</f>
        <v>213</v>
      </c>
      <c r="AL33" s="115">
        <f>[1]人口移動状況報告書!O$35</f>
        <v>50</v>
      </c>
      <c r="AM33" s="116">
        <f>[1]人口移動状況報告書!O$36</f>
        <v>55</v>
      </c>
      <c r="AN33" s="110">
        <f>[1]人口移動状況報告書!O$70</f>
        <v>9</v>
      </c>
      <c r="AO33" s="112">
        <f>[1]人口移動状況報告書!O$71</f>
        <v>4</v>
      </c>
      <c r="AP33" s="117">
        <f t="shared" si="20"/>
        <v>606</v>
      </c>
      <c r="AQ33" s="111">
        <f t="shared" si="21"/>
        <v>341</v>
      </c>
      <c r="AR33" s="113">
        <f t="shared" si="22"/>
        <v>265</v>
      </c>
      <c r="AS33" s="114">
        <f>[1]人口移動状況報告書!O$9</f>
        <v>259</v>
      </c>
      <c r="AT33" s="115">
        <f>[1]人口移動状況報告書!O$10</f>
        <v>243</v>
      </c>
      <c r="AU33" s="115">
        <f>[1]人口移動状況報告書!O$38</f>
        <v>44</v>
      </c>
      <c r="AV33" s="116">
        <f>[1]人口移動状況報告書!O$39</f>
        <v>16</v>
      </c>
      <c r="AW33" s="110">
        <f>[1]人口移動状況報告書!O$73</f>
        <v>38</v>
      </c>
      <c r="AX33" s="112">
        <f>[1]人口移動状況報告書!O$74</f>
        <v>6</v>
      </c>
      <c r="AY33" s="118">
        <f>[1]人口移動状況報告書!O$90</f>
        <v>-27</v>
      </c>
    </row>
    <row r="34" spans="1:51" x14ac:dyDescent="0.2">
      <c r="A34" s="2">
        <v>6</v>
      </c>
      <c r="B34" s="2">
        <v>201</v>
      </c>
      <c r="C34" s="151" t="s">
        <v>61</v>
      </c>
      <c r="D34" s="24"/>
      <c r="E34" s="148">
        <v>534.55999999999995</v>
      </c>
      <c r="F34" s="149">
        <f>[1]前月!$F34+'R8.1月'!$AY34</f>
        <v>233422</v>
      </c>
      <c r="G34" s="103">
        <f>[1]前月!$G34+'R8.1月'!$J34</f>
        <v>516137</v>
      </c>
      <c r="H34" s="103">
        <f>[1]前月!$H34+'R8.1月'!$K34</f>
        <v>249571</v>
      </c>
      <c r="I34" s="103">
        <f>[1]前月!I34+'R8.1月'!L34</f>
        <v>266566</v>
      </c>
      <c r="J34" s="104">
        <f t="shared" si="5"/>
        <v>-279</v>
      </c>
      <c r="K34" s="105">
        <f t="shared" si="6"/>
        <v>-186</v>
      </c>
      <c r="L34" s="106">
        <f t="shared" si="7"/>
        <v>-93</v>
      </c>
      <c r="M34" s="104">
        <f t="shared" si="8"/>
        <v>-304</v>
      </c>
      <c r="N34" s="105">
        <f t="shared" si="9"/>
        <v>-170</v>
      </c>
      <c r="O34" s="150">
        <f t="shared" si="9"/>
        <v>-134</v>
      </c>
      <c r="P34" s="104">
        <f t="shared" si="10"/>
        <v>274</v>
      </c>
      <c r="Q34" s="105">
        <f t="shared" si="11"/>
        <v>130</v>
      </c>
      <c r="R34" s="106">
        <f t="shared" si="11"/>
        <v>144</v>
      </c>
      <c r="S34" s="107">
        <f>[1]人口移動状況報告書!P$21</f>
        <v>128</v>
      </c>
      <c r="T34" s="108">
        <f>[1]人口移動状況報告書!P$22</f>
        <v>142</v>
      </c>
      <c r="U34" s="108">
        <f>[1]人口移動状況報告書!P$50</f>
        <v>2</v>
      </c>
      <c r="V34" s="109">
        <f>[1]人口移動状況報告書!P$51</f>
        <v>2</v>
      </c>
      <c r="W34" s="104">
        <f t="shared" si="12"/>
        <v>578</v>
      </c>
      <c r="X34" s="105">
        <f t="shared" si="13"/>
        <v>300</v>
      </c>
      <c r="Y34" s="106">
        <f t="shared" si="13"/>
        <v>278</v>
      </c>
      <c r="Z34" s="107">
        <f>[1]人口移動状況報告書!P$24</f>
        <v>297</v>
      </c>
      <c r="AA34" s="108">
        <f>[1]人口移動状況報告書!P$25</f>
        <v>275</v>
      </c>
      <c r="AB34" s="108">
        <f>[1]人口移動状況報告書!P$53</f>
        <v>3</v>
      </c>
      <c r="AC34" s="109">
        <f>[1]人口移動状況報告書!P$54</f>
        <v>3</v>
      </c>
      <c r="AD34" s="110">
        <f t="shared" si="14"/>
        <v>25</v>
      </c>
      <c r="AE34" s="111">
        <f t="shared" si="15"/>
        <v>-16</v>
      </c>
      <c r="AF34" s="112">
        <f t="shared" si="16"/>
        <v>41</v>
      </c>
      <c r="AG34" s="110">
        <f t="shared" si="17"/>
        <v>1076</v>
      </c>
      <c r="AH34" s="111">
        <f t="shared" si="18"/>
        <v>599</v>
      </c>
      <c r="AI34" s="113">
        <f t="shared" si="19"/>
        <v>477</v>
      </c>
      <c r="AJ34" s="114">
        <f>[1]人口移動状況報告書!P$6</f>
        <v>450</v>
      </c>
      <c r="AK34" s="115">
        <f>[1]人口移動状況報告書!P$7</f>
        <v>399</v>
      </c>
      <c r="AL34" s="115">
        <f>[1]人口移動状況報告書!P$35</f>
        <v>138</v>
      </c>
      <c r="AM34" s="116">
        <f>[1]人口移動状況報告書!P$36</f>
        <v>71</v>
      </c>
      <c r="AN34" s="110">
        <f>[1]人口移動状況報告書!P$70</f>
        <v>11</v>
      </c>
      <c r="AO34" s="112">
        <f>[1]人口移動状況報告書!P$71</f>
        <v>7</v>
      </c>
      <c r="AP34" s="117">
        <f t="shared" si="20"/>
        <v>1051</v>
      </c>
      <c r="AQ34" s="111">
        <f t="shared" si="21"/>
        <v>615</v>
      </c>
      <c r="AR34" s="113">
        <f t="shared" si="22"/>
        <v>436</v>
      </c>
      <c r="AS34" s="114">
        <f>[1]人口移動状況報告書!P$9</f>
        <v>482</v>
      </c>
      <c r="AT34" s="115">
        <f>[1]人口移動状況報告書!P$10</f>
        <v>361</v>
      </c>
      <c r="AU34" s="115">
        <f>[1]人口移動状況報告書!P$38</f>
        <v>94</v>
      </c>
      <c r="AV34" s="116">
        <f>[1]人口移動状況報告書!P$39</f>
        <v>64</v>
      </c>
      <c r="AW34" s="110">
        <f>[1]人口移動状況報告書!P$73</f>
        <v>39</v>
      </c>
      <c r="AX34" s="112">
        <f>[1]人口移動状況報告書!P$74</f>
        <v>11</v>
      </c>
      <c r="AY34" s="118">
        <f>[1]人口移動状況報告書!P$90</f>
        <v>-38</v>
      </c>
    </row>
    <row r="35" spans="1:51" x14ac:dyDescent="0.2">
      <c r="A35">
        <v>2</v>
      </c>
      <c r="B35">
        <v>202</v>
      </c>
      <c r="C35" s="151" t="s">
        <v>62</v>
      </c>
      <c r="D35" s="24"/>
      <c r="E35" s="148">
        <v>50.7</v>
      </c>
      <c r="F35" s="149">
        <f>[1]前月!$F35+'R8.1月'!$AY35</f>
        <v>230998</v>
      </c>
      <c r="G35" s="103">
        <f>[1]前月!$G35+'R8.1月'!$J35</f>
        <v>454582</v>
      </c>
      <c r="H35" s="103">
        <f>[1]前月!$H35+'R8.1月'!$K35</f>
        <v>219468</v>
      </c>
      <c r="I35" s="103">
        <f>[1]前月!I35+'R8.1月'!L35</f>
        <v>235114</v>
      </c>
      <c r="J35" s="104">
        <f>[1]人口移動状況報告書!Q87</f>
        <v>-71</v>
      </c>
      <c r="K35" s="105">
        <f>[1]人口移動状況報告書!Q88</f>
        <v>-58</v>
      </c>
      <c r="L35" s="106">
        <f>[1]人口移動状況報告書!Q89</f>
        <v>-13</v>
      </c>
      <c r="M35" s="104">
        <f>[1]人口移動状況報告書!Q84</f>
        <v>-238</v>
      </c>
      <c r="N35" s="105">
        <f>[1]人口移動状況報告書!Q85</f>
        <v>-110</v>
      </c>
      <c r="O35" s="150">
        <f>[1]人口移動状況報告書!Q86</f>
        <v>-128</v>
      </c>
      <c r="P35" s="104">
        <f>[1]人口移動状況報告書!$Q$78</f>
        <v>284</v>
      </c>
      <c r="Q35" s="105" t="s">
        <v>161</v>
      </c>
      <c r="R35" s="106" t="s">
        <v>160</v>
      </c>
      <c r="S35" s="107" t="s">
        <v>160</v>
      </c>
      <c r="T35" s="108" t="s">
        <v>160</v>
      </c>
      <c r="U35" s="108" t="s">
        <v>160</v>
      </c>
      <c r="V35" s="109" t="s">
        <v>160</v>
      </c>
      <c r="W35" s="104">
        <f>[1]人口移動状況報告書!$Q$81</f>
        <v>522</v>
      </c>
      <c r="X35" s="105" t="s">
        <v>160</v>
      </c>
      <c r="Y35" s="106" t="s">
        <v>160</v>
      </c>
      <c r="Z35" s="107" t="s">
        <v>160</v>
      </c>
      <c r="AA35" s="108" t="s">
        <v>160</v>
      </c>
      <c r="AB35" s="108" t="s">
        <v>160</v>
      </c>
      <c r="AC35" s="109" t="s">
        <v>160</v>
      </c>
      <c r="AD35" s="110">
        <f t="shared" si="14"/>
        <v>167</v>
      </c>
      <c r="AE35" s="111">
        <f t="shared" si="15"/>
        <v>52</v>
      </c>
      <c r="AF35" s="112">
        <f t="shared" si="16"/>
        <v>115</v>
      </c>
      <c r="AG35" s="110">
        <f t="shared" si="17"/>
        <v>1636</v>
      </c>
      <c r="AH35" s="111">
        <f t="shared" si="18"/>
        <v>853</v>
      </c>
      <c r="AI35" s="113">
        <f t="shared" si="19"/>
        <v>783</v>
      </c>
      <c r="AJ35" s="114">
        <f>[1]人口移動状況報告書!Q$6</f>
        <v>717</v>
      </c>
      <c r="AK35" s="115">
        <f>[1]人口移動状況報告書!Q$7</f>
        <v>671</v>
      </c>
      <c r="AL35" s="115">
        <f>[1]人口移動状況報告書!Q$35</f>
        <v>131</v>
      </c>
      <c r="AM35" s="116">
        <f>[1]人口移動状況報告書!Q$36</f>
        <v>106</v>
      </c>
      <c r="AN35" s="110">
        <f>[1]人口移動状況報告書!Q$70</f>
        <v>5</v>
      </c>
      <c r="AO35" s="112">
        <f>[1]人口移動状況報告書!Q$71</f>
        <v>6</v>
      </c>
      <c r="AP35" s="117">
        <f t="shared" si="20"/>
        <v>1469</v>
      </c>
      <c r="AQ35" s="111">
        <f t="shared" si="21"/>
        <v>801</v>
      </c>
      <c r="AR35" s="113">
        <f t="shared" si="22"/>
        <v>668</v>
      </c>
      <c r="AS35" s="114">
        <f>[1]人口移動状況報告書!Q$9</f>
        <v>689</v>
      </c>
      <c r="AT35" s="115">
        <f>[1]人口移動状況報告書!Q$10</f>
        <v>589</v>
      </c>
      <c r="AU35" s="115">
        <f>[1]人口移動状況報告書!Q$38</f>
        <v>94</v>
      </c>
      <c r="AV35" s="116">
        <f>[1]人口移動状況報告書!Q$39</f>
        <v>71</v>
      </c>
      <c r="AW35" s="110">
        <f>[1]人口移動状況報告書!Q$73</f>
        <v>18</v>
      </c>
      <c r="AX35" s="112">
        <f>[1]人口移動状況報告書!Q$74</f>
        <v>8</v>
      </c>
      <c r="AY35" s="118">
        <f>[1]人口移動状況報告書!Q$90</f>
        <v>55</v>
      </c>
    </row>
    <row r="36" spans="1:51" x14ac:dyDescent="0.2">
      <c r="A36">
        <v>4</v>
      </c>
      <c r="B36">
        <v>203</v>
      </c>
      <c r="C36" s="151" t="s">
        <v>63</v>
      </c>
      <c r="D36" s="24"/>
      <c r="E36" s="148">
        <v>49.41</v>
      </c>
      <c r="F36" s="149">
        <f>[1]前月!$F36+'R8.1月'!$AY36</f>
        <v>139767</v>
      </c>
      <c r="G36" s="103">
        <f>[1]前月!$G36+'R8.1月'!$J36</f>
        <v>306757</v>
      </c>
      <c r="H36" s="103">
        <f>[1]前月!$H36+'R8.1月'!$K36</f>
        <v>147737</v>
      </c>
      <c r="I36" s="103">
        <f>[1]前月!I36+'R8.1月'!L36</f>
        <v>159020</v>
      </c>
      <c r="J36" s="104">
        <f t="shared" si="5"/>
        <v>14</v>
      </c>
      <c r="K36" s="105">
        <f t="shared" si="6"/>
        <v>9</v>
      </c>
      <c r="L36" s="106">
        <f t="shared" si="7"/>
        <v>5</v>
      </c>
      <c r="M36" s="104">
        <f t="shared" si="8"/>
        <v>-74</v>
      </c>
      <c r="N36" s="105">
        <f t="shared" si="9"/>
        <v>-36</v>
      </c>
      <c r="O36" s="150">
        <f t="shared" si="9"/>
        <v>-38</v>
      </c>
      <c r="P36" s="104">
        <f t="shared" si="10"/>
        <v>217</v>
      </c>
      <c r="Q36" s="105">
        <f t="shared" si="11"/>
        <v>105</v>
      </c>
      <c r="R36" s="106">
        <f t="shared" si="11"/>
        <v>112</v>
      </c>
      <c r="S36" s="107">
        <f>[1]人口移動状況報告書!R$21</f>
        <v>103</v>
      </c>
      <c r="T36" s="108">
        <f>[1]人口移動状況報告書!R$22</f>
        <v>112</v>
      </c>
      <c r="U36" s="108">
        <f>[1]人口移動状況報告書!R$50</f>
        <v>2</v>
      </c>
      <c r="V36" s="109">
        <f>[1]人口移動状況報告書!R$51</f>
        <v>0</v>
      </c>
      <c r="W36" s="104">
        <f t="shared" si="12"/>
        <v>291</v>
      </c>
      <c r="X36" s="105">
        <f t="shared" si="13"/>
        <v>141</v>
      </c>
      <c r="Y36" s="106">
        <f t="shared" si="13"/>
        <v>150</v>
      </c>
      <c r="Z36" s="107">
        <f>[1]人口移動状況報告書!R$24</f>
        <v>139</v>
      </c>
      <c r="AA36" s="108">
        <f>[1]人口移動状況報告書!R$25</f>
        <v>149</v>
      </c>
      <c r="AB36" s="108">
        <f>[1]人口移動状況報告書!R$53</f>
        <v>2</v>
      </c>
      <c r="AC36" s="109">
        <f>[1]人口移動状況報告書!R$54</f>
        <v>1</v>
      </c>
      <c r="AD36" s="110">
        <f t="shared" si="14"/>
        <v>88</v>
      </c>
      <c r="AE36" s="111">
        <f t="shared" si="15"/>
        <v>45</v>
      </c>
      <c r="AF36" s="112">
        <f t="shared" si="16"/>
        <v>43</v>
      </c>
      <c r="AG36" s="110">
        <f t="shared" si="17"/>
        <v>875</v>
      </c>
      <c r="AH36" s="111">
        <f t="shared" si="18"/>
        <v>456</v>
      </c>
      <c r="AI36" s="113">
        <f t="shared" si="19"/>
        <v>419</v>
      </c>
      <c r="AJ36" s="114">
        <f>[1]人口移動状況報告書!R$6</f>
        <v>402</v>
      </c>
      <c r="AK36" s="115">
        <f>[1]人口移動状況報告書!R$7</f>
        <v>380</v>
      </c>
      <c r="AL36" s="115">
        <f>[1]人口移動状況報告書!R$35</f>
        <v>52</v>
      </c>
      <c r="AM36" s="116">
        <f>[1]人口移動状況報告書!R$36</f>
        <v>38</v>
      </c>
      <c r="AN36" s="110">
        <f>[1]人口移動状況報告書!R$70</f>
        <v>2</v>
      </c>
      <c r="AO36" s="112">
        <f>[1]人口移動状況報告書!R$71</f>
        <v>1</v>
      </c>
      <c r="AP36" s="117">
        <f t="shared" si="20"/>
        <v>787</v>
      </c>
      <c r="AQ36" s="111">
        <f t="shared" si="21"/>
        <v>411</v>
      </c>
      <c r="AR36" s="113">
        <f t="shared" si="22"/>
        <v>376</v>
      </c>
      <c r="AS36" s="114">
        <f>[1]人口移動状況報告書!R$9</f>
        <v>371</v>
      </c>
      <c r="AT36" s="115">
        <f>[1]人口移動状況報告書!R$10</f>
        <v>344</v>
      </c>
      <c r="AU36" s="115">
        <f>[1]人口移動状況報告書!R$38</f>
        <v>38</v>
      </c>
      <c r="AV36" s="116">
        <f>[1]人口移動状況報告書!R$39</f>
        <v>27</v>
      </c>
      <c r="AW36" s="110">
        <f>[1]人口移動状況報告書!R$73</f>
        <v>2</v>
      </c>
      <c r="AX36" s="112">
        <f>[1]人口移動状況報告書!R$74</f>
        <v>5</v>
      </c>
      <c r="AY36" s="118">
        <f>[1]人口移動状況報告書!R$90</f>
        <v>-1</v>
      </c>
    </row>
    <row r="37" spans="1:51" x14ac:dyDescent="0.2">
      <c r="A37">
        <v>2</v>
      </c>
      <c r="B37">
        <v>204</v>
      </c>
      <c r="C37" s="151" t="s">
        <v>64</v>
      </c>
      <c r="D37" s="24" t="s">
        <v>51</v>
      </c>
      <c r="E37" s="148">
        <v>99.95</v>
      </c>
      <c r="F37" s="149">
        <f>[1]前月!$F37+'R8.1月'!$AY37</f>
        <v>223479</v>
      </c>
      <c r="G37" s="103">
        <f>[1]前月!$G37+'R8.1月'!$J37</f>
        <v>480922</v>
      </c>
      <c r="H37" s="103">
        <f>[1]前月!$H37+'R8.1月'!$K37</f>
        <v>222600</v>
      </c>
      <c r="I37" s="103">
        <f>[1]前月!I37+'R8.1月'!L37</f>
        <v>258322</v>
      </c>
      <c r="J37" s="104">
        <f t="shared" si="5"/>
        <v>-114</v>
      </c>
      <c r="K37" s="105">
        <f t="shared" si="6"/>
        <v>-22</v>
      </c>
      <c r="L37" s="106">
        <f t="shared" si="7"/>
        <v>-92</v>
      </c>
      <c r="M37" s="104">
        <f t="shared" si="8"/>
        <v>-134</v>
      </c>
      <c r="N37" s="105">
        <f t="shared" si="9"/>
        <v>-71</v>
      </c>
      <c r="O37" s="150">
        <f t="shared" si="9"/>
        <v>-63</v>
      </c>
      <c r="P37" s="104">
        <f t="shared" si="10"/>
        <v>260</v>
      </c>
      <c r="Q37" s="105">
        <f t="shared" si="11"/>
        <v>135</v>
      </c>
      <c r="R37" s="106">
        <f t="shared" si="11"/>
        <v>125</v>
      </c>
      <c r="S37" s="107">
        <f>[1]人口移動状況報告書!S$21</f>
        <v>134</v>
      </c>
      <c r="T37" s="108">
        <f>[1]人口移動状況報告書!S$22</f>
        <v>122</v>
      </c>
      <c r="U37" s="108">
        <f>[1]人口移動状況報告書!S$50</f>
        <v>1</v>
      </c>
      <c r="V37" s="109">
        <f>[1]人口移動状況報告書!S$51</f>
        <v>3</v>
      </c>
      <c r="W37" s="104">
        <f t="shared" si="12"/>
        <v>394</v>
      </c>
      <c r="X37" s="105">
        <f t="shared" si="13"/>
        <v>206</v>
      </c>
      <c r="Y37" s="106">
        <f t="shared" si="13"/>
        <v>188</v>
      </c>
      <c r="Z37" s="107">
        <f>[1]人口移動状況報告書!S$24</f>
        <v>206</v>
      </c>
      <c r="AA37" s="108">
        <f>[1]人口移動状況報告書!S$25</f>
        <v>188</v>
      </c>
      <c r="AB37" s="108">
        <f>[1]人口移動状況報告書!S$53</f>
        <v>0</v>
      </c>
      <c r="AC37" s="109">
        <f>[1]人口移動状況報告書!S$54</f>
        <v>0</v>
      </c>
      <c r="AD37" s="110">
        <f t="shared" si="14"/>
        <v>20</v>
      </c>
      <c r="AE37" s="111">
        <f t="shared" si="15"/>
        <v>49</v>
      </c>
      <c r="AF37" s="112">
        <f t="shared" si="16"/>
        <v>-29</v>
      </c>
      <c r="AG37" s="110">
        <f t="shared" si="17"/>
        <v>1492</v>
      </c>
      <c r="AH37" s="111">
        <f t="shared" si="18"/>
        <v>766</v>
      </c>
      <c r="AI37" s="113">
        <f t="shared" si="19"/>
        <v>726</v>
      </c>
      <c r="AJ37" s="114">
        <f>[1]人口移動状況報告書!S$6</f>
        <v>680</v>
      </c>
      <c r="AK37" s="115">
        <f>[1]人口移動状況報告書!S$7</f>
        <v>650</v>
      </c>
      <c r="AL37" s="115">
        <f>[1]人口移動状況報告書!S$35</f>
        <v>78</v>
      </c>
      <c r="AM37" s="116">
        <f>[1]人口移動状況報告書!S$36</f>
        <v>66</v>
      </c>
      <c r="AN37" s="110">
        <f>[1]人口移動状況報告書!S$70</f>
        <v>8</v>
      </c>
      <c r="AO37" s="112">
        <f>[1]人口移動状況報告書!S$71</f>
        <v>10</v>
      </c>
      <c r="AP37" s="117">
        <f t="shared" si="20"/>
        <v>1472</v>
      </c>
      <c r="AQ37" s="111">
        <f t="shared" si="21"/>
        <v>717</v>
      </c>
      <c r="AR37" s="113">
        <f t="shared" si="22"/>
        <v>755</v>
      </c>
      <c r="AS37" s="114">
        <f>[1]人口移動状況報告書!S$9</f>
        <v>653</v>
      </c>
      <c r="AT37" s="115">
        <f>[1]人口移動状況報告書!S$10</f>
        <v>690</v>
      </c>
      <c r="AU37" s="115">
        <f>[1]人口移動状況報告書!S$38</f>
        <v>57</v>
      </c>
      <c r="AV37" s="116">
        <f>[1]人口移動状況報告書!S$39</f>
        <v>60</v>
      </c>
      <c r="AW37" s="110">
        <f>[1]人口移動状況報告書!S$73</f>
        <v>7</v>
      </c>
      <c r="AX37" s="112">
        <f>[1]人口移動状況報告書!S$74</f>
        <v>5</v>
      </c>
      <c r="AY37" s="118">
        <f>[1]人口移動状況報告書!S$90</f>
        <v>-27</v>
      </c>
    </row>
    <row r="38" spans="1:51" x14ac:dyDescent="0.2">
      <c r="A38">
        <v>10</v>
      </c>
      <c r="B38">
        <v>205</v>
      </c>
      <c r="C38" s="151" t="s">
        <v>65</v>
      </c>
      <c r="D38" s="24"/>
      <c r="E38" s="148">
        <v>182.38</v>
      </c>
      <c r="F38" s="149">
        <f>[1]前月!$F38+'R8.1月'!$AY38</f>
        <v>18147</v>
      </c>
      <c r="G38" s="103">
        <f>[1]前月!$G38+'R8.1月'!$J38</f>
        <v>38618</v>
      </c>
      <c r="H38" s="103">
        <f>[1]前月!$H38+'R8.1月'!$K38</f>
        <v>18441</v>
      </c>
      <c r="I38" s="103">
        <f>[1]前月!I38+'R8.1月'!L38</f>
        <v>20177</v>
      </c>
      <c r="J38" s="104">
        <f t="shared" si="5"/>
        <v>-43</v>
      </c>
      <c r="K38" s="105">
        <f t="shared" si="6"/>
        <v>-16</v>
      </c>
      <c r="L38" s="106">
        <f t="shared" si="7"/>
        <v>-27</v>
      </c>
      <c r="M38" s="104">
        <f t="shared" si="8"/>
        <v>-36</v>
      </c>
      <c r="N38" s="105">
        <f t="shared" si="9"/>
        <v>-17</v>
      </c>
      <c r="O38" s="150">
        <f t="shared" si="9"/>
        <v>-19</v>
      </c>
      <c r="P38" s="104">
        <f t="shared" si="10"/>
        <v>17</v>
      </c>
      <c r="Q38" s="105">
        <f t="shared" si="11"/>
        <v>12</v>
      </c>
      <c r="R38" s="106">
        <f t="shared" si="11"/>
        <v>5</v>
      </c>
      <c r="S38" s="107">
        <f>[1]人口移動状況報告書!T$21</f>
        <v>11</v>
      </c>
      <c r="T38" s="108">
        <f>[1]人口移動状況報告書!T$22</f>
        <v>5</v>
      </c>
      <c r="U38" s="108">
        <f>[1]人口移動状況報告書!T$50</f>
        <v>1</v>
      </c>
      <c r="V38" s="109">
        <f>[1]人口移動状況報告書!T$51</f>
        <v>0</v>
      </c>
      <c r="W38" s="104">
        <f t="shared" si="12"/>
        <v>53</v>
      </c>
      <c r="X38" s="105">
        <f t="shared" si="13"/>
        <v>29</v>
      </c>
      <c r="Y38" s="106">
        <f t="shared" si="13"/>
        <v>24</v>
      </c>
      <c r="Z38" s="107">
        <f>[1]人口移動状況報告書!T$24</f>
        <v>29</v>
      </c>
      <c r="AA38" s="108">
        <f>[1]人口移動状況報告書!T$25</f>
        <v>24</v>
      </c>
      <c r="AB38" s="108">
        <f>[1]人口移動状況報告書!T$53</f>
        <v>0</v>
      </c>
      <c r="AC38" s="109">
        <f>[1]人口移動状況報告書!T$54</f>
        <v>0</v>
      </c>
      <c r="AD38" s="110">
        <f t="shared" si="14"/>
        <v>-7</v>
      </c>
      <c r="AE38" s="111">
        <f t="shared" si="15"/>
        <v>1</v>
      </c>
      <c r="AF38" s="112">
        <f t="shared" si="16"/>
        <v>-8</v>
      </c>
      <c r="AG38" s="110">
        <f t="shared" si="17"/>
        <v>98</v>
      </c>
      <c r="AH38" s="111">
        <f t="shared" si="18"/>
        <v>55</v>
      </c>
      <c r="AI38" s="113">
        <f t="shared" si="19"/>
        <v>43</v>
      </c>
      <c r="AJ38" s="114">
        <f>[1]人口移動状況報告書!T$6</f>
        <v>34</v>
      </c>
      <c r="AK38" s="115">
        <f>[1]人口移動状況報告書!T$7</f>
        <v>38</v>
      </c>
      <c r="AL38" s="115">
        <f>[1]人口移動状況報告書!T$35</f>
        <v>21</v>
      </c>
      <c r="AM38" s="116">
        <f>[1]人口移動状況報告書!T$36</f>
        <v>5</v>
      </c>
      <c r="AN38" s="110">
        <f>[1]人口移動状況報告書!T$70</f>
        <v>0</v>
      </c>
      <c r="AO38" s="112">
        <f>[1]人口移動状況報告書!T$71</f>
        <v>0</v>
      </c>
      <c r="AP38" s="117">
        <f t="shared" si="20"/>
        <v>105</v>
      </c>
      <c r="AQ38" s="111">
        <f t="shared" si="21"/>
        <v>54</v>
      </c>
      <c r="AR38" s="113">
        <f t="shared" si="22"/>
        <v>51</v>
      </c>
      <c r="AS38" s="114">
        <f>[1]人口移動状況報告書!T$9</f>
        <v>43</v>
      </c>
      <c r="AT38" s="115">
        <f>[1]人口移動状況報告書!T$10</f>
        <v>43</v>
      </c>
      <c r="AU38" s="115">
        <f>[1]人口移動状況報告書!T$38</f>
        <v>11</v>
      </c>
      <c r="AV38" s="116">
        <f>[1]人口移動状況報告書!T$39</f>
        <v>8</v>
      </c>
      <c r="AW38" s="110">
        <f>[1]人口移動状況報告書!T$73</f>
        <v>0</v>
      </c>
      <c r="AX38" s="112">
        <f>[1]人口移動状況報告書!T$74</f>
        <v>0</v>
      </c>
      <c r="AY38" s="118">
        <f>[1]人口移動状況報告書!T$90</f>
        <v>-3</v>
      </c>
    </row>
    <row r="39" spans="1:51" x14ac:dyDescent="0.2">
      <c r="A39">
        <v>2</v>
      </c>
      <c r="B39">
        <v>206</v>
      </c>
      <c r="C39" s="151" t="s">
        <v>66</v>
      </c>
      <c r="D39" s="24" t="s">
        <v>51</v>
      </c>
      <c r="E39" s="148">
        <v>18.47</v>
      </c>
      <c r="F39" s="149">
        <f>[1]前月!$F39+'R8.1月'!$AY39</f>
        <v>43113</v>
      </c>
      <c r="G39" s="103">
        <f>[1]前月!$G39+'R8.1月'!$J39</f>
        <v>91796</v>
      </c>
      <c r="H39" s="103">
        <f>[1]前月!$H39+'R8.1月'!$K39</f>
        <v>40788</v>
      </c>
      <c r="I39" s="103">
        <f>[1]前月!I39+'R8.1月'!L39</f>
        <v>51008</v>
      </c>
      <c r="J39" s="104">
        <f t="shared" si="5"/>
        <v>-41</v>
      </c>
      <c r="K39" s="105">
        <f t="shared" si="6"/>
        <v>-24</v>
      </c>
      <c r="L39" s="106">
        <f t="shared" si="7"/>
        <v>-17</v>
      </c>
      <c r="M39" s="104">
        <f t="shared" si="8"/>
        <v>-46</v>
      </c>
      <c r="N39" s="105">
        <f t="shared" si="9"/>
        <v>-21</v>
      </c>
      <c r="O39" s="150">
        <f t="shared" si="9"/>
        <v>-25</v>
      </c>
      <c r="P39" s="104">
        <f t="shared" si="10"/>
        <v>43</v>
      </c>
      <c r="Q39" s="105">
        <f t="shared" si="11"/>
        <v>18</v>
      </c>
      <c r="R39" s="106">
        <f t="shared" si="11"/>
        <v>25</v>
      </c>
      <c r="S39" s="107">
        <f>[1]人口移動状況報告書!U$21</f>
        <v>18</v>
      </c>
      <c r="T39" s="108">
        <f>[1]人口移動状況報告書!U$22</f>
        <v>24</v>
      </c>
      <c r="U39" s="108">
        <f>[1]人口移動状況報告書!U$50</f>
        <v>0</v>
      </c>
      <c r="V39" s="109">
        <f>[1]人口移動状況報告書!U$51</f>
        <v>1</v>
      </c>
      <c r="W39" s="104">
        <f t="shared" si="12"/>
        <v>89</v>
      </c>
      <c r="X39" s="105">
        <f t="shared" si="13"/>
        <v>39</v>
      </c>
      <c r="Y39" s="106">
        <f t="shared" si="13"/>
        <v>50</v>
      </c>
      <c r="Z39" s="107">
        <f>[1]人口移動状況報告書!U$24</f>
        <v>39</v>
      </c>
      <c r="AA39" s="108">
        <f>[1]人口移動状況報告書!U$25</f>
        <v>49</v>
      </c>
      <c r="AB39" s="108">
        <f>[1]人口移動状況報告書!U$53</f>
        <v>0</v>
      </c>
      <c r="AC39" s="109">
        <f>[1]人口移動状況報告書!U$54</f>
        <v>1</v>
      </c>
      <c r="AD39" s="110">
        <f t="shared" si="14"/>
        <v>5</v>
      </c>
      <c r="AE39" s="111">
        <f t="shared" si="15"/>
        <v>-3</v>
      </c>
      <c r="AF39" s="112">
        <f t="shared" si="16"/>
        <v>8</v>
      </c>
      <c r="AG39" s="110">
        <f t="shared" si="17"/>
        <v>298</v>
      </c>
      <c r="AH39" s="111">
        <f t="shared" si="18"/>
        <v>137</v>
      </c>
      <c r="AI39" s="113">
        <f t="shared" si="19"/>
        <v>161</v>
      </c>
      <c r="AJ39" s="114">
        <f>[1]人口移動状況報告書!U$6</f>
        <v>124</v>
      </c>
      <c r="AK39" s="115">
        <f>[1]人口移動状況報告書!U$7</f>
        <v>145</v>
      </c>
      <c r="AL39" s="115">
        <f>[1]人口移動状況報告書!U$35</f>
        <v>13</v>
      </c>
      <c r="AM39" s="116">
        <f>[1]人口移動状況報告書!U$36</f>
        <v>16</v>
      </c>
      <c r="AN39" s="110">
        <f>[1]人口移動状況報告書!U$70</f>
        <v>0</v>
      </c>
      <c r="AO39" s="112">
        <f>[1]人口移動状況報告書!U$71</f>
        <v>0</v>
      </c>
      <c r="AP39" s="117">
        <f t="shared" si="20"/>
        <v>293</v>
      </c>
      <c r="AQ39" s="111">
        <f t="shared" si="21"/>
        <v>140</v>
      </c>
      <c r="AR39" s="113">
        <f t="shared" si="22"/>
        <v>153</v>
      </c>
      <c r="AS39" s="114">
        <f>[1]人口移動状況報告書!U$9</f>
        <v>110</v>
      </c>
      <c r="AT39" s="115">
        <f>[1]人口移動状況報告書!U$10</f>
        <v>135</v>
      </c>
      <c r="AU39" s="115">
        <f>[1]人口移動状況報告書!U$38</f>
        <v>20</v>
      </c>
      <c r="AV39" s="116">
        <f>[1]人口移動状況報告書!U$39</f>
        <v>16</v>
      </c>
      <c r="AW39" s="110">
        <f>[1]人口移動状況報告書!U$73</f>
        <v>10</v>
      </c>
      <c r="AX39" s="112">
        <f>[1]人口移動状況報告書!U$74</f>
        <v>2</v>
      </c>
      <c r="AY39" s="118">
        <f>[1]人口移動状況報告書!U$90</f>
        <v>1</v>
      </c>
    </row>
    <row r="40" spans="1:51" x14ac:dyDescent="0.2">
      <c r="A40">
        <v>3</v>
      </c>
      <c r="B40">
        <v>207</v>
      </c>
      <c r="C40" s="151" t="s">
        <v>67</v>
      </c>
      <c r="D40" s="24"/>
      <c r="E40" s="148">
        <v>25</v>
      </c>
      <c r="F40" s="149">
        <f>[1]前月!$F40+'R8.1月'!$AY40</f>
        <v>85758</v>
      </c>
      <c r="G40" s="103">
        <f>[1]前月!$G40+'R8.1月'!$J40</f>
        <v>195429</v>
      </c>
      <c r="H40" s="103">
        <f>[1]前月!$H40+'R8.1月'!$K40</f>
        <v>93396</v>
      </c>
      <c r="I40" s="103">
        <f>[1]前月!I40+'R8.1月'!L40</f>
        <v>102033</v>
      </c>
      <c r="J40" s="104">
        <f t="shared" si="5"/>
        <v>442</v>
      </c>
      <c r="K40" s="105">
        <f t="shared" si="6"/>
        <v>207</v>
      </c>
      <c r="L40" s="106">
        <f t="shared" si="7"/>
        <v>235</v>
      </c>
      <c r="M40" s="104">
        <f t="shared" si="8"/>
        <v>-98</v>
      </c>
      <c r="N40" s="105">
        <f t="shared" si="9"/>
        <v>-66</v>
      </c>
      <c r="O40" s="150">
        <f t="shared" si="9"/>
        <v>-32</v>
      </c>
      <c r="P40" s="104">
        <f t="shared" si="10"/>
        <v>101</v>
      </c>
      <c r="Q40" s="105">
        <f t="shared" si="11"/>
        <v>52</v>
      </c>
      <c r="R40" s="106">
        <f t="shared" si="11"/>
        <v>49</v>
      </c>
      <c r="S40" s="107">
        <f>[1]人口移動状況報告書!V$21</f>
        <v>52</v>
      </c>
      <c r="T40" s="108">
        <f>[1]人口移動状況報告書!V$22</f>
        <v>49</v>
      </c>
      <c r="U40" s="108">
        <f>[1]人口移動状況報告書!V$50</f>
        <v>0</v>
      </c>
      <c r="V40" s="109">
        <f>[1]人口移動状況報告書!V$51</f>
        <v>0</v>
      </c>
      <c r="W40" s="104">
        <f t="shared" si="12"/>
        <v>199</v>
      </c>
      <c r="X40" s="105">
        <f t="shared" si="13"/>
        <v>118</v>
      </c>
      <c r="Y40" s="106">
        <f t="shared" si="13"/>
        <v>81</v>
      </c>
      <c r="Z40" s="107">
        <f>[1]人口移動状況報告書!V$24</f>
        <v>117</v>
      </c>
      <c r="AA40" s="108">
        <f>[1]人口移動状況報告書!V$25</f>
        <v>81</v>
      </c>
      <c r="AB40" s="108">
        <f>[1]人口移動状況報告書!V$53</f>
        <v>1</v>
      </c>
      <c r="AC40" s="109">
        <f>[1]人口移動状況報告書!V$54</f>
        <v>0</v>
      </c>
      <c r="AD40" s="110">
        <f t="shared" si="14"/>
        <v>540</v>
      </c>
      <c r="AE40" s="111">
        <f t="shared" si="15"/>
        <v>273</v>
      </c>
      <c r="AF40" s="112">
        <f t="shared" si="16"/>
        <v>267</v>
      </c>
      <c r="AG40" s="110">
        <f t="shared" si="17"/>
        <v>1059</v>
      </c>
      <c r="AH40" s="111">
        <f t="shared" si="18"/>
        <v>561</v>
      </c>
      <c r="AI40" s="113">
        <f t="shared" si="19"/>
        <v>498</v>
      </c>
      <c r="AJ40" s="114">
        <f>[1]人口移動状況報告書!V$6</f>
        <v>515</v>
      </c>
      <c r="AK40" s="115">
        <f>[1]人口移動状況報告書!V$7</f>
        <v>489</v>
      </c>
      <c r="AL40" s="115">
        <f>[1]人口移動状況報告書!V$35</f>
        <v>43</v>
      </c>
      <c r="AM40" s="116">
        <f>[1]人口移動状況報告書!V$36</f>
        <v>9</v>
      </c>
      <c r="AN40" s="110">
        <f>[1]人口移動状況報告書!V$70</f>
        <v>3</v>
      </c>
      <c r="AO40" s="112">
        <f>[1]人口移動状況報告書!V$71</f>
        <v>0</v>
      </c>
      <c r="AP40" s="117">
        <f t="shared" si="20"/>
        <v>519</v>
      </c>
      <c r="AQ40" s="111">
        <f t="shared" si="21"/>
        <v>288</v>
      </c>
      <c r="AR40" s="113">
        <f t="shared" si="22"/>
        <v>231</v>
      </c>
      <c r="AS40" s="114">
        <f>[1]人口移動状況報告書!V$9</f>
        <v>264</v>
      </c>
      <c r="AT40" s="115">
        <f>[1]人口移動状況報告書!V$10</f>
        <v>218</v>
      </c>
      <c r="AU40" s="115">
        <f>[1]人口移動状況報告書!V$38</f>
        <v>20</v>
      </c>
      <c r="AV40" s="116">
        <f>[1]人口移動状況報告書!V$39</f>
        <v>13</v>
      </c>
      <c r="AW40" s="110">
        <f>[1]人口移動状況報告書!V$73</f>
        <v>4</v>
      </c>
      <c r="AX40" s="112">
        <f>[1]人口移動状況報告書!V$74</f>
        <v>0</v>
      </c>
      <c r="AY40" s="118">
        <f>[1]人口移動状況報告書!V$90</f>
        <v>247</v>
      </c>
    </row>
    <row r="41" spans="1:51" x14ac:dyDescent="0.2">
      <c r="A41">
        <v>7</v>
      </c>
      <c r="B41">
        <v>208</v>
      </c>
      <c r="C41" s="151" t="s">
        <v>68</v>
      </c>
      <c r="D41" s="24"/>
      <c r="E41" s="148">
        <v>90.4</v>
      </c>
      <c r="F41" s="149">
        <f>[1]前月!$F41+'R8.1月'!$AY41</f>
        <v>11512</v>
      </c>
      <c r="G41" s="103">
        <f>[1]前月!$G41+'R8.1月'!$J41</f>
        <v>26111</v>
      </c>
      <c r="H41" s="103">
        <f>[1]前月!$H41+'R8.1月'!$K41</f>
        <v>12582</v>
      </c>
      <c r="I41" s="103">
        <f>[1]前月!I41+'R8.1月'!L41</f>
        <v>13529</v>
      </c>
      <c r="J41" s="104">
        <f t="shared" si="5"/>
        <v>-53</v>
      </c>
      <c r="K41" s="105">
        <f t="shared" si="6"/>
        <v>-20</v>
      </c>
      <c r="L41" s="106">
        <f t="shared" si="7"/>
        <v>-33</v>
      </c>
      <c r="M41" s="104">
        <f t="shared" si="8"/>
        <v>-35</v>
      </c>
      <c r="N41" s="105">
        <f t="shared" si="9"/>
        <v>-17</v>
      </c>
      <c r="O41" s="150">
        <f t="shared" si="9"/>
        <v>-18</v>
      </c>
      <c r="P41" s="104">
        <f t="shared" si="10"/>
        <v>7</v>
      </c>
      <c r="Q41" s="105">
        <f t="shared" si="11"/>
        <v>5</v>
      </c>
      <c r="R41" s="106">
        <f t="shared" si="11"/>
        <v>2</v>
      </c>
      <c r="S41" s="107">
        <f>[1]人口移動状況報告書!W$21</f>
        <v>5</v>
      </c>
      <c r="T41" s="108">
        <f>[1]人口移動状況報告書!W$22</f>
        <v>2</v>
      </c>
      <c r="U41" s="108">
        <f>[1]人口移動状況報告書!W$50</f>
        <v>0</v>
      </c>
      <c r="V41" s="109">
        <f>[1]人口移動状況報告書!W$51</f>
        <v>0</v>
      </c>
      <c r="W41" s="104">
        <f t="shared" si="12"/>
        <v>42</v>
      </c>
      <c r="X41" s="105">
        <f t="shared" si="13"/>
        <v>22</v>
      </c>
      <c r="Y41" s="106">
        <f t="shared" si="13"/>
        <v>20</v>
      </c>
      <c r="Z41" s="107">
        <f>[1]人口移動状況報告書!W$24</f>
        <v>22</v>
      </c>
      <c r="AA41" s="108">
        <f>[1]人口移動状況報告書!W$25</f>
        <v>20</v>
      </c>
      <c r="AB41" s="108">
        <f>[1]人口移動状況報告書!W$53</f>
        <v>0</v>
      </c>
      <c r="AC41" s="109">
        <f>[1]人口移動状況報告書!W$54</f>
        <v>0</v>
      </c>
      <c r="AD41" s="110">
        <f t="shared" si="14"/>
        <v>-18</v>
      </c>
      <c r="AE41" s="111">
        <f t="shared" si="15"/>
        <v>-3</v>
      </c>
      <c r="AF41" s="112">
        <f t="shared" si="16"/>
        <v>-15</v>
      </c>
      <c r="AG41" s="110">
        <f t="shared" si="17"/>
        <v>51</v>
      </c>
      <c r="AH41" s="111">
        <f t="shared" si="18"/>
        <v>37</v>
      </c>
      <c r="AI41" s="113">
        <f t="shared" si="19"/>
        <v>14</v>
      </c>
      <c r="AJ41" s="114">
        <f>[1]人口移動状況報告書!W$6</f>
        <v>25</v>
      </c>
      <c r="AK41" s="115">
        <f>[1]人口移動状況報告書!W$7</f>
        <v>8</v>
      </c>
      <c r="AL41" s="115">
        <f>[1]人口移動状況報告書!W$35</f>
        <v>11</v>
      </c>
      <c r="AM41" s="116">
        <f>[1]人口移動状況報告書!W$36</f>
        <v>6</v>
      </c>
      <c r="AN41" s="110">
        <f>[1]人口移動状況報告書!W$70</f>
        <v>1</v>
      </c>
      <c r="AO41" s="112">
        <f>[1]人口移動状況報告書!W$71</f>
        <v>0</v>
      </c>
      <c r="AP41" s="117">
        <f t="shared" si="20"/>
        <v>69</v>
      </c>
      <c r="AQ41" s="111">
        <f t="shared" si="21"/>
        <v>40</v>
      </c>
      <c r="AR41" s="113">
        <f t="shared" si="22"/>
        <v>29</v>
      </c>
      <c r="AS41" s="114">
        <f>[1]人口移動状況報告書!W$9</f>
        <v>27</v>
      </c>
      <c r="AT41" s="115">
        <f>[1]人口移動状況報告書!W$10</f>
        <v>26</v>
      </c>
      <c r="AU41" s="115">
        <f>[1]人口移動状況報告書!W$38</f>
        <v>12</v>
      </c>
      <c r="AV41" s="116">
        <f>[1]人口移動状況報告書!W$39</f>
        <v>3</v>
      </c>
      <c r="AW41" s="110">
        <f>[1]人口移動状況報告書!W$73</f>
        <v>1</v>
      </c>
      <c r="AX41" s="112">
        <f>[1]人口移動状況報告書!W$74</f>
        <v>0</v>
      </c>
      <c r="AY41" s="118">
        <f>[1]人口移動状況報告書!W$90</f>
        <v>-21</v>
      </c>
    </row>
    <row r="42" spans="1:51" x14ac:dyDescent="0.2">
      <c r="A42">
        <v>8</v>
      </c>
      <c r="B42">
        <v>209</v>
      </c>
      <c r="C42" s="151" t="s">
        <v>69</v>
      </c>
      <c r="D42" s="24"/>
      <c r="E42" s="148">
        <v>697.55</v>
      </c>
      <c r="F42" s="149">
        <f>[1]前月!$F42+'R8.1月'!$AY42</f>
        <v>30495</v>
      </c>
      <c r="G42" s="103">
        <f>[1]前月!$G42+'R8.1月'!$J42</f>
        <v>71225</v>
      </c>
      <c r="H42" s="103">
        <f>[1]前月!$H42+'R8.1月'!$K42</f>
        <v>34174</v>
      </c>
      <c r="I42" s="103">
        <f>[1]前月!I42+'R8.1月'!L42</f>
        <v>37051</v>
      </c>
      <c r="J42" s="104">
        <f t="shared" si="5"/>
        <v>-85</v>
      </c>
      <c r="K42" s="105">
        <f t="shared" si="6"/>
        <v>-36</v>
      </c>
      <c r="L42" s="106">
        <f t="shared" si="7"/>
        <v>-49</v>
      </c>
      <c r="M42" s="104">
        <f t="shared" si="8"/>
        <v>-55</v>
      </c>
      <c r="N42" s="105">
        <f t="shared" si="9"/>
        <v>-23</v>
      </c>
      <c r="O42" s="150">
        <f t="shared" si="9"/>
        <v>-32</v>
      </c>
      <c r="P42" s="104">
        <f t="shared" si="10"/>
        <v>33</v>
      </c>
      <c r="Q42" s="105">
        <f t="shared" si="11"/>
        <v>14</v>
      </c>
      <c r="R42" s="106">
        <f t="shared" si="11"/>
        <v>19</v>
      </c>
      <c r="S42" s="107">
        <f>[1]人口移動状況報告書!X$21</f>
        <v>13</v>
      </c>
      <c r="T42" s="108">
        <f>[1]人口移動状況報告書!X$22</f>
        <v>19</v>
      </c>
      <c r="U42" s="108">
        <f>[1]人口移動状況報告書!X$50</f>
        <v>1</v>
      </c>
      <c r="V42" s="109">
        <f>[1]人口移動状況報告書!X$51</f>
        <v>0</v>
      </c>
      <c r="W42" s="104">
        <f t="shared" si="12"/>
        <v>88</v>
      </c>
      <c r="X42" s="105">
        <f t="shared" si="13"/>
        <v>37</v>
      </c>
      <c r="Y42" s="106">
        <f t="shared" si="13"/>
        <v>51</v>
      </c>
      <c r="Z42" s="107">
        <f>[1]人口移動状況報告書!X$24</f>
        <v>37</v>
      </c>
      <c r="AA42" s="108">
        <f>[1]人口移動状況報告書!X$25</f>
        <v>51</v>
      </c>
      <c r="AB42" s="108">
        <f>[1]人口移動状況報告書!X$53</f>
        <v>0</v>
      </c>
      <c r="AC42" s="109">
        <f>[1]人口移動状況報告書!X$54</f>
        <v>0</v>
      </c>
      <c r="AD42" s="110">
        <f t="shared" si="14"/>
        <v>-30</v>
      </c>
      <c r="AE42" s="111">
        <f t="shared" si="15"/>
        <v>-13</v>
      </c>
      <c r="AF42" s="112">
        <f t="shared" si="16"/>
        <v>-17</v>
      </c>
      <c r="AG42" s="110">
        <f t="shared" si="17"/>
        <v>98</v>
      </c>
      <c r="AH42" s="111">
        <f t="shared" si="18"/>
        <v>41</v>
      </c>
      <c r="AI42" s="113">
        <f t="shared" si="19"/>
        <v>57</v>
      </c>
      <c r="AJ42" s="114">
        <f>[1]人口移動状況報告書!X$6</f>
        <v>31</v>
      </c>
      <c r="AK42" s="115">
        <f>[1]人口移動状況報告書!X$7</f>
        <v>42</v>
      </c>
      <c r="AL42" s="115">
        <f>[1]人口移動状況報告書!X$35</f>
        <v>10</v>
      </c>
      <c r="AM42" s="116">
        <f>[1]人口移動状況報告書!X$36</f>
        <v>15</v>
      </c>
      <c r="AN42" s="110">
        <f>[1]人口移動状況報告書!X$70</f>
        <v>0</v>
      </c>
      <c r="AO42" s="112">
        <f>[1]人口移動状況報告書!X$71</f>
        <v>0</v>
      </c>
      <c r="AP42" s="117">
        <f t="shared" si="20"/>
        <v>128</v>
      </c>
      <c r="AQ42" s="111">
        <f t="shared" si="21"/>
        <v>54</v>
      </c>
      <c r="AR42" s="113">
        <f t="shared" si="22"/>
        <v>74</v>
      </c>
      <c r="AS42" s="114">
        <f>[1]人口移動状況報告書!X$9</f>
        <v>47</v>
      </c>
      <c r="AT42" s="115">
        <f>[1]人口移動状況報告書!X$10</f>
        <v>53</v>
      </c>
      <c r="AU42" s="115">
        <f>[1]人口移動状況報告書!X$38</f>
        <v>7</v>
      </c>
      <c r="AV42" s="116">
        <f>[1]人口移動状況報告書!X$39</f>
        <v>19</v>
      </c>
      <c r="AW42" s="110">
        <f>[1]人口移動状況報告書!X$73</f>
        <v>0</v>
      </c>
      <c r="AX42" s="112">
        <f>[1]人口移動状況報告書!X$74</f>
        <v>2</v>
      </c>
      <c r="AY42" s="118">
        <f>[1]人口移動状況報告書!X$90</f>
        <v>-36</v>
      </c>
    </row>
    <row r="43" spans="1:51" x14ac:dyDescent="0.2">
      <c r="A43">
        <v>4</v>
      </c>
      <c r="B43">
        <v>210</v>
      </c>
      <c r="C43" s="151" t="s">
        <v>70</v>
      </c>
      <c r="D43" s="24"/>
      <c r="E43" s="148">
        <v>138.47999999999999</v>
      </c>
      <c r="F43" s="149">
        <f>[1]前月!$F43+'R8.1月'!$AY43</f>
        <v>111229</v>
      </c>
      <c r="G43" s="103">
        <f>[1]前月!$G43+'R8.1月'!$J43</f>
        <v>253229</v>
      </c>
      <c r="H43" s="103">
        <f>[1]前月!$H43+'R8.1月'!$K43</f>
        <v>123240</v>
      </c>
      <c r="I43" s="103">
        <f>[1]前月!I43+'R8.1月'!L43</f>
        <v>129989</v>
      </c>
      <c r="J43" s="104">
        <f t="shared" si="5"/>
        <v>-27</v>
      </c>
      <c r="K43" s="105">
        <f t="shared" si="6"/>
        <v>-24</v>
      </c>
      <c r="L43" s="106">
        <f t="shared" si="7"/>
        <v>-3</v>
      </c>
      <c r="M43" s="104">
        <f t="shared" si="8"/>
        <v>-124</v>
      </c>
      <c r="N43" s="105">
        <f t="shared" si="9"/>
        <v>-67</v>
      </c>
      <c r="O43" s="150">
        <f t="shared" si="9"/>
        <v>-57</v>
      </c>
      <c r="P43" s="104">
        <f t="shared" si="10"/>
        <v>124</v>
      </c>
      <c r="Q43" s="105">
        <f t="shared" si="11"/>
        <v>61</v>
      </c>
      <c r="R43" s="106">
        <f t="shared" si="11"/>
        <v>63</v>
      </c>
      <c r="S43" s="107">
        <f>[1]人口移動状況報告書!Y$21</f>
        <v>61</v>
      </c>
      <c r="T43" s="108">
        <f>[1]人口移動状況報告書!Y$22</f>
        <v>63</v>
      </c>
      <c r="U43" s="108">
        <f>[1]人口移動状況報告書!Y$50</f>
        <v>0</v>
      </c>
      <c r="V43" s="109">
        <f>[1]人口移動状況報告書!Y$51</f>
        <v>0</v>
      </c>
      <c r="W43" s="104">
        <f t="shared" si="12"/>
        <v>248</v>
      </c>
      <c r="X43" s="105">
        <f t="shared" si="13"/>
        <v>128</v>
      </c>
      <c r="Y43" s="106">
        <f t="shared" si="13"/>
        <v>120</v>
      </c>
      <c r="Z43" s="107">
        <f>[1]人口移動状況報告書!Y$24</f>
        <v>127</v>
      </c>
      <c r="AA43" s="108">
        <f>[1]人口移動状況報告書!Y$25</f>
        <v>118</v>
      </c>
      <c r="AB43" s="108">
        <f>[1]人口移動状況報告書!Y$53</f>
        <v>1</v>
      </c>
      <c r="AC43" s="109">
        <f>[1]人口移動状況報告書!Y$54</f>
        <v>2</v>
      </c>
      <c r="AD43" s="110">
        <f t="shared" si="14"/>
        <v>97</v>
      </c>
      <c r="AE43" s="111">
        <f t="shared" si="15"/>
        <v>43</v>
      </c>
      <c r="AF43" s="112">
        <f t="shared" si="16"/>
        <v>54</v>
      </c>
      <c r="AG43" s="110">
        <f t="shared" si="17"/>
        <v>569</v>
      </c>
      <c r="AH43" s="111">
        <f t="shared" si="18"/>
        <v>302</v>
      </c>
      <c r="AI43" s="113">
        <f t="shared" si="19"/>
        <v>267</v>
      </c>
      <c r="AJ43" s="114">
        <f>[1]人口移動状況報告書!Y$6</f>
        <v>262</v>
      </c>
      <c r="AK43" s="115">
        <f>[1]人口移動状況報告書!Y$7</f>
        <v>238</v>
      </c>
      <c r="AL43" s="115">
        <f>[1]人口移動状況報告書!Y$35</f>
        <v>39</v>
      </c>
      <c r="AM43" s="116">
        <f>[1]人口移動状況報告書!Y$36</f>
        <v>28</v>
      </c>
      <c r="AN43" s="110">
        <f>[1]人口移動状況報告書!Y$70</f>
        <v>1</v>
      </c>
      <c r="AO43" s="112">
        <f>[1]人口移動状況報告書!Y$71</f>
        <v>1</v>
      </c>
      <c r="AP43" s="117">
        <f t="shared" si="20"/>
        <v>472</v>
      </c>
      <c r="AQ43" s="111">
        <f t="shared" si="21"/>
        <v>259</v>
      </c>
      <c r="AR43" s="113">
        <f t="shared" si="22"/>
        <v>213</v>
      </c>
      <c r="AS43" s="114">
        <f>[1]人口移動状況報告書!Y$9</f>
        <v>229</v>
      </c>
      <c r="AT43" s="115">
        <f>[1]人口移動状況報告書!Y$10</f>
        <v>192</v>
      </c>
      <c r="AU43" s="115">
        <f>[1]人口移動状況報告書!Y$38</f>
        <v>29</v>
      </c>
      <c r="AV43" s="116">
        <f>[1]人口移動状況報告書!Y$39</f>
        <v>17</v>
      </c>
      <c r="AW43" s="110">
        <f>[1]人口移動状況報告書!Y$73</f>
        <v>1</v>
      </c>
      <c r="AX43" s="112">
        <f>[1]人口移動状況報告書!Y$74</f>
        <v>4</v>
      </c>
      <c r="AY43" s="118">
        <f>[1]人口移動状況報告書!Y$90</f>
        <v>52</v>
      </c>
    </row>
    <row r="44" spans="1:51" x14ac:dyDescent="0.2">
      <c r="A44">
        <v>7</v>
      </c>
      <c r="B44">
        <v>212</v>
      </c>
      <c r="C44" s="151" t="s">
        <v>71</v>
      </c>
      <c r="D44" s="24"/>
      <c r="E44" s="148">
        <v>126.85</v>
      </c>
      <c r="F44" s="149">
        <f>[1]前月!$F44+'R8.1月'!$AY44</f>
        <v>19035</v>
      </c>
      <c r="G44" s="103">
        <f>[1]前月!$G44+'R8.1月'!$J44</f>
        <v>42514</v>
      </c>
      <c r="H44" s="103">
        <f>[1]前月!$H44+'R8.1月'!$K44</f>
        <v>20462</v>
      </c>
      <c r="I44" s="103">
        <f>[1]前月!I44+'R8.1月'!L44</f>
        <v>22052</v>
      </c>
      <c r="J44" s="104">
        <f t="shared" si="5"/>
        <v>-57</v>
      </c>
      <c r="K44" s="105">
        <f t="shared" si="6"/>
        <v>-39</v>
      </c>
      <c r="L44" s="106">
        <f t="shared" si="7"/>
        <v>-18</v>
      </c>
      <c r="M44" s="104">
        <f t="shared" si="8"/>
        <v>-46</v>
      </c>
      <c r="N44" s="105">
        <f t="shared" si="9"/>
        <v>-26</v>
      </c>
      <c r="O44" s="150">
        <f t="shared" si="9"/>
        <v>-20</v>
      </c>
      <c r="P44" s="104">
        <f t="shared" si="10"/>
        <v>13</v>
      </c>
      <c r="Q44" s="105">
        <f t="shared" si="11"/>
        <v>5</v>
      </c>
      <c r="R44" s="106">
        <f t="shared" si="11"/>
        <v>8</v>
      </c>
      <c r="S44" s="107">
        <f>[1]人口移動状況報告書!Z$21</f>
        <v>5</v>
      </c>
      <c r="T44" s="108">
        <f>[1]人口移動状況報告書!Z$22</f>
        <v>8</v>
      </c>
      <c r="U44" s="108">
        <f>[1]人口移動状況報告書!Z$50</f>
        <v>0</v>
      </c>
      <c r="V44" s="109">
        <f>[1]人口移動状況報告書!Z$51</f>
        <v>0</v>
      </c>
      <c r="W44" s="104">
        <f t="shared" si="12"/>
        <v>59</v>
      </c>
      <c r="X44" s="105">
        <f t="shared" si="13"/>
        <v>31</v>
      </c>
      <c r="Y44" s="106">
        <f t="shared" si="13"/>
        <v>28</v>
      </c>
      <c r="Z44" s="107">
        <f>[1]人口移動状況報告書!Z$24</f>
        <v>31</v>
      </c>
      <c r="AA44" s="108">
        <f>[1]人口移動状況報告書!Z$25</f>
        <v>28</v>
      </c>
      <c r="AB44" s="108">
        <f>[1]人口移動状況報告書!Z$53</f>
        <v>0</v>
      </c>
      <c r="AC44" s="109">
        <f>[1]人口移動状況報告書!Z$54</f>
        <v>0</v>
      </c>
      <c r="AD44" s="110">
        <f t="shared" si="14"/>
        <v>-11</v>
      </c>
      <c r="AE44" s="111">
        <f t="shared" si="15"/>
        <v>-13</v>
      </c>
      <c r="AF44" s="112">
        <f t="shared" si="16"/>
        <v>2</v>
      </c>
      <c r="AG44" s="110">
        <f t="shared" si="17"/>
        <v>77</v>
      </c>
      <c r="AH44" s="111">
        <f t="shared" si="18"/>
        <v>43</v>
      </c>
      <c r="AI44" s="113">
        <f t="shared" si="19"/>
        <v>34</v>
      </c>
      <c r="AJ44" s="114">
        <f>[1]人口移動状況報告書!Z$6</f>
        <v>30</v>
      </c>
      <c r="AK44" s="115">
        <f>[1]人口移動状況報告書!Z$7</f>
        <v>30</v>
      </c>
      <c r="AL44" s="115">
        <f>[1]人口移動状況報告書!Z$35</f>
        <v>13</v>
      </c>
      <c r="AM44" s="116">
        <f>[1]人口移動状況報告書!Z$36</f>
        <v>4</v>
      </c>
      <c r="AN44" s="110">
        <f>[1]人口移動状況報告書!Z$70</f>
        <v>0</v>
      </c>
      <c r="AO44" s="112">
        <f>[1]人口移動状況報告書!Z$71</f>
        <v>0</v>
      </c>
      <c r="AP44" s="117">
        <f t="shared" si="20"/>
        <v>88</v>
      </c>
      <c r="AQ44" s="111">
        <f t="shared" si="21"/>
        <v>56</v>
      </c>
      <c r="AR44" s="113">
        <f t="shared" si="22"/>
        <v>32</v>
      </c>
      <c r="AS44" s="114">
        <f>[1]人口移動状況報告書!Z$9</f>
        <v>45</v>
      </c>
      <c r="AT44" s="115">
        <f>[1]人口移動状況報告書!Z$10</f>
        <v>27</v>
      </c>
      <c r="AU44" s="115">
        <f>[1]人口移動状況報告書!Z$38</f>
        <v>8</v>
      </c>
      <c r="AV44" s="116">
        <f>[1]人口移動状況報告書!Z$39</f>
        <v>3</v>
      </c>
      <c r="AW44" s="110">
        <f>[1]人口移動状況報告書!Z$73</f>
        <v>3</v>
      </c>
      <c r="AX44" s="112">
        <f>[1]人口移動状況報告書!Z$74</f>
        <v>2</v>
      </c>
      <c r="AY44" s="118">
        <f>[1]人口移動状況報告書!Z$90</f>
        <v>-32</v>
      </c>
    </row>
    <row r="45" spans="1:51" x14ac:dyDescent="0.2">
      <c r="A45">
        <v>5</v>
      </c>
      <c r="B45">
        <v>213</v>
      </c>
      <c r="C45" s="151" t="s">
        <v>72</v>
      </c>
      <c r="D45" s="24"/>
      <c r="E45" s="148">
        <v>132.44</v>
      </c>
      <c r="F45" s="149">
        <f>[1]前月!$F45+'R8.1月'!$AY45</f>
        <v>15110</v>
      </c>
      <c r="G45" s="103">
        <f>[1]前月!$G45+'R8.1月'!$J45</f>
        <v>35711</v>
      </c>
      <c r="H45" s="103">
        <f>[1]前月!$H45+'R8.1月'!$K45</f>
        <v>17080</v>
      </c>
      <c r="I45" s="103">
        <f>[1]前月!I45+'R8.1月'!L45</f>
        <v>18631</v>
      </c>
      <c r="J45" s="104">
        <f t="shared" si="5"/>
        <v>-35</v>
      </c>
      <c r="K45" s="105">
        <f t="shared" si="6"/>
        <v>-30</v>
      </c>
      <c r="L45" s="106">
        <f t="shared" si="7"/>
        <v>-5</v>
      </c>
      <c r="M45" s="104">
        <f t="shared" si="8"/>
        <v>-27</v>
      </c>
      <c r="N45" s="105">
        <f t="shared" si="9"/>
        <v>-12</v>
      </c>
      <c r="O45" s="150">
        <f t="shared" si="9"/>
        <v>-15</v>
      </c>
      <c r="P45" s="104">
        <f t="shared" si="10"/>
        <v>18</v>
      </c>
      <c r="Q45" s="105">
        <f t="shared" si="11"/>
        <v>8</v>
      </c>
      <c r="R45" s="106">
        <f t="shared" si="11"/>
        <v>10</v>
      </c>
      <c r="S45" s="107">
        <f>[1]人口移動状況報告書!AA$21</f>
        <v>8</v>
      </c>
      <c r="T45" s="108">
        <f>[1]人口移動状況報告書!AA$22</f>
        <v>10</v>
      </c>
      <c r="U45" s="108">
        <f>[1]人口移動状況報告書!AA$50</f>
        <v>0</v>
      </c>
      <c r="V45" s="109">
        <f>[1]人口移動状況報告書!AA$51</f>
        <v>0</v>
      </c>
      <c r="W45" s="104">
        <f t="shared" si="12"/>
        <v>45</v>
      </c>
      <c r="X45" s="105">
        <f t="shared" si="13"/>
        <v>20</v>
      </c>
      <c r="Y45" s="106">
        <f t="shared" si="13"/>
        <v>25</v>
      </c>
      <c r="Z45" s="107">
        <f>[1]人口移動状況報告書!AA$24</f>
        <v>20</v>
      </c>
      <c r="AA45" s="108">
        <f>[1]人口移動状況報告書!AA$25</f>
        <v>25</v>
      </c>
      <c r="AB45" s="108">
        <f>[1]人口移動状況報告書!AA$53</f>
        <v>0</v>
      </c>
      <c r="AC45" s="109">
        <f>[1]人口移動状況報告書!AA$54</f>
        <v>0</v>
      </c>
      <c r="AD45" s="110">
        <f t="shared" si="14"/>
        <v>-8</v>
      </c>
      <c r="AE45" s="111">
        <f t="shared" si="15"/>
        <v>-18</v>
      </c>
      <c r="AF45" s="112">
        <f t="shared" si="16"/>
        <v>10</v>
      </c>
      <c r="AG45" s="110">
        <f t="shared" si="17"/>
        <v>96</v>
      </c>
      <c r="AH45" s="111">
        <f t="shared" si="18"/>
        <v>47</v>
      </c>
      <c r="AI45" s="113">
        <f t="shared" si="19"/>
        <v>49</v>
      </c>
      <c r="AJ45" s="114">
        <f>[1]人口移動状況報告書!AA$6</f>
        <v>32</v>
      </c>
      <c r="AK45" s="115">
        <f>[1]人口移動状況報告書!AA$7</f>
        <v>36</v>
      </c>
      <c r="AL45" s="115">
        <f>[1]人口移動状況報告書!AA$35</f>
        <v>15</v>
      </c>
      <c r="AM45" s="116">
        <f>[1]人口移動状況報告書!AA$36</f>
        <v>13</v>
      </c>
      <c r="AN45" s="110">
        <f>[1]人口移動状況報告書!AA$70</f>
        <v>0</v>
      </c>
      <c r="AO45" s="112">
        <f>[1]人口移動状況報告書!AA$71</f>
        <v>0</v>
      </c>
      <c r="AP45" s="117">
        <f t="shared" si="20"/>
        <v>104</v>
      </c>
      <c r="AQ45" s="111">
        <f t="shared" si="21"/>
        <v>65</v>
      </c>
      <c r="AR45" s="113">
        <f t="shared" si="22"/>
        <v>39</v>
      </c>
      <c r="AS45" s="114">
        <f>[1]人口移動状況報告書!AA$9</f>
        <v>55</v>
      </c>
      <c r="AT45" s="115">
        <f>[1]人口移動状況報告書!AA$10</f>
        <v>35</v>
      </c>
      <c r="AU45" s="115">
        <f>[1]人口移動状況報告書!AA$38</f>
        <v>10</v>
      </c>
      <c r="AV45" s="116">
        <f>[1]人口移動状況報告書!AA$39</f>
        <v>3</v>
      </c>
      <c r="AW45" s="110">
        <f>[1]人口移動状況報告書!AA$73</f>
        <v>0</v>
      </c>
      <c r="AX45" s="112">
        <f>[1]人口移動状況報告書!AA$74</f>
        <v>1</v>
      </c>
      <c r="AY45" s="118">
        <f>[1]人口移動状況報告書!AA$90</f>
        <v>-3</v>
      </c>
    </row>
    <row r="46" spans="1:51" x14ac:dyDescent="0.2">
      <c r="A46">
        <v>3</v>
      </c>
      <c r="B46">
        <v>214</v>
      </c>
      <c r="C46" s="151" t="s">
        <v>73</v>
      </c>
      <c r="D46" s="24" t="s">
        <v>51</v>
      </c>
      <c r="E46" s="148">
        <v>101.8</v>
      </c>
      <c r="F46" s="149">
        <f>[1]前月!$F46+'R8.1月'!$AY46</f>
        <v>97672</v>
      </c>
      <c r="G46" s="103">
        <f>[1]前月!$G46+'R8.1月'!$J46</f>
        <v>219700</v>
      </c>
      <c r="H46" s="103">
        <f>[1]前月!$H46+'R8.1月'!$K46</f>
        <v>100187</v>
      </c>
      <c r="I46" s="103">
        <f>[1]前月!I46+'R8.1月'!L46</f>
        <v>119513</v>
      </c>
      <c r="J46" s="104">
        <f t="shared" si="5"/>
        <v>76</v>
      </c>
      <c r="K46" s="105">
        <f t="shared" si="6"/>
        <v>21</v>
      </c>
      <c r="L46" s="106">
        <f t="shared" si="7"/>
        <v>55</v>
      </c>
      <c r="M46" s="104">
        <f t="shared" si="8"/>
        <v>-139</v>
      </c>
      <c r="N46" s="105">
        <f t="shared" si="9"/>
        <v>-77</v>
      </c>
      <c r="O46" s="150">
        <f t="shared" si="9"/>
        <v>-62</v>
      </c>
      <c r="P46" s="104">
        <f t="shared" si="10"/>
        <v>77</v>
      </c>
      <c r="Q46" s="105">
        <f t="shared" si="11"/>
        <v>32</v>
      </c>
      <c r="R46" s="106">
        <f t="shared" si="11"/>
        <v>45</v>
      </c>
      <c r="S46" s="107">
        <f>[1]人口移動状況報告書!AB$21</f>
        <v>32</v>
      </c>
      <c r="T46" s="108">
        <f>[1]人口移動状況報告書!AB$22</f>
        <v>43</v>
      </c>
      <c r="U46" s="108">
        <f>[1]人口移動状況報告書!AB$50</f>
        <v>0</v>
      </c>
      <c r="V46" s="109">
        <f>[1]人口移動状況報告書!AB$51</f>
        <v>2</v>
      </c>
      <c r="W46" s="104">
        <f t="shared" si="12"/>
        <v>216</v>
      </c>
      <c r="X46" s="105">
        <f t="shared" si="13"/>
        <v>109</v>
      </c>
      <c r="Y46" s="106">
        <f t="shared" si="13"/>
        <v>107</v>
      </c>
      <c r="Z46" s="107">
        <f>[1]人口移動状況報告書!AB$24</f>
        <v>109</v>
      </c>
      <c r="AA46" s="108">
        <f>[1]人口移動状況報告書!AB$25</f>
        <v>105</v>
      </c>
      <c r="AB46" s="108">
        <f>[1]人口移動状況報告書!AB$53</f>
        <v>0</v>
      </c>
      <c r="AC46" s="109">
        <f>[1]人口移動状況報告書!AB$54</f>
        <v>2</v>
      </c>
      <c r="AD46" s="110">
        <f t="shared" si="14"/>
        <v>215</v>
      </c>
      <c r="AE46" s="111">
        <f t="shared" si="15"/>
        <v>98</v>
      </c>
      <c r="AF46" s="112">
        <f t="shared" si="16"/>
        <v>117</v>
      </c>
      <c r="AG46" s="110">
        <f t="shared" si="17"/>
        <v>750</v>
      </c>
      <c r="AH46" s="111">
        <f t="shared" si="18"/>
        <v>345</v>
      </c>
      <c r="AI46" s="113">
        <f t="shared" si="19"/>
        <v>405</v>
      </c>
      <c r="AJ46" s="114">
        <f>[1]人口移動状況報告書!AB$6</f>
        <v>303</v>
      </c>
      <c r="AK46" s="115">
        <f>[1]人口移動状況報告書!AB$7</f>
        <v>375</v>
      </c>
      <c r="AL46" s="115">
        <f>[1]人口移動状況報告書!AB$35</f>
        <v>39</v>
      </c>
      <c r="AM46" s="116">
        <f>[1]人口移動状況報告書!AB$36</f>
        <v>26</v>
      </c>
      <c r="AN46" s="110">
        <f>[1]人口移動状況報告書!AB$70</f>
        <v>3</v>
      </c>
      <c r="AO46" s="112">
        <f>[1]人口移動状況報告書!AB$71</f>
        <v>4</v>
      </c>
      <c r="AP46" s="117">
        <f t="shared" si="20"/>
        <v>535</v>
      </c>
      <c r="AQ46" s="111">
        <f t="shared" si="21"/>
        <v>247</v>
      </c>
      <c r="AR46" s="113">
        <f t="shared" si="22"/>
        <v>288</v>
      </c>
      <c r="AS46" s="114">
        <f>[1]人口移動状況報告書!AB$9</f>
        <v>217</v>
      </c>
      <c r="AT46" s="115">
        <f>[1]人口移動状況報告書!AB$10</f>
        <v>265</v>
      </c>
      <c r="AU46" s="115">
        <f>[1]人口移動状況報告書!AB$38</f>
        <v>30</v>
      </c>
      <c r="AV46" s="116">
        <f>[1]人口移動状況報告書!AB$39</f>
        <v>20</v>
      </c>
      <c r="AW46" s="110">
        <f>[1]人口移動状況報告書!AB$73</f>
        <v>0</v>
      </c>
      <c r="AX46" s="112">
        <f>[1]人口移動状況報告書!AB$74</f>
        <v>3</v>
      </c>
      <c r="AY46" s="118">
        <f>[1]人口移動状況報告書!AB$90</f>
        <v>68</v>
      </c>
    </row>
    <row r="47" spans="1:51" x14ac:dyDescent="0.2">
      <c r="A47">
        <v>5</v>
      </c>
      <c r="B47">
        <v>215</v>
      </c>
      <c r="C47" s="151" t="s">
        <v>74</v>
      </c>
      <c r="D47" s="24"/>
      <c r="E47" s="148">
        <v>176.51</v>
      </c>
      <c r="F47" s="149">
        <f>[1]前月!$F47+'R8.1月'!$AY47</f>
        <v>31286</v>
      </c>
      <c r="G47" s="103">
        <f>[1]前月!$G47+'R8.1月'!$J47</f>
        <v>70907</v>
      </c>
      <c r="H47" s="103">
        <f>[1]前月!$H47+'R8.1月'!$K47</f>
        <v>34041</v>
      </c>
      <c r="I47" s="103">
        <f>[1]前月!I47+'R8.1月'!L47</f>
        <v>36866</v>
      </c>
      <c r="J47" s="104">
        <f t="shared" si="5"/>
        <v>-41</v>
      </c>
      <c r="K47" s="105">
        <f t="shared" si="6"/>
        <v>-7</v>
      </c>
      <c r="L47" s="106">
        <f t="shared" si="7"/>
        <v>-34</v>
      </c>
      <c r="M47" s="104">
        <f t="shared" si="8"/>
        <v>-62</v>
      </c>
      <c r="N47" s="105">
        <f t="shared" si="9"/>
        <v>-30</v>
      </c>
      <c r="O47" s="150">
        <f t="shared" si="9"/>
        <v>-32</v>
      </c>
      <c r="P47" s="104">
        <f t="shared" si="10"/>
        <v>25</v>
      </c>
      <c r="Q47" s="105">
        <f t="shared" si="11"/>
        <v>16</v>
      </c>
      <c r="R47" s="106">
        <f t="shared" si="11"/>
        <v>9</v>
      </c>
      <c r="S47" s="107">
        <f>[1]人口移動状況報告書!AC$21</f>
        <v>14</v>
      </c>
      <c r="T47" s="108">
        <f>[1]人口移動状況報告書!AC$22</f>
        <v>9</v>
      </c>
      <c r="U47" s="108">
        <f>[1]人口移動状況報告書!AC$50</f>
        <v>2</v>
      </c>
      <c r="V47" s="109">
        <f>[1]人口移動状況報告書!AC$51</f>
        <v>0</v>
      </c>
      <c r="W47" s="104">
        <f t="shared" si="12"/>
        <v>87</v>
      </c>
      <c r="X47" s="105">
        <f t="shared" si="13"/>
        <v>46</v>
      </c>
      <c r="Y47" s="106">
        <f t="shared" si="13"/>
        <v>41</v>
      </c>
      <c r="Z47" s="107">
        <f>[1]人口移動状況報告書!AC$24</f>
        <v>45</v>
      </c>
      <c r="AA47" s="108">
        <f>[1]人口移動状況報告書!AC$25</f>
        <v>40</v>
      </c>
      <c r="AB47" s="108">
        <f>[1]人口移動状況報告書!AC$53</f>
        <v>1</v>
      </c>
      <c r="AC47" s="109">
        <f>[1]人口移動状況報告書!AC$54</f>
        <v>1</v>
      </c>
      <c r="AD47" s="110">
        <f t="shared" si="14"/>
        <v>21</v>
      </c>
      <c r="AE47" s="111">
        <f t="shared" si="15"/>
        <v>23</v>
      </c>
      <c r="AF47" s="112">
        <f t="shared" si="16"/>
        <v>-2</v>
      </c>
      <c r="AG47" s="110">
        <f t="shared" si="17"/>
        <v>199</v>
      </c>
      <c r="AH47" s="111">
        <f t="shared" si="18"/>
        <v>115</v>
      </c>
      <c r="AI47" s="113">
        <f t="shared" si="19"/>
        <v>84</v>
      </c>
      <c r="AJ47" s="114">
        <f>[1]人口移動状況報告書!AC$6</f>
        <v>68</v>
      </c>
      <c r="AK47" s="115">
        <f>[1]人口移動状況報告書!AC$7</f>
        <v>58</v>
      </c>
      <c r="AL47" s="115">
        <f>[1]人口移動状況報告書!AC$35</f>
        <v>45</v>
      </c>
      <c r="AM47" s="116">
        <f>[1]人口移動状況報告書!AC$36</f>
        <v>23</v>
      </c>
      <c r="AN47" s="110">
        <f>[1]人口移動状況報告書!AC$70</f>
        <v>2</v>
      </c>
      <c r="AO47" s="112">
        <f>[1]人口移動状況報告書!AC$71</f>
        <v>3</v>
      </c>
      <c r="AP47" s="117">
        <f t="shared" si="20"/>
        <v>178</v>
      </c>
      <c r="AQ47" s="111">
        <f t="shared" si="21"/>
        <v>92</v>
      </c>
      <c r="AR47" s="113">
        <f t="shared" si="22"/>
        <v>86</v>
      </c>
      <c r="AS47" s="114">
        <f>[1]人口移動状況報告書!AC$9</f>
        <v>51</v>
      </c>
      <c r="AT47" s="115">
        <f>[1]人口移動状況報告書!AC$10</f>
        <v>68</v>
      </c>
      <c r="AU47" s="115">
        <f>[1]人口移動状況報告書!AC$38</f>
        <v>41</v>
      </c>
      <c r="AV47" s="116">
        <f>[1]人口移動状況報告書!AC$39</f>
        <v>18</v>
      </c>
      <c r="AW47" s="110">
        <f>[1]人口移動状況報告書!AC$73</f>
        <v>0</v>
      </c>
      <c r="AX47" s="112">
        <f>[1]人口移動状況報告書!AC$74</f>
        <v>0</v>
      </c>
      <c r="AY47" s="118">
        <f>[1]人口移動状況報告書!AC$90</f>
        <v>3</v>
      </c>
    </row>
    <row r="48" spans="1:51" x14ac:dyDescent="0.2">
      <c r="A48">
        <v>4</v>
      </c>
      <c r="B48">
        <v>216</v>
      </c>
      <c r="C48" s="151" t="s">
        <v>75</v>
      </c>
      <c r="D48" s="24"/>
      <c r="E48" s="148">
        <v>34.380000000000003</v>
      </c>
      <c r="F48" s="149">
        <f>[1]前月!$F48+'R8.1月'!$AY48</f>
        <v>37735</v>
      </c>
      <c r="G48" s="103">
        <f>[1]前月!$G48+'R8.1月'!$J48</f>
        <v>83611</v>
      </c>
      <c r="H48" s="103">
        <f>[1]前月!$H48+'R8.1月'!$K48</f>
        <v>40419</v>
      </c>
      <c r="I48" s="103">
        <f>[1]前月!I48+'R8.1月'!L48</f>
        <v>43192</v>
      </c>
      <c r="J48" s="104">
        <f t="shared" si="5"/>
        <v>-85</v>
      </c>
      <c r="K48" s="105">
        <f t="shared" si="6"/>
        <v>-39</v>
      </c>
      <c r="L48" s="106">
        <f t="shared" si="7"/>
        <v>-46</v>
      </c>
      <c r="M48" s="104">
        <f t="shared" si="8"/>
        <v>-36</v>
      </c>
      <c r="N48" s="105">
        <f t="shared" si="9"/>
        <v>-19</v>
      </c>
      <c r="O48" s="150">
        <f t="shared" si="9"/>
        <v>-17</v>
      </c>
      <c r="P48" s="104">
        <f t="shared" si="10"/>
        <v>45</v>
      </c>
      <c r="Q48" s="105">
        <f t="shared" si="11"/>
        <v>23</v>
      </c>
      <c r="R48" s="106">
        <f t="shared" si="11"/>
        <v>22</v>
      </c>
      <c r="S48" s="107">
        <f>[1]人口移動状況報告書!AD$21</f>
        <v>23</v>
      </c>
      <c r="T48" s="108">
        <f>[1]人口移動状況報告書!AD$22</f>
        <v>21</v>
      </c>
      <c r="U48" s="108">
        <f>[1]人口移動状況報告書!AD$50</f>
        <v>0</v>
      </c>
      <c r="V48" s="109">
        <f>[1]人口移動状況報告書!AD$51</f>
        <v>1</v>
      </c>
      <c r="W48" s="104">
        <f t="shared" si="12"/>
        <v>81</v>
      </c>
      <c r="X48" s="105">
        <f t="shared" si="13"/>
        <v>42</v>
      </c>
      <c r="Y48" s="106">
        <f t="shared" si="13"/>
        <v>39</v>
      </c>
      <c r="Z48" s="107">
        <f>[1]人口移動状況報告書!AD$24</f>
        <v>40</v>
      </c>
      <c r="AA48" s="108">
        <f>[1]人口移動状況報告書!AD$25</f>
        <v>39</v>
      </c>
      <c r="AB48" s="108">
        <f>[1]人口移動状況報告書!AD$53</f>
        <v>2</v>
      </c>
      <c r="AC48" s="109">
        <f>[1]人口移動状況報告書!AD$54</f>
        <v>0</v>
      </c>
      <c r="AD48" s="110">
        <f t="shared" si="14"/>
        <v>-49</v>
      </c>
      <c r="AE48" s="111">
        <f t="shared" si="15"/>
        <v>-20</v>
      </c>
      <c r="AF48" s="112">
        <f t="shared" si="16"/>
        <v>-29</v>
      </c>
      <c r="AG48" s="110">
        <f t="shared" si="17"/>
        <v>204</v>
      </c>
      <c r="AH48" s="111">
        <f t="shared" si="18"/>
        <v>108</v>
      </c>
      <c r="AI48" s="113">
        <f t="shared" si="19"/>
        <v>96</v>
      </c>
      <c r="AJ48" s="114">
        <f>[1]人口移動状況報告書!AD$6</f>
        <v>92</v>
      </c>
      <c r="AK48" s="115">
        <f>[1]人口移動状況報告書!AD$7</f>
        <v>77</v>
      </c>
      <c r="AL48" s="115">
        <f>[1]人口移動状況報告書!AD$35</f>
        <v>16</v>
      </c>
      <c r="AM48" s="116">
        <f>[1]人口移動状況報告書!AD$36</f>
        <v>18</v>
      </c>
      <c r="AN48" s="110">
        <f>[1]人口移動状況報告書!AD$70</f>
        <v>0</v>
      </c>
      <c r="AO48" s="112">
        <f>[1]人口移動状況報告書!AD$71</f>
        <v>1</v>
      </c>
      <c r="AP48" s="117">
        <f t="shared" si="20"/>
        <v>253</v>
      </c>
      <c r="AQ48" s="111">
        <f t="shared" si="21"/>
        <v>128</v>
      </c>
      <c r="AR48" s="113">
        <f t="shared" si="22"/>
        <v>125</v>
      </c>
      <c r="AS48" s="114">
        <f>[1]人口移動状況報告書!AD$9</f>
        <v>106</v>
      </c>
      <c r="AT48" s="115">
        <f>[1]人口移動状況報告書!AD$10</f>
        <v>101</v>
      </c>
      <c r="AU48" s="115">
        <f>[1]人口移動状況報告書!AD$38</f>
        <v>17</v>
      </c>
      <c r="AV48" s="116">
        <f>[1]人口移動状況報告書!AD$39</f>
        <v>23</v>
      </c>
      <c r="AW48" s="110">
        <f>[1]人口移動状況報告書!AD$73</f>
        <v>5</v>
      </c>
      <c r="AX48" s="112">
        <f>[1]人口移動状況報告書!AD$74</f>
        <v>1</v>
      </c>
      <c r="AY48" s="118">
        <f>[1]人口移動状況報告書!AD$90</f>
        <v>-31</v>
      </c>
    </row>
    <row r="49" spans="1:51" x14ac:dyDescent="0.2">
      <c r="A49">
        <v>3</v>
      </c>
      <c r="B49" s="152">
        <v>217</v>
      </c>
      <c r="C49" s="151" t="s">
        <v>76</v>
      </c>
      <c r="D49" s="24"/>
      <c r="E49" s="148">
        <v>53.44</v>
      </c>
      <c r="F49" s="149">
        <f>[1]前月!$F49+'R8.1月'!$AY49</f>
        <v>65280</v>
      </c>
      <c r="G49" s="103">
        <f>[1]前月!$G49+'R8.1月'!$J49</f>
        <v>148124</v>
      </c>
      <c r="H49" s="103">
        <f>[1]前月!$H49+'R8.1月'!$K49</f>
        <v>68903</v>
      </c>
      <c r="I49" s="103">
        <f>[1]前月!I49+'R8.1月'!L49</f>
        <v>79221</v>
      </c>
      <c r="J49" s="104">
        <f t="shared" si="5"/>
        <v>-27</v>
      </c>
      <c r="K49" s="105">
        <f t="shared" si="6"/>
        <v>-9</v>
      </c>
      <c r="L49" s="106">
        <f t="shared" si="7"/>
        <v>-18</v>
      </c>
      <c r="M49" s="104">
        <f t="shared" si="8"/>
        <v>-96</v>
      </c>
      <c r="N49" s="105">
        <f t="shared" si="9"/>
        <v>-52</v>
      </c>
      <c r="O49" s="150">
        <f t="shared" si="9"/>
        <v>-44</v>
      </c>
      <c r="P49" s="104">
        <f t="shared" si="10"/>
        <v>67</v>
      </c>
      <c r="Q49" s="105">
        <f t="shared" si="11"/>
        <v>29</v>
      </c>
      <c r="R49" s="106">
        <f t="shared" si="11"/>
        <v>38</v>
      </c>
      <c r="S49" s="107">
        <f>[1]人口移動状況報告書!AE$21</f>
        <v>29</v>
      </c>
      <c r="T49" s="108">
        <f>[1]人口移動状況報告書!AE$22</f>
        <v>38</v>
      </c>
      <c r="U49" s="108">
        <f>[1]人口移動状況報告書!AE$50</f>
        <v>0</v>
      </c>
      <c r="V49" s="109">
        <f>[1]人口移動状況報告書!AE$51</f>
        <v>0</v>
      </c>
      <c r="W49" s="104">
        <f t="shared" si="12"/>
        <v>163</v>
      </c>
      <c r="X49" s="105">
        <f t="shared" si="13"/>
        <v>81</v>
      </c>
      <c r="Y49" s="106">
        <f t="shared" si="13"/>
        <v>82</v>
      </c>
      <c r="Z49" s="107">
        <f>[1]人口移動状況報告書!AE$24</f>
        <v>79</v>
      </c>
      <c r="AA49" s="108">
        <f>[1]人口移動状況報告書!AE$25</f>
        <v>80</v>
      </c>
      <c r="AB49" s="108">
        <f>[1]人口移動状況報告書!AE$53</f>
        <v>2</v>
      </c>
      <c r="AC49" s="109">
        <f>[1]人口移動状況報告書!AE$54</f>
        <v>2</v>
      </c>
      <c r="AD49" s="110">
        <f t="shared" si="14"/>
        <v>69</v>
      </c>
      <c r="AE49" s="111">
        <f t="shared" si="15"/>
        <v>43</v>
      </c>
      <c r="AF49" s="112">
        <f t="shared" si="16"/>
        <v>26</v>
      </c>
      <c r="AG49" s="110">
        <f t="shared" si="17"/>
        <v>435</v>
      </c>
      <c r="AH49" s="111">
        <f t="shared" si="18"/>
        <v>227</v>
      </c>
      <c r="AI49" s="113">
        <f t="shared" si="19"/>
        <v>208</v>
      </c>
      <c r="AJ49" s="114">
        <f>[1]人口移動状況報告書!AE$6</f>
        <v>201</v>
      </c>
      <c r="AK49" s="115">
        <f>[1]人口移動状況報告書!AE$7</f>
        <v>189</v>
      </c>
      <c r="AL49" s="115">
        <f>[1]人口移動状況報告書!AE$35</f>
        <v>24</v>
      </c>
      <c r="AM49" s="116">
        <f>[1]人口移動状況報告書!AE$36</f>
        <v>18</v>
      </c>
      <c r="AN49" s="110">
        <f>[1]人口移動状況報告書!AE$70</f>
        <v>2</v>
      </c>
      <c r="AO49" s="112">
        <f>[1]人口移動状況報告書!AE$71</f>
        <v>1</v>
      </c>
      <c r="AP49" s="117">
        <f t="shared" si="20"/>
        <v>366</v>
      </c>
      <c r="AQ49" s="111">
        <f t="shared" si="21"/>
        <v>184</v>
      </c>
      <c r="AR49" s="113">
        <f t="shared" si="22"/>
        <v>182</v>
      </c>
      <c r="AS49" s="114">
        <f>[1]人口移動状況報告書!AE$9</f>
        <v>167</v>
      </c>
      <c r="AT49" s="115">
        <f>[1]人口移動状況報告書!AE$10</f>
        <v>162</v>
      </c>
      <c r="AU49" s="115">
        <f>[1]人口移動状況報告書!AE$38</f>
        <v>15</v>
      </c>
      <c r="AV49" s="116">
        <f>[1]人口移動状況報告書!AE$39</f>
        <v>20</v>
      </c>
      <c r="AW49" s="110">
        <f>[1]人口移動状況報告書!AE$73</f>
        <v>2</v>
      </c>
      <c r="AX49" s="112">
        <f>[1]人口移動状況報告書!AE$74</f>
        <v>0</v>
      </c>
      <c r="AY49" s="118">
        <f>[1]人口移動状況報告書!AE$90</f>
        <v>7</v>
      </c>
    </row>
    <row r="50" spans="1:51" x14ac:dyDescent="0.2">
      <c r="A50">
        <v>5</v>
      </c>
      <c r="B50">
        <v>218</v>
      </c>
      <c r="C50" s="151" t="s">
        <v>77</v>
      </c>
      <c r="D50" s="24" t="s">
        <v>51</v>
      </c>
      <c r="E50" s="148">
        <v>92.94</v>
      </c>
      <c r="F50" s="149">
        <f>[1]前月!$F50+'R8.1月'!$AY50</f>
        <v>18755</v>
      </c>
      <c r="G50" s="103">
        <f>[1]前月!$G50+'R8.1月'!$J50</f>
        <v>45909</v>
      </c>
      <c r="H50" s="103">
        <f>[1]前月!$H50+'R8.1月'!$K50</f>
        <v>22422</v>
      </c>
      <c r="I50" s="103">
        <f>[1]前月!I50+'R8.1月'!L50</f>
        <v>23487</v>
      </c>
      <c r="J50" s="104">
        <f t="shared" si="5"/>
        <v>-15</v>
      </c>
      <c r="K50" s="105">
        <f t="shared" si="6"/>
        <v>3</v>
      </c>
      <c r="L50" s="106">
        <f t="shared" si="7"/>
        <v>-18</v>
      </c>
      <c r="M50" s="104">
        <f t="shared" si="8"/>
        <v>-36</v>
      </c>
      <c r="N50" s="105">
        <f t="shared" si="9"/>
        <v>-15</v>
      </c>
      <c r="O50" s="150">
        <f t="shared" si="9"/>
        <v>-21</v>
      </c>
      <c r="P50" s="104">
        <f t="shared" si="10"/>
        <v>20</v>
      </c>
      <c r="Q50" s="105">
        <f t="shared" si="11"/>
        <v>10</v>
      </c>
      <c r="R50" s="106">
        <f t="shared" si="11"/>
        <v>10</v>
      </c>
      <c r="S50" s="107">
        <f>[1]人口移動状況報告書!AF$21</f>
        <v>8</v>
      </c>
      <c r="T50" s="108">
        <f>[1]人口移動状況報告書!AF$22</f>
        <v>10</v>
      </c>
      <c r="U50" s="108">
        <f>[1]人口移動状況報告書!AF$50</f>
        <v>2</v>
      </c>
      <c r="V50" s="109">
        <f>[1]人口移動状況報告書!AF$51</f>
        <v>0</v>
      </c>
      <c r="W50" s="104">
        <f t="shared" si="12"/>
        <v>56</v>
      </c>
      <c r="X50" s="105">
        <f t="shared" si="13"/>
        <v>25</v>
      </c>
      <c r="Y50" s="106">
        <f t="shared" si="13"/>
        <v>31</v>
      </c>
      <c r="Z50" s="107">
        <f>[1]人口移動状況報告書!AF$24</f>
        <v>25</v>
      </c>
      <c r="AA50" s="108">
        <f>[1]人口移動状況報告書!AF$25</f>
        <v>31</v>
      </c>
      <c r="AB50" s="108">
        <f>[1]人口移動状況報告書!AF$53</f>
        <v>0</v>
      </c>
      <c r="AC50" s="109">
        <f>[1]人口移動状況報告書!AF$54</f>
        <v>0</v>
      </c>
      <c r="AD50" s="110">
        <f t="shared" si="14"/>
        <v>21</v>
      </c>
      <c r="AE50" s="111">
        <f t="shared" si="15"/>
        <v>18</v>
      </c>
      <c r="AF50" s="112">
        <f t="shared" si="16"/>
        <v>3</v>
      </c>
      <c r="AG50" s="110">
        <f t="shared" si="17"/>
        <v>120</v>
      </c>
      <c r="AH50" s="111">
        <f t="shared" si="18"/>
        <v>75</v>
      </c>
      <c r="AI50" s="113">
        <f t="shared" si="19"/>
        <v>45</v>
      </c>
      <c r="AJ50" s="114">
        <f>[1]人口移動状況報告書!AF$6</f>
        <v>40</v>
      </c>
      <c r="AK50" s="115">
        <f>[1]人口移動状況報告書!AF$7</f>
        <v>31</v>
      </c>
      <c r="AL50" s="115">
        <f>[1]人口移動状況報告書!AF$35</f>
        <v>35</v>
      </c>
      <c r="AM50" s="116">
        <f>[1]人口移動状況報告書!AF$36</f>
        <v>14</v>
      </c>
      <c r="AN50" s="110">
        <f>[1]人口移動状況報告書!AF$70</f>
        <v>0</v>
      </c>
      <c r="AO50" s="112">
        <f>[1]人口移動状況報告書!AF$71</f>
        <v>0</v>
      </c>
      <c r="AP50" s="117">
        <f t="shared" si="20"/>
        <v>99</v>
      </c>
      <c r="AQ50" s="111">
        <f t="shared" si="21"/>
        <v>57</v>
      </c>
      <c r="AR50" s="113">
        <f t="shared" si="22"/>
        <v>42</v>
      </c>
      <c r="AS50" s="114">
        <f>[1]人口移動状況報告書!AF$9</f>
        <v>41</v>
      </c>
      <c r="AT50" s="115">
        <f>[1]人口移動状況報告書!AF$10</f>
        <v>27</v>
      </c>
      <c r="AU50" s="115">
        <f>[1]人口移動状況報告書!AF$38</f>
        <v>16</v>
      </c>
      <c r="AV50" s="116">
        <f>[1]人口移動状況報告書!AF$39</f>
        <v>14</v>
      </c>
      <c r="AW50" s="110">
        <f>[1]人口移動状況報告書!AF$73</f>
        <v>0</v>
      </c>
      <c r="AX50" s="112">
        <f>[1]人口移動状況報告書!AF$74</f>
        <v>1</v>
      </c>
      <c r="AY50" s="118">
        <f>[1]人口移動状況報告書!AF$90</f>
        <v>3</v>
      </c>
    </row>
    <row r="51" spans="1:51" x14ac:dyDescent="0.2">
      <c r="A51">
        <v>3</v>
      </c>
      <c r="B51">
        <v>219</v>
      </c>
      <c r="C51" s="151" t="s">
        <v>78</v>
      </c>
      <c r="D51" s="24"/>
      <c r="E51" s="148">
        <v>210.32</v>
      </c>
      <c r="F51" s="149">
        <f>[1]前月!$F51+'R8.1月'!$AY51</f>
        <v>43448</v>
      </c>
      <c r="G51" s="103">
        <f>[1]前月!$G51+'R8.1月'!$J51</f>
        <v>103789</v>
      </c>
      <c r="H51" s="103">
        <f>[1]前月!$H51+'R8.1月'!$K51</f>
        <v>49581</v>
      </c>
      <c r="I51" s="103">
        <f>[1]前月!I51+'R8.1月'!L51</f>
        <v>54208</v>
      </c>
      <c r="J51" s="104">
        <f t="shared" si="5"/>
        <v>-50</v>
      </c>
      <c r="K51" s="105">
        <f t="shared" si="6"/>
        <v>-23</v>
      </c>
      <c r="L51" s="106">
        <f t="shared" si="7"/>
        <v>-27</v>
      </c>
      <c r="M51" s="104">
        <f t="shared" si="8"/>
        <v>-61</v>
      </c>
      <c r="N51" s="105">
        <f t="shared" si="9"/>
        <v>-29</v>
      </c>
      <c r="O51" s="150">
        <f t="shared" si="9"/>
        <v>-32</v>
      </c>
      <c r="P51" s="104">
        <f t="shared" si="10"/>
        <v>37</v>
      </c>
      <c r="Q51" s="105">
        <f t="shared" si="11"/>
        <v>18</v>
      </c>
      <c r="R51" s="106">
        <f t="shared" si="11"/>
        <v>19</v>
      </c>
      <c r="S51" s="107">
        <f>[1]人口移動状況報告書!AG$21</f>
        <v>18</v>
      </c>
      <c r="T51" s="108">
        <f>[1]人口移動状況報告書!AG$22</f>
        <v>19</v>
      </c>
      <c r="U51" s="108">
        <f>[1]人口移動状況報告書!AG$50</f>
        <v>0</v>
      </c>
      <c r="V51" s="109">
        <f>[1]人口移動状況報告書!AG$51</f>
        <v>0</v>
      </c>
      <c r="W51" s="104">
        <f t="shared" si="12"/>
        <v>98</v>
      </c>
      <c r="X51" s="105">
        <f t="shared" si="13"/>
        <v>47</v>
      </c>
      <c r="Y51" s="106">
        <f t="shared" si="13"/>
        <v>51</v>
      </c>
      <c r="Z51" s="107">
        <f>[1]人口移動状況報告書!AG$24</f>
        <v>47</v>
      </c>
      <c r="AA51" s="108">
        <f>[1]人口移動状況報告書!AG$25</f>
        <v>51</v>
      </c>
      <c r="AB51" s="108">
        <f>[1]人口移動状況報告書!AG$53</f>
        <v>0</v>
      </c>
      <c r="AC51" s="109">
        <f>[1]人口移動状況報告書!AG$54</f>
        <v>0</v>
      </c>
      <c r="AD51" s="110">
        <f t="shared" si="14"/>
        <v>11</v>
      </c>
      <c r="AE51" s="111">
        <f t="shared" si="15"/>
        <v>6</v>
      </c>
      <c r="AF51" s="112">
        <f t="shared" si="16"/>
        <v>5</v>
      </c>
      <c r="AG51" s="110">
        <f t="shared" si="17"/>
        <v>247</v>
      </c>
      <c r="AH51" s="111">
        <f t="shared" si="18"/>
        <v>130</v>
      </c>
      <c r="AI51" s="113">
        <f t="shared" si="19"/>
        <v>117</v>
      </c>
      <c r="AJ51" s="114">
        <f>[1]人口移動状況報告書!AG$6</f>
        <v>94</v>
      </c>
      <c r="AK51" s="115">
        <f>[1]人口移動状況報告書!AG$7</f>
        <v>93</v>
      </c>
      <c r="AL51" s="115">
        <f>[1]人口移動状況報告書!AG$35</f>
        <v>34</v>
      </c>
      <c r="AM51" s="116">
        <f>[1]人口移動状況報告書!AG$36</f>
        <v>22</v>
      </c>
      <c r="AN51" s="110">
        <f>[1]人口移動状況報告書!AG$70</f>
        <v>2</v>
      </c>
      <c r="AO51" s="112">
        <f>[1]人口移動状況報告書!AG$71</f>
        <v>2</v>
      </c>
      <c r="AP51" s="117">
        <f t="shared" si="20"/>
        <v>236</v>
      </c>
      <c r="AQ51" s="111">
        <f t="shared" si="21"/>
        <v>124</v>
      </c>
      <c r="AR51" s="113">
        <f t="shared" si="22"/>
        <v>112</v>
      </c>
      <c r="AS51" s="114">
        <f>[1]人口移動状況報告書!AG$9</f>
        <v>105</v>
      </c>
      <c r="AT51" s="115">
        <f>[1]人口移動状況報告書!AG$10</f>
        <v>99</v>
      </c>
      <c r="AU51" s="115">
        <f>[1]人口移動状況報告書!AG$38</f>
        <v>19</v>
      </c>
      <c r="AV51" s="116">
        <f>[1]人口移動状況報告書!AG$39</f>
        <v>12</v>
      </c>
      <c r="AW51" s="110">
        <f>[1]人口移動状況報告書!AG$73</f>
        <v>0</v>
      </c>
      <c r="AX51" s="112">
        <f>[1]人口移動状況報告書!AG$74</f>
        <v>1</v>
      </c>
      <c r="AY51" s="118">
        <f>[1]人口移動状況報告書!AG$90</f>
        <v>14</v>
      </c>
    </row>
    <row r="52" spans="1:51" x14ac:dyDescent="0.2">
      <c r="A52">
        <v>5</v>
      </c>
      <c r="B52">
        <v>220</v>
      </c>
      <c r="C52" s="151" t="s">
        <v>79</v>
      </c>
      <c r="D52" s="24" t="s">
        <v>51</v>
      </c>
      <c r="E52" s="148">
        <v>150.97999999999999</v>
      </c>
      <c r="F52" s="149">
        <f>[1]前月!$F52+'R8.1月'!$AY52</f>
        <v>16630</v>
      </c>
      <c r="G52" s="103">
        <f>[1]前月!$G52+'R8.1月'!$J52</f>
        <v>40039</v>
      </c>
      <c r="H52" s="103">
        <f>[1]前月!$H52+'R8.1月'!$K52</f>
        <v>19870</v>
      </c>
      <c r="I52" s="103">
        <f>[1]前月!I52+'R8.1月'!L52</f>
        <v>20169</v>
      </c>
      <c r="J52" s="104">
        <f t="shared" si="5"/>
        <v>-32</v>
      </c>
      <c r="K52" s="105">
        <f t="shared" si="6"/>
        <v>-10</v>
      </c>
      <c r="L52" s="106">
        <f t="shared" si="7"/>
        <v>-22</v>
      </c>
      <c r="M52" s="104">
        <f t="shared" si="8"/>
        <v>-39</v>
      </c>
      <c r="N52" s="105">
        <f t="shared" si="9"/>
        <v>-20</v>
      </c>
      <c r="O52" s="150">
        <f t="shared" si="9"/>
        <v>-19</v>
      </c>
      <c r="P52" s="104">
        <f t="shared" si="10"/>
        <v>12</v>
      </c>
      <c r="Q52" s="105">
        <f t="shared" si="11"/>
        <v>5</v>
      </c>
      <c r="R52" s="106">
        <f t="shared" si="11"/>
        <v>7</v>
      </c>
      <c r="S52" s="107">
        <f>[1]人口移動状況報告書!AH$21</f>
        <v>5</v>
      </c>
      <c r="T52" s="108">
        <f>[1]人口移動状況報告書!AH$22</f>
        <v>7</v>
      </c>
      <c r="U52" s="108">
        <f>[1]人口移動状況報告書!AH$50</f>
        <v>0</v>
      </c>
      <c r="V52" s="109">
        <f>[1]人口移動状況報告書!AH$51</f>
        <v>0</v>
      </c>
      <c r="W52" s="104">
        <f t="shared" si="12"/>
        <v>51</v>
      </c>
      <c r="X52" s="105">
        <f t="shared" si="13"/>
        <v>25</v>
      </c>
      <c r="Y52" s="106">
        <f t="shared" si="13"/>
        <v>26</v>
      </c>
      <c r="Z52" s="107">
        <f>[1]人口移動状況報告書!AH$24</f>
        <v>24</v>
      </c>
      <c r="AA52" s="108">
        <f>[1]人口移動状況報告書!AH$25</f>
        <v>26</v>
      </c>
      <c r="AB52" s="108">
        <f>[1]人口移動状況報告書!AH$53</f>
        <v>1</v>
      </c>
      <c r="AC52" s="109">
        <f>[1]人口移動状況報告書!AH$54</f>
        <v>0</v>
      </c>
      <c r="AD52" s="110">
        <f t="shared" si="14"/>
        <v>7</v>
      </c>
      <c r="AE52" s="111">
        <f t="shared" si="15"/>
        <v>10</v>
      </c>
      <c r="AF52" s="112">
        <f t="shared" si="16"/>
        <v>-3</v>
      </c>
      <c r="AG52" s="110">
        <f t="shared" si="17"/>
        <v>116</v>
      </c>
      <c r="AH52" s="111">
        <f t="shared" si="18"/>
        <v>65</v>
      </c>
      <c r="AI52" s="113">
        <f t="shared" si="19"/>
        <v>51</v>
      </c>
      <c r="AJ52" s="114">
        <f>[1]人口移動状況報告書!AH$6</f>
        <v>38</v>
      </c>
      <c r="AK52" s="115">
        <f>[1]人口移動状況報告書!AH$7</f>
        <v>28</v>
      </c>
      <c r="AL52" s="115">
        <f>[1]人口移動状況報告書!AH$35</f>
        <v>27</v>
      </c>
      <c r="AM52" s="116">
        <f>[1]人口移動状況報告書!AH$36</f>
        <v>22</v>
      </c>
      <c r="AN52" s="110">
        <f>[1]人口移動状況報告書!AH$70</f>
        <v>0</v>
      </c>
      <c r="AO52" s="112">
        <f>[1]人口移動状況報告書!AH$71</f>
        <v>1</v>
      </c>
      <c r="AP52" s="117">
        <f t="shared" si="20"/>
        <v>109</v>
      </c>
      <c r="AQ52" s="111">
        <f t="shared" si="21"/>
        <v>55</v>
      </c>
      <c r="AR52" s="113">
        <f t="shared" si="22"/>
        <v>54</v>
      </c>
      <c r="AS52" s="114">
        <f>[1]人口移動状況報告書!AH$9</f>
        <v>31</v>
      </c>
      <c r="AT52" s="115">
        <f>[1]人口移動状況報告書!AH$10</f>
        <v>36</v>
      </c>
      <c r="AU52" s="115">
        <f>[1]人口移動状況報告書!AH$38</f>
        <v>23</v>
      </c>
      <c r="AV52" s="116">
        <f>[1]人口移動状況報告書!AH$39</f>
        <v>18</v>
      </c>
      <c r="AW52" s="110">
        <f>[1]人口移動状況報告書!AH$73</f>
        <v>1</v>
      </c>
      <c r="AX52" s="112">
        <f>[1]人口移動状況報告書!AH$74</f>
        <v>0</v>
      </c>
      <c r="AY52" s="118">
        <f>[1]人口移動状況報告書!AH$90</f>
        <v>4</v>
      </c>
    </row>
    <row r="53" spans="1:51" x14ac:dyDescent="0.2">
      <c r="A53">
        <v>9</v>
      </c>
      <c r="B53">
        <v>221</v>
      </c>
      <c r="C53" s="151" t="s">
        <v>80</v>
      </c>
      <c r="D53" s="24"/>
      <c r="E53" s="148">
        <v>377.59</v>
      </c>
      <c r="F53" s="149">
        <f>[1]前月!$F53+'R8.1月'!$AY53</f>
        <v>15951</v>
      </c>
      <c r="G53" s="103">
        <f>[1]前月!$G53+'R8.1月'!$J53</f>
        <v>37203</v>
      </c>
      <c r="H53" s="103">
        <f>[1]前月!$H53+'R8.1月'!$K53</f>
        <v>17800</v>
      </c>
      <c r="I53" s="103">
        <f>[1]前月!I53+'R8.1月'!L53</f>
        <v>19403</v>
      </c>
      <c r="J53" s="104">
        <f>$M53+$AD53</f>
        <v>-24</v>
      </c>
      <c r="K53" s="105">
        <f t="shared" si="6"/>
        <v>-6</v>
      </c>
      <c r="L53" s="106">
        <f t="shared" si="7"/>
        <v>-18</v>
      </c>
      <c r="M53" s="104">
        <f t="shared" si="8"/>
        <v>-35</v>
      </c>
      <c r="N53" s="105">
        <f t="shared" si="9"/>
        <v>-11</v>
      </c>
      <c r="O53" s="150">
        <f t="shared" si="9"/>
        <v>-24</v>
      </c>
      <c r="P53" s="104">
        <f t="shared" si="10"/>
        <v>12</v>
      </c>
      <c r="Q53" s="105">
        <f t="shared" si="11"/>
        <v>8</v>
      </c>
      <c r="R53" s="106">
        <f t="shared" si="11"/>
        <v>4</v>
      </c>
      <c r="S53" s="107">
        <f>[1]人口移動状況報告書!AI$21</f>
        <v>8</v>
      </c>
      <c r="T53" s="108">
        <f>[1]人口移動状況報告書!AI$22</f>
        <v>4</v>
      </c>
      <c r="U53" s="108">
        <f>[1]人口移動状況報告書!AI$50</f>
        <v>0</v>
      </c>
      <c r="V53" s="109">
        <f>[1]人口移動状況報告書!AI$51</f>
        <v>0</v>
      </c>
      <c r="W53" s="104">
        <f t="shared" si="12"/>
        <v>47</v>
      </c>
      <c r="X53" s="105">
        <f t="shared" si="13"/>
        <v>19</v>
      </c>
      <c r="Y53" s="106">
        <f t="shared" si="13"/>
        <v>28</v>
      </c>
      <c r="Z53" s="107">
        <f>[1]人口移動状況報告書!AI$24</f>
        <v>19</v>
      </c>
      <c r="AA53" s="108">
        <f>[1]人口移動状況報告書!AI$25</f>
        <v>28</v>
      </c>
      <c r="AB53" s="108">
        <f>[1]人口移動状況報告書!AI$53</f>
        <v>0</v>
      </c>
      <c r="AC53" s="109">
        <f>[1]人口移動状況報告書!AI$54</f>
        <v>0</v>
      </c>
      <c r="AD53" s="110">
        <f>$AG53-$AP53</f>
        <v>11</v>
      </c>
      <c r="AE53" s="111">
        <f t="shared" si="15"/>
        <v>5</v>
      </c>
      <c r="AF53" s="112">
        <f t="shared" si="16"/>
        <v>6</v>
      </c>
      <c r="AG53" s="110">
        <f t="shared" si="17"/>
        <v>99</v>
      </c>
      <c r="AH53" s="111">
        <f>$AJ53+$AL53+$AN53</f>
        <v>47</v>
      </c>
      <c r="AI53" s="113">
        <f t="shared" si="19"/>
        <v>52</v>
      </c>
      <c r="AJ53" s="114">
        <f>[1]人口移動状況報告書!AI$6</f>
        <v>38</v>
      </c>
      <c r="AK53" s="115">
        <f>[1]人口移動状況報告書!AI$7</f>
        <v>34</v>
      </c>
      <c r="AL53" s="115">
        <f>[1]人口移動状況報告書!AI$35</f>
        <v>9</v>
      </c>
      <c r="AM53" s="116">
        <f>[1]人口移動状況報告書!AI$36</f>
        <v>18</v>
      </c>
      <c r="AN53" s="110">
        <f>[1]人口移動状況報告書!AI$70</f>
        <v>0</v>
      </c>
      <c r="AO53" s="112">
        <f>[1]人口移動状況報告書!AI$71</f>
        <v>0</v>
      </c>
      <c r="AP53" s="117">
        <f t="shared" si="20"/>
        <v>88</v>
      </c>
      <c r="AQ53" s="111">
        <f t="shared" si="21"/>
        <v>42</v>
      </c>
      <c r="AR53" s="113">
        <f t="shared" si="22"/>
        <v>46</v>
      </c>
      <c r="AS53" s="114">
        <f>[1]人口移動状況報告書!AI$9</f>
        <v>32</v>
      </c>
      <c r="AT53" s="115">
        <f>[1]人口移動状況報告書!AI$10</f>
        <v>40</v>
      </c>
      <c r="AU53" s="115">
        <f>[1]人口移動状況報告書!AI$38</f>
        <v>10</v>
      </c>
      <c r="AV53" s="116">
        <f>[1]人口移動状況報告書!AI$39</f>
        <v>6</v>
      </c>
      <c r="AW53" s="110">
        <f>[1]人口移動状況報告書!AI$73</f>
        <v>0</v>
      </c>
      <c r="AX53" s="112">
        <f>[1]人口移動状況報告書!AI$74</f>
        <v>0</v>
      </c>
      <c r="AY53" s="118">
        <f>[1]人口移動状況報告書!AI$90</f>
        <v>-4</v>
      </c>
    </row>
    <row r="54" spans="1:51" x14ac:dyDescent="0.2">
      <c r="A54">
        <v>8</v>
      </c>
      <c r="B54">
        <v>222</v>
      </c>
      <c r="C54" s="151" t="s">
        <v>81</v>
      </c>
      <c r="D54" s="24"/>
      <c r="E54" s="148">
        <v>422.91</v>
      </c>
      <c r="F54" s="149">
        <f>[1]前月!$F54+'R8.1月'!$AY54</f>
        <v>8016</v>
      </c>
      <c r="G54" s="102">
        <f>[1]前月!$G54+'R8.1月'!$J54</f>
        <v>19716</v>
      </c>
      <c r="H54" s="102">
        <f>[1]前月!$H54+'R8.1月'!$K54</f>
        <v>9444</v>
      </c>
      <c r="I54" s="102">
        <f>[1]前月!I54+'R8.1月'!L54</f>
        <v>10272</v>
      </c>
      <c r="J54" s="104">
        <f t="shared" si="5"/>
        <v>-30</v>
      </c>
      <c r="K54" s="105">
        <f t="shared" si="6"/>
        <v>-21</v>
      </c>
      <c r="L54" s="106">
        <f t="shared" si="7"/>
        <v>-9</v>
      </c>
      <c r="M54" s="104">
        <f t="shared" si="8"/>
        <v>-33</v>
      </c>
      <c r="N54" s="105">
        <f t="shared" si="9"/>
        <v>-19</v>
      </c>
      <c r="O54" s="150">
        <f t="shared" si="9"/>
        <v>-14</v>
      </c>
      <c r="P54" s="104">
        <f t="shared" si="10"/>
        <v>6</v>
      </c>
      <c r="Q54" s="105">
        <f t="shared" si="11"/>
        <v>3</v>
      </c>
      <c r="R54" s="106">
        <f t="shared" si="11"/>
        <v>3</v>
      </c>
      <c r="S54" s="107">
        <f>[1]人口移動状況報告書!AJ$21</f>
        <v>3</v>
      </c>
      <c r="T54" s="108">
        <f>[1]人口移動状況報告書!AJ$22</f>
        <v>3</v>
      </c>
      <c r="U54" s="108">
        <f>[1]人口移動状況報告書!AJ$50</f>
        <v>0</v>
      </c>
      <c r="V54" s="109">
        <f>[1]人口移動状況報告書!AJ$51</f>
        <v>0</v>
      </c>
      <c r="W54" s="104">
        <f t="shared" si="12"/>
        <v>39</v>
      </c>
      <c r="X54" s="105">
        <f t="shared" si="13"/>
        <v>22</v>
      </c>
      <c r="Y54" s="106">
        <f t="shared" si="13"/>
        <v>17</v>
      </c>
      <c r="Z54" s="107">
        <f>[1]人口移動状況報告書!AJ$24</f>
        <v>22</v>
      </c>
      <c r="AA54" s="108">
        <f>[1]人口移動状況報告書!AJ$25</f>
        <v>17</v>
      </c>
      <c r="AB54" s="108">
        <f>[1]人口移動状況報告書!AJ$53</f>
        <v>0</v>
      </c>
      <c r="AC54" s="109">
        <f>[1]人口移動状況報告書!AJ$54</f>
        <v>0</v>
      </c>
      <c r="AD54" s="110">
        <f t="shared" si="14"/>
        <v>3</v>
      </c>
      <c r="AE54" s="111">
        <f t="shared" si="15"/>
        <v>-2</v>
      </c>
      <c r="AF54" s="112">
        <f t="shared" si="16"/>
        <v>5</v>
      </c>
      <c r="AG54" s="110">
        <f t="shared" si="17"/>
        <v>31</v>
      </c>
      <c r="AH54" s="111">
        <f t="shared" si="18"/>
        <v>12</v>
      </c>
      <c r="AI54" s="113">
        <f t="shared" si="19"/>
        <v>19</v>
      </c>
      <c r="AJ54" s="114">
        <f>[1]人口移動状況報告書!AJ$6</f>
        <v>10</v>
      </c>
      <c r="AK54" s="115">
        <f>[1]人口移動状況報告書!AJ$7</f>
        <v>14</v>
      </c>
      <c r="AL54" s="115">
        <f>[1]人口移動状況報告書!AJ$35</f>
        <v>2</v>
      </c>
      <c r="AM54" s="116">
        <f>[1]人口移動状況報告書!AJ$36</f>
        <v>5</v>
      </c>
      <c r="AN54" s="110">
        <f>[1]人口移動状況報告書!AJ$70</f>
        <v>0</v>
      </c>
      <c r="AO54" s="112">
        <f>[1]人口移動状況報告書!AJ$71</f>
        <v>0</v>
      </c>
      <c r="AP54" s="117">
        <f t="shared" si="20"/>
        <v>28</v>
      </c>
      <c r="AQ54" s="111">
        <f t="shared" si="21"/>
        <v>14</v>
      </c>
      <c r="AR54" s="113">
        <f t="shared" si="22"/>
        <v>14</v>
      </c>
      <c r="AS54" s="114">
        <f>[1]人口移動状況報告書!AJ$9</f>
        <v>11</v>
      </c>
      <c r="AT54" s="115">
        <f>[1]人口移動状況報告書!AJ$10</f>
        <v>14</v>
      </c>
      <c r="AU54" s="115">
        <f>[1]人口移動状況報告書!AJ$38</f>
        <v>3</v>
      </c>
      <c r="AV54" s="116">
        <f>[1]人口移動状況報告書!AJ$39</f>
        <v>0</v>
      </c>
      <c r="AW54" s="110">
        <f>[1]人口移動状況報告書!AJ$73</f>
        <v>0</v>
      </c>
      <c r="AX54" s="112">
        <f>[1]人口移動状況報告書!AJ$74</f>
        <v>0</v>
      </c>
      <c r="AY54" s="118">
        <f>[1]人口移動状況報告書!AJ$90</f>
        <v>5</v>
      </c>
    </row>
    <row r="55" spans="1:51" x14ac:dyDescent="0.2">
      <c r="A55">
        <v>9</v>
      </c>
      <c r="B55">
        <v>223</v>
      </c>
      <c r="C55" s="151" t="s">
        <v>82</v>
      </c>
      <c r="D55" s="24"/>
      <c r="E55" s="148">
        <v>493.21</v>
      </c>
      <c r="F55" s="149">
        <f>[1]前月!$F55+'R8.1月'!$AY55</f>
        <v>23618</v>
      </c>
      <c r="G55" s="103">
        <f>[1]前月!$G55+'R8.1月'!$J55</f>
        <v>57351</v>
      </c>
      <c r="H55" s="103">
        <f>[1]前月!$H55+'R8.1月'!$K55</f>
        <v>27656</v>
      </c>
      <c r="I55" s="103">
        <f>[1]前月!I55+'R8.1月'!L55</f>
        <v>29695</v>
      </c>
      <c r="J55" s="104">
        <f t="shared" si="5"/>
        <v>-33</v>
      </c>
      <c r="K55" s="105">
        <f t="shared" si="6"/>
        <v>5</v>
      </c>
      <c r="L55" s="106">
        <f t="shared" si="7"/>
        <v>-38</v>
      </c>
      <c r="M55" s="104">
        <f t="shared" si="8"/>
        <v>-57</v>
      </c>
      <c r="N55" s="105">
        <f t="shared" si="9"/>
        <v>-22</v>
      </c>
      <c r="O55" s="150">
        <f t="shared" si="9"/>
        <v>-35</v>
      </c>
      <c r="P55" s="104">
        <f t="shared" si="10"/>
        <v>23</v>
      </c>
      <c r="Q55" s="105">
        <f t="shared" si="11"/>
        <v>14</v>
      </c>
      <c r="R55" s="106">
        <f t="shared" si="11"/>
        <v>9</v>
      </c>
      <c r="S55" s="107">
        <f>[1]人口移動状況報告書!AK$21</f>
        <v>13</v>
      </c>
      <c r="T55" s="108">
        <f>[1]人口移動状況報告書!AK$22</f>
        <v>9</v>
      </c>
      <c r="U55" s="108">
        <f>[1]人口移動状況報告書!AK$50</f>
        <v>1</v>
      </c>
      <c r="V55" s="109">
        <f>[1]人口移動状況報告書!AK$51</f>
        <v>0</v>
      </c>
      <c r="W55" s="104">
        <f t="shared" si="12"/>
        <v>80</v>
      </c>
      <c r="X55" s="105">
        <f t="shared" si="13"/>
        <v>36</v>
      </c>
      <c r="Y55" s="106">
        <f t="shared" si="13"/>
        <v>44</v>
      </c>
      <c r="Z55" s="107">
        <f>[1]人口移動状況報告書!AK$24</f>
        <v>36</v>
      </c>
      <c r="AA55" s="108">
        <f>[1]人口移動状況報告書!AK$25</f>
        <v>44</v>
      </c>
      <c r="AB55" s="108">
        <f>[1]人口移動状況報告書!AK$53</f>
        <v>0</v>
      </c>
      <c r="AC55" s="109">
        <f>[1]人口移動状況報告書!AK$54</f>
        <v>0</v>
      </c>
      <c r="AD55" s="110">
        <f t="shared" si="14"/>
        <v>24</v>
      </c>
      <c r="AE55" s="111">
        <f t="shared" si="15"/>
        <v>27</v>
      </c>
      <c r="AF55" s="112">
        <f t="shared" si="16"/>
        <v>-3</v>
      </c>
      <c r="AG55" s="110">
        <f t="shared" si="17"/>
        <v>118</v>
      </c>
      <c r="AH55" s="111">
        <f t="shared" si="18"/>
        <v>71</v>
      </c>
      <c r="AI55" s="113">
        <f t="shared" si="19"/>
        <v>47</v>
      </c>
      <c r="AJ55" s="114">
        <f>[1]人口移動状況報告書!AK$6</f>
        <v>30</v>
      </c>
      <c r="AK55" s="115">
        <f>[1]人口移動状況報告書!AK$7</f>
        <v>35</v>
      </c>
      <c r="AL55" s="115">
        <f>[1]人口移動状況報告書!AK$35</f>
        <v>41</v>
      </c>
      <c r="AM55" s="116">
        <f>[1]人口移動状況報告書!AK$36</f>
        <v>12</v>
      </c>
      <c r="AN55" s="110">
        <f>[1]人口移動状況報告書!AK$70</f>
        <v>0</v>
      </c>
      <c r="AO55" s="112">
        <f>[1]人口移動状況報告書!AK$71</f>
        <v>0</v>
      </c>
      <c r="AP55" s="117">
        <f t="shared" si="20"/>
        <v>94</v>
      </c>
      <c r="AQ55" s="111">
        <f t="shared" si="21"/>
        <v>44</v>
      </c>
      <c r="AR55" s="113">
        <f t="shared" si="22"/>
        <v>50</v>
      </c>
      <c r="AS55" s="114">
        <f>[1]人口移動状況報告書!AK$9</f>
        <v>33</v>
      </c>
      <c r="AT55" s="115">
        <f>[1]人口移動状況報告書!AK$10</f>
        <v>41</v>
      </c>
      <c r="AU55" s="115">
        <f>[1]人口移動状況報告書!AK$38</f>
        <v>11</v>
      </c>
      <c r="AV55" s="116">
        <f>[1]人口移動状況報告書!AK$39</f>
        <v>9</v>
      </c>
      <c r="AW55" s="110">
        <f>[1]人口移動状況報告書!AK$73</f>
        <v>0</v>
      </c>
      <c r="AX55" s="112">
        <f>[1]人口移動状況報告書!AK$74</f>
        <v>0</v>
      </c>
      <c r="AY55" s="118">
        <f>[1]人口移動状況報告書!AK$90</f>
        <v>21</v>
      </c>
    </row>
    <row r="56" spans="1:51" x14ac:dyDescent="0.2">
      <c r="A56">
        <v>10</v>
      </c>
      <c r="B56">
        <v>224</v>
      </c>
      <c r="C56" s="151" t="s">
        <v>83</v>
      </c>
      <c r="D56" s="24"/>
      <c r="E56" s="148">
        <v>229.01</v>
      </c>
      <c r="F56" s="149">
        <f>[1]前月!$F56+'R8.1月'!$AY56</f>
        <v>17370</v>
      </c>
      <c r="G56" s="103">
        <f>[1]前月!$G56+'R8.1月'!$J56</f>
        <v>40701</v>
      </c>
      <c r="H56" s="103">
        <f>[1]前月!$H56+'R8.1月'!$K56</f>
        <v>19419</v>
      </c>
      <c r="I56" s="103">
        <f>[1]前月!I56+'R8.1月'!L56</f>
        <v>21282</v>
      </c>
      <c r="J56" s="104">
        <f t="shared" si="5"/>
        <v>-43</v>
      </c>
      <c r="K56" s="105">
        <f t="shared" si="6"/>
        <v>-33</v>
      </c>
      <c r="L56" s="106">
        <f t="shared" si="7"/>
        <v>-10</v>
      </c>
      <c r="M56" s="104">
        <f t="shared" si="8"/>
        <v>-49</v>
      </c>
      <c r="N56" s="105">
        <f t="shared" si="9"/>
        <v>-27</v>
      </c>
      <c r="O56" s="150">
        <f t="shared" si="9"/>
        <v>-22</v>
      </c>
      <c r="P56" s="104">
        <f t="shared" si="10"/>
        <v>13</v>
      </c>
      <c r="Q56" s="105">
        <f t="shared" si="11"/>
        <v>3</v>
      </c>
      <c r="R56" s="106">
        <f t="shared" si="11"/>
        <v>10</v>
      </c>
      <c r="S56" s="107">
        <f>[1]人口移動状況報告書!AL$21</f>
        <v>3</v>
      </c>
      <c r="T56" s="108">
        <f>[1]人口移動状況報告書!AL$22</f>
        <v>10</v>
      </c>
      <c r="U56" s="108">
        <f>[1]人口移動状況報告書!AL$50</f>
        <v>0</v>
      </c>
      <c r="V56" s="109">
        <f>[1]人口移動状況報告書!AL$51</f>
        <v>0</v>
      </c>
      <c r="W56" s="104">
        <f t="shared" si="12"/>
        <v>62</v>
      </c>
      <c r="X56" s="105">
        <f t="shared" si="13"/>
        <v>30</v>
      </c>
      <c r="Y56" s="106">
        <f t="shared" si="13"/>
        <v>32</v>
      </c>
      <c r="Z56" s="107">
        <f>[1]人口移動状況報告書!AL$24</f>
        <v>30</v>
      </c>
      <c r="AA56" s="108">
        <f>[1]人口移動状況報告書!AL$25</f>
        <v>32</v>
      </c>
      <c r="AB56" s="108">
        <f>[1]人口移動状況報告書!AL$53</f>
        <v>0</v>
      </c>
      <c r="AC56" s="109">
        <f>[1]人口移動状況報告書!AL$54</f>
        <v>0</v>
      </c>
      <c r="AD56" s="110">
        <f t="shared" si="14"/>
        <v>6</v>
      </c>
      <c r="AE56" s="111">
        <f t="shared" si="15"/>
        <v>-6</v>
      </c>
      <c r="AF56" s="112">
        <f t="shared" si="16"/>
        <v>12</v>
      </c>
      <c r="AG56" s="110">
        <f t="shared" si="17"/>
        <v>100</v>
      </c>
      <c r="AH56" s="111">
        <f t="shared" si="18"/>
        <v>45</v>
      </c>
      <c r="AI56" s="113">
        <f t="shared" si="19"/>
        <v>55</v>
      </c>
      <c r="AJ56" s="114">
        <f>[1]人口移動状況報告書!AL$6</f>
        <v>28</v>
      </c>
      <c r="AK56" s="115">
        <f>[1]人口移動状況報告書!AL$7</f>
        <v>22</v>
      </c>
      <c r="AL56" s="115">
        <f>[1]人口移動状況報告書!AL$35</f>
        <v>17</v>
      </c>
      <c r="AM56" s="116">
        <f>[1]人口移動状況報告書!AL$36</f>
        <v>33</v>
      </c>
      <c r="AN56" s="110">
        <f>[1]人口移動状況報告書!AL$70</f>
        <v>0</v>
      </c>
      <c r="AO56" s="112">
        <f>[1]人口移動状況報告書!AL$71</f>
        <v>0</v>
      </c>
      <c r="AP56" s="117">
        <f t="shared" si="20"/>
        <v>94</v>
      </c>
      <c r="AQ56" s="111">
        <f t="shared" si="21"/>
        <v>51</v>
      </c>
      <c r="AR56" s="113">
        <f t="shared" si="22"/>
        <v>43</v>
      </c>
      <c r="AS56" s="114">
        <f>[1]人口移動状況報告書!AL$9</f>
        <v>23</v>
      </c>
      <c r="AT56" s="115">
        <f>[1]人口移動状況報告書!AL$10</f>
        <v>32</v>
      </c>
      <c r="AU56" s="115">
        <f>[1]人口移動状況報告書!AL$38</f>
        <v>28</v>
      </c>
      <c r="AV56" s="116">
        <f>[1]人口移動状況報告書!AL$39</f>
        <v>10</v>
      </c>
      <c r="AW56" s="110">
        <f>[1]人口移動状況報告書!AL$73</f>
        <v>0</v>
      </c>
      <c r="AX56" s="112">
        <f>[1]人口移動状況報告書!AL$74</f>
        <v>1</v>
      </c>
      <c r="AY56" s="118">
        <f>[1]人口移動状況報告書!AL$90</f>
        <v>4</v>
      </c>
    </row>
    <row r="57" spans="1:51" x14ac:dyDescent="0.2">
      <c r="A57">
        <v>8</v>
      </c>
      <c r="B57">
        <v>225</v>
      </c>
      <c r="C57" s="151" t="s">
        <v>84</v>
      </c>
      <c r="D57" s="24"/>
      <c r="E57" s="148">
        <v>403.06</v>
      </c>
      <c r="F57" s="149">
        <f>[1]前月!$F57+'R8.1月'!$AY57</f>
        <v>11236</v>
      </c>
      <c r="G57" s="103">
        <f>[1]前月!$G57+'R8.1月'!$J57</f>
        <v>26398</v>
      </c>
      <c r="H57" s="103">
        <f>[1]前月!$H57+'R8.1月'!$K57</f>
        <v>12697</v>
      </c>
      <c r="I57" s="103">
        <f>[1]前月!I57+'R8.1月'!L57</f>
        <v>13701</v>
      </c>
      <c r="J57" s="104">
        <f t="shared" si="5"/>
        <v>-33</v>
      </c>
      <c r="K57" s="105">
        <f t="shared" si="6"/>
        <v>-18</v>
      </c>
      <c r="L57" s="106">
        <f t="shared" si="7"/>
        <v>-15</v>
      </c>
      <c r="M57" s="104">
        <f t="shared" si="8"/>
        <v>-26</v>
      </c>
      <c r="N57" s="105">
        <f t="shared" si="9"/>
        <v>-16</v>
      </c>
      <c r="O57" s="150">
        <f t="shared" si="9"/>
        <v>-10</v>
      </c>
      <c r="P57" s="104">
        <f t="shared" si="10"/>
        <v>10</v>
      </c>
      <c r="Q57" s="105">
        <f t="shared" si="11"/>
        <v>5</v>
      </c>
      <c r="R57" s="106">
        <f t="shared" si="11"/>
        <v>5</v>
      </c>
      <c r="S57" s="107">
        <f>[1]人口移動状況報告書!AM$21</f>
        <v>5</v>
      </c>
      <c r="T57" s="108">
        <f>[1]人口移動状況報告書!AM$22</f>
        <v>5</v>
      </c>
      <c r="U57" s="108">
        <f>[1]人口移動状況報告書!AM$50</f>
        <v>0</v>
      </c>
      <c r="V57" s="109">
        <f>[1]人口移動状況報告書!AM$51</f>
        <v>0</v>
      </c>
      <c r="W57" s="104">
        <f t="shared" si="12"/>
        <v>36</v>
      </c>
      <c r="X57" s="105">
        <f t="shared" si="13"/>
        <v>21</v>
      </c>
      <c r="Y57" s="106">
        <f t="shared" si="13"/>
        <v>15</v>
      </c>
      <c r="Z57" s="107">
        <f>[1]人口移動状況報告書!AM$24</f>
        <v>21</v>
      </c>
      <c r="AA57" s="108">
        <f>[1]人口移動状況報告書!AM$25</f>
        <v>15</v>
      </c>
      <c r="AB57" s="108">
        <f>[1]人口移動状況報告書!AM$53</f>
        <v>0</v>
      </c>
      <c r="AC57" s="109">
        <f>[1]人口移動状況報告書!AM$54</f>
        <v>0</v>
      </c>
      <c r="AD57" s="110">
        <f t="shared" si="14"/>
        <v>-7</v>
      </c>
      <c r="AE57" s="111">
        <f t="shared" si="15"/>
        <v>-2</v>
      </c>
      <c r="AF57" s="112">
        <f t="shared" si="16"/>
        <v>-5</v>
      </c>
      <c r="AG57" s="110">
        <f t="shared" si="17"/>
        <v>44</v>
      </c>
      <c r="AH57" s="111">
        <f t="shared" si="18"/>
        <v>22</v>
      </c>
      <c r="AI57" s="113">
        <f t="shared" si="19"/>
        <v>22</v>
      </c>
      <c r="AJ57" s="114">
        <f>[1]人口移動状況報告書!AM$6</f>
        <v>16</v>
      </c>
      <c r="AK57" s="115">
        <f>[1]人口移動状況報告書!AM$7</f>
        <v>15</v>
      </c>
      <c r="AL57" s="115">
        <f>[1]人口移動状況報告書!AM$35</f>
        <v>6</v>
      </c>
      <c r="AM57" s="116">
        <f>[1]人口移動状況報告書!AM$36</f>
        <v>7</v>
      </c>
      <c r="AN57" s="110">
        <f>[1]人口移動状況報告書!AM$70</f>
        <v>0</v>
      </c>
      <c r="AO57" s="112">
        <f>[1]人口移動状況報告書!AM$71</f>
        <v>0</v>
      </c>
      <c r="AP57" s="117">
        <f t="shared" si="20"/>
        <v>51</v>
      </c>
      <c r="AQ57" s="111">
        <f t="shared" si="21"/>
        <v>24</v>
      </c>
      <c r="AR57" s="113">
        <f t="shared" si="22"/>
        <v>27</v>
      </c>
      <c r="AS57" s="114">
        <f>[1]人口移動状況報告書!AM$9</f>
        <v>22</v>
      </c>
      <c r="AT57" s="115">
        <f>[1]人口移動状況報告書!AM$10</f>
        <v>20</v>
      </c>
      <c r="AU57" s="115">
        <f>[1]人口移動状況報告書!AM$38</f>
        <v>2</v>
      </c>
      <c r="AV57" s="116">
        <f>[1]人口移動状況報告書!AM$39</f>
        <v>7</v>
      </c>
      <c r="AW57" s="110">
        <f>[1]人口移動状況報告書!AM$73</f>
        <v>0</v>
      </c>
      <c r="AX57" s="112">
        <f>[1]人口移動状況報告書!AM$74</f>
        <v>0</v>
      </c>
      <c r="AY57" s="118">
        <f>[1]人口移動状況報告書!AM$90</f>
        <v>-2</v>
      </c>
    </row>
    <row r="58" spans="1:51" x14ac:dyDescent="0.2">
      <c r="A58">
        <v>10</v>
      </c>
      <c r="B58">
        <v>226</v>
      </c>
      <c r="C58" s="151" t="s">
        <v>85</v>
      </c>
      <c r="D58" s="24"/>
      <c r="E58" s="148">
        <v>184.24</v>
      </c>
      <c r="F58" s="149">
        <f>[1]前月!$F58+'R8.1月'!$AY58</f>
        <v>17750</v>
      </c>
      <c r="G58" s="102">
        <f>[1]前月!$G58+'R8.1月'!$J58</f>
        <v>39510</v>
      </c>
      <c r="H58" s="102">
        <f>[1]前月!$H58+'R8.1月'!$K58</f>
        <v>18665</v>
      </c>
      <c r="I58" s="103">
        <f>[1]前月!I58+'R8.1月'!L58</f>
        <v>20845</v>
      </c>
      <c r="J58" s="104">
        <f t="shared" si="5"/>
        <v>-84</v>
      </c>
      <c r="K58" s="105">
        <f t="shared" si="6"/>
        <v>-51</v>
      </c>
      <c r="L58" s="106">
        <f t="shared" si="7"/>
        <v>-33</v>
      </c>
      <c r="M58" s="104">
        <f t="shared" si="8"/>
        <v>-47</v>
      </c>
      <c r="N58" s="105">
        <f t="shared" si="9"/>
        <v>-27</v>
      </c>
      <c r="O58" s="150">
        <f t="shared" si="9"/>
        <v>-20</v>
      </c>
      <c r="P58" s="104">
        <f t="shared" si="10"/>
        <v>13</v>
      </c>
      <c r="Q58" s="105">
        <f t="shared" si="11"/>
        <v>7</v>
      </c>
      <c r="R58" s="106">
        <f t="shared" si="11"/>
        <v>6</v>
      </c>
      <c r="S58" s="107">
        <f>[1]人口移動状況報告書!AN$21</f>
        <v>7</v>
      </c>
      <c r="T58" s="108">
        <f>[1]人口移動状況報告書!AN$22</f>
        <v>6</v>
      </c>
      <c r="U58" s="108">
        <f>[1]人口移動状況報告書!AN$50</f>
        <v>0</v>
      </c>
      <c r="V58" s="109">
        <f>[1]人口移動状況報告書!AN$51</f>
        <v>0</v>
      </c>
      <c r="W58" s="104">
        <f t="shared" si="12"/>
        <v>60</v>
      </c>
      <c r="X58" s="105">
        <f t="shared" si="13"/>
        <v>34</v>
      </c>
      <c r="Y58" s="106">
        <f t="shared" si="13"/>
        <v>26</v>
      </c>
      <c r="Z58" s="107">
        <f>[1]人口移動状況報告書!AN$24</f>
        <v>34</v>
      </c>
      <c r="AA58" s="108">
        <f>[1]人口移動状況報告書!AN$25</f>
        <v>26</v>
      </c>
      <c r="AB58" s="108">
        <f>[1]人口移動状況報告書!AN$53</f>
        <v>0</v>
      </c>
      <c r="AC58" s="109">
        <f>[1]人口移動状況報告書!AN$54</f>
        <v>0</v>
      </c>
      <c r="AD58" s="110">
        <f t="shared" si="14"/>
        <v>-37</v>
      </c>
      <c r="AE58" s="111">
        <f t="shared" si="15"/>
        <v>-24</v>
      </c>
      <c r="AF58" s="112">
        <f t="shared" si="16"/>
        <v>-13</v>
      </c>
      <c r="AG58" s="110">
        <f t="shared" si="17"/>
        <v>83</v>
      </c>
      <c r="AH58" s="111">
        <f t="shared" si="18"/>
        <v>44</v>
      </c>
      <c r="AI58" s="113">
        <f t="shared" si="19"/>
        <v>39</v>
      </c>
      <c r="AJ58" s="114">
        <f>[1]人口移動状況報告書!AN$6</f>
        <v>31</v>
      </c>
      <c r="AK58" s="115">
        <f>[1]人口移動状況報告書!AN$7</f>
        <v>28</v>
      </c>
      <c r="AL58" s="115">
        <f>[1]人口移動状況報告書!AN$35</f>
        <v>12</v>
      </c>
      <c r="AM58" s="116">
        <f>[1]人口移動状況報告書!AN$36</f>
        <v>11</v>
      </c>
      <c r="AN58" s="110">
        <f>[1]人口移動状況報告書!AN$70</f>
        <v>1</v>
      </c>
      <c r="AO58" s="112">
        <f>[1]人口移動状況報告書!AN$71</f>
        <v>0</v>
      </c>
      <c r="AP58" s="117">
        <f t="shared" si="20"/>
        <v>120</v>
      </c>
      <c r="AQ58" s="111">
        <f t="shared" si="21"/>
        <v>68</v>
      </c>
      <c r="AR58" s="113">
        <f t="shared" si="22"/>
        <v>52</v>
      </c>
      <c r="AS58" s="114">
        <f>[1]人口移動状況報告書!AN$9</f>
        <v>39</v>
      </c>
      <c r="AT58" s="115">
        <f>[1]人口移動状況報告書!AN$10</f>
        <v>32</v>
      </c>
      <c r="AU58" s="115">
        <f>[1]人口移動状況報告書!AN$38</f>
        <v>28</v>
      </c>
      <c r="AV58" s="116">
        <f>[1]人口移動状況報告書!AN$39</f>
        <v>19</v>
      </c>
      <c r="AW58" s="110">
        <f>[1]人口移動状況報告書!AN$73</f>
        <v>1</v>
      </c>
      <c r="AX58" s="112">
        <f>[1]人口移動状況報告書!AN$74</f>
        <v>1</v>
      </c>
      <c r="AY58" s="118">
        <f>[1]人口移動状況報告書!AN$90</f>
        <v>-50</v>
      </c>
    </row>
    <row r="59" spans="1:51" s="153" customFormat="1" x14ac:dyDescent="0.2">
      <c r="A59">
        <v>7</v>
      </c>
      <c r="B59">
        <v>227</v>
      </c>
      <c r="C59" s="151" t="s">
        <v>86</v>
      </c>
      <c r="D59" s="24"/>
      <c r="E59" s="148">
        <v>658.54</v>
      </c>
      <c r="F59" s="149">
        <f>[1]前月!$F59+'R8.1月'!$AY59</f>
        <v>12689</v>
      </c>
      <c r="G59" s="103">
        <f>[1]前月!$G59+'R8.1月'!$J59</f>
        <v>31079</v>
      </c>
      <c r="H59" s="103">
        <f>[1]前月!$H59+'R8.1月'!$K59</f>
        <v>14889</v>
      </c>
      <c r="I59" s="103">
        <f>[1]前月!I59+'R8.1月'!L59</f>
        <v>16190</v>
      </c>
      <c r="J59" s="104">
        <f t="shared" si="5"/>
        <v>-40</v>
      </c>
      <c r="K59" s="105">
        <f t="shared" si="6"/>
        <v>-23</v>
      </c>
      <c r="L59" s="106">
        <f t="shared" si="7"/>
        <v>-17</v>
      </c>
      <c r="M59" s="104">
        <f t="shared" si="8"/>
        <v>-33</v>
      </c>
      <c r="N59" s="105">
        <f t="shared" si="9"/>
        <v>-17</v>
      </c>
      <c r="O59" s="150">
        <f t="shared" si="9"/>
        <v>-16</v>
      </c>
      <c r="P59" s="104">
        <f t="shared" si="10"/>
        <v>11</v>
      </c>
      <c r="Q59" s="105">
        <f t="shared" si="11"/>
        <v>4</v>
      </c>
      <c r="R59" s="106">
        <f t="shared" si="11"/>
        <v>7</v>
      </c>
      <c r="S59" s="107">
        <f>[1]人口移動状況報告書!AO$21</f>
        <v>4</v>
      </c>
      <c r="T59" s="108">
        <f>[1]人口移動状況報告書!AO$22</f>
        <v>7</v>
      </c>
      <c r="U59" s="108">
        <f>[1]人口移動状況報告書!AO$50</f>
        <v>0</v>
      </c>
      <c r="V59" s="109">
        <f>[1]人口移動状況報告書!AO$51</f>
        <v>0</v>
      </c>
      <c r="W59" s="104">
        <f t="shared" si="12"/>
        <v>44</v>
      </c>
      <c r="X59" s="105">
        <f t="shared" si="13"/>
        <v>21</v>
      </c>
      <c r="Y59" s="106">
        <f t="shared" si="13"/>
        <v>23</v>
      </c>
      <c r="Z59" s="107">
        <f>[1]人口移動状況報告書!AO$24</f>
        <v>21</v>
      </c>
      <c r="AA59" s="108">
        <f>[1]人口移動状況報告書!AO$25</f>
        <v>23</v>
      </c>
      <c r="AB59" s="108">
        <f>[1]人口移動状況報告書!AO$53</f>
        <v>0</v>
      </c>
      <c r="AC59" s="109">
        <f>[1]人口移動状況報告書!AO$54</f>
        <v>0</v>
      </c>
      <c r="AD59" s="104">
        <f t="shared" si="14"/>
        <v>-7</v>
      </c>
      <c r="AE59" s="105">
        <f t="shared" si="15"/>
        <v>-6</v>
      </c>
      <c r="AF59" s="106">
        <f t="shared" si="16"/>
        <v>-1</v>
      </c>
      <c r="AG59" s="104">
        <f t="shared" si="17"/>
        <v>47</v>
      </c>
      <c r="AH59" s="105">
        <f t="shared" si="18"/>
        <v>25</v>
      </c>
      <c r="AI59" s="150">
        <f t="shared" si="19"/>
        <v>22</v>
      </c>
      <c r="AJ59" s="107">
        <f>[1]人口移動状況報告書!AO$6</f>
        <v>18</v>
      </c>
      <c r="AK59" s="108">
        <f>[1]人口移動状況報告書!AO$7</f>
        <v>19</v>
      </c>
      <c r="AL59" s="108">
        <f>[1]人口移動状況報告書!AO$35</f>
        <v>7</v>
      </c>
      <c r="AM59" s="109">
        <f>[1]人口移動状況報告書!AO$36</f>
        <v>2</v>
      </c>
      <c r="AN59" s="104">
        <f>[1]人口移動状況報告書!AO$70</f>
        <v>0</v>
      </c>
      <c r="AO59" s="106">
        <f>[1]人口移動状況報告書!AO$71</f>
        <v>1</v>
      </c>
      <c r="AP59" s="118">
        <f t="shared" si="20"/>
        <v>54</v>
      </c>
      <c r="AQ59" s="105">
        <f t="shared" si="21"/>
        <v>31</v>
      </c>
      <c r="AR59" s="150">
        <f t="shared" si="22"/>
        <v>23</v>
      </c>
      <c r="AS59" s="107">
        <f>[1]人口移動状況報告書!AO$9</f>
        <v>23</v>
      </c>
      <c r="AT59" s="108">
        <f>[1]人口移動状況報告書!AO$10</f>
        <v>20</v>
      </c>
      <c r="AU59" s="108">
        <f>[1]人口移動状況報告書!AO$38</f>
        <v>6</v>
      </c>
      <c r="AV59" s="109">
        <f>[1]人口移動状況報告書!AO$39</f>
        <v>3</v>
      </c>
      <c r="AW59" s="104">
        <f>[1]人口移動状況報告書!AO$73</f>
        <v>2</v>
      </c>
      <c r="AX59" s="106">
        <f>[1]人口移動状況報告書!AO$74</f>
        <v>0</v>
      </c>
      <c r="AY59" s="118">
        <f>[1]人口移動状況報告書!AO$90</f>
        <v>-8</v>
      </c>
    </row>
    <row r="60" spans="1:51" x14ac:dyDescent="0.2">
      <c r="A60">
        <v>5</v>
      </c>
      <c r="B60" s="2">
        <v>228</v>
      </c>
      <c r="C60" s="151" t="s">
        <v>87</v>
      </c>
      <c r="D60" s="154"/>
      <c r="E60" s="148">
        <v>157.55000000000001</v>
      </c>
      <c r="F60" s="149">
        <f>[1]前月!$F60+'R8.1月'!$AY60</f>
        <v>17753</v>
      </c>
      <c r="G60" s="103">
        <f>[1]前月!$G60+'R8.1月'!$J60</f>
        <v>39537</v>
      </c>
      <c r="H60" s="103">
        <f>[1]前月!$H60+'R8.1月'!$K60</f>
        <v>19648</v>
      </c>
      <c r="I60" s="103">
        <f>[1]前月!I60+'R8.1月'!L60</f>
        <v>19889</v>
      </c>
      <c r="J60" s="104">
        <f t="shared" si="5"/>
        <v>9</v>
      </c>
      <c r="K60" s="105">
        <f t="shared" si="6"/>
        <v>-16</v>
      </c>
      <c r="L60" s="106">
        <f t="shared" si="7"/>
        <v>25</v>
      </c>
      <c r="M60" s="104">
        <f t="shared" si="8"/>
        <v>-17</v>
      </c>
      <c r="N60" s="105">
        <f t="shared" si="9"/>
        <v>-15</v>
      </c>
      <c r="O60" s="150">
        <f t="shared" si="9"/>
        <v>-2</v>
      </c>
      <c r="P60" s="104">
        <f t="shared" si="10"/>
        <v>26</v>
      </c>
      <c r="Q60" s="105">
        <f t="shared" si="11"/>
        <v>15</v>
      </c>
      <c r="R60" s="106">
        <f t="shared" si="11"/>
        <v>11</v>
      </c>
      <c r="S60" s="107">
        <f>[1]人口移動状況報告書!AP$21</f>
        <v>14</v>
      </c>
      <c r="T60" s="108">
        <f>[1]人口移動状況報告書!AP$22</f>
        <v>11</v>
      </c>
      <c r="U60" s="108">
        <f>[1]人口移動状況報告書!AP$50</f>
        <v>1</v>
      </c>
      <c r="V60" s="109">
        <f>[1]人口移動状況報告書!AP$51</f>
        <v>0</v>
      </c>
      <c r="W60" s="104">
        <f t="shared" si="12"/>
        <v>43</v>
      </c>
      <c r="X60" s="105">
        <f t="shared" si="13"/>
        <v>30</v>
      </c>
      <c r="Y60" s="106">
        <f t="shared" si="13"/>
        <v>13</v>
      </c>
      <c r="Z60" s="107">
        <f>[1]人口移動状況報告書!AP$24</f>
        <v>30</v>
      </c>
      <c r="AA60" s="108">
        <f>[1]人口移動状況報告書!AP$25</f>
        <v>13</v>
      </c>
      <c r="AB60" s="108">
        <f>[1]人口移動状況報告書!AP$53</f>
        <v>0</v>
      </c>
      <c r="AC60" s="109">
        <f>[1]人口移動状況報告書!AP$54</f>
        <v>0</v>
      </c>
      <c r="AD60" s="104">
        <f t="shared" si="14"/>
        <v>26</v>
      </c>
      <c r="AE60" s="105">
        <f t="shared" si="15"/>
        <v>-1</v>
      </c>
      <c r="AF60" s="106">
        <f t="shared" si="16"/>
        <v>27</v>
      </c>
      <c r="AG60" s="104">
        <f t="shared" si="17"/>
        <v>201</v>
      </c>
      <c r="AH60" s="105">
        <f t="shared" si="18"/>
        <v>115</v>
      </c>
      <c r="AI60" s="150">
        <f t="shared" si="19"/>
        <v>86</v>
      </c>
      <c r="AJ60" s="107">
        <f>[1]人口移動状況報告書!AP$6</f>
        <v>42</v>
      </c>
      <c r="AK60" s="108">
        <f>[1]人口移動状況報告書!AP$7</f>
        <v>41</v>
      </c>
      <c r="AL60" s="108">
        <f>[1]人口移動状況報告書!AP$35</f>
        <v>72</v>
      </c>
      <c r="AM60" s="109">
        <f>[1]人口移動状況報告書!AP$36</f>
        <v>45</v>
      </c>
      <c r="AN60" s="104">
        <f>[1]人口移動状況報告書!AP$70</f>
        <v>1</v>
      </c>
      <c r="AO60" s="106">
        <f>[1]人口移動状況報告書!AP$71</f>
        <v>0</v>
      </c>
      <c r="AP60" s="118">
        <f t="shared" si="20"/>
        <v>175</v>
      </c>
      <c r="AQ60" s="105">
        <f t="shared" si="21"/>
        <v>116</v>
      </c>
      <c r="AR60" s="150">
        <f t="shared" si="22"/>
        <v>59</v>
      </c>
      <c r="AS60" s="107">
        <f>[1]人口移動状況報告書!AP$9</f>
        <v>58</v>
      </c>
      <c r="AT60" s="108">
        <f>[1]人口移動状況報告書!AP$10</f>
        <v>41</v>
      </c>
      <c r="AU60" s="108">
        <f>[1]人口移動状況報告書!AP$38</f>
        <v>57</v>
      </c>
      <c r="AV60" s="109">
        <f>[1]人口移動状況報告書!AP$39</f>
        <v>16</v>
      </c>
      <c r="AW60" s="104">
        <f>[1]人口移動状況報告書!AP$73</f>
        <v>1</v>
      </c>
      <c r="AX60" s="106">
        <f>[1]人口移動状況報告書!AP$74</f>
        <v>2</v>
      </c>
      <c r="AY60" s="118">
        <f>[1]人口移動状況報告書!AP$90</f>
        <v>18</v>
      </c>
    </row>
    <row r="61" spans="1:51" s="156" customFormat="1" x14ac:dyDescent="0.2">
      <c r="A61">
        <v>7</v>
      </c>
      <c r="B61">
        <v>229</v>
      </c>
      <c r="C61" s="155" t="s">
        <v>88</v>
      </c>
      <c r="D61" s="24" t="s">
        <v>51</v>
      </c>
      <c r="E61" s="148">
        <v>210.87</v>
      </c>
      <c r="F61" s="149">
        <f>[1]前月!$F61+'R8.1月'!$AY61</f>
        <v>28469</v>
      </c>
      <c r="G61" s="103">
        <f>[1]前月!$G61+'R8.1月'!$J61</f>
        <v>70053</v>
      </c>
      <c r="H61" s="103">
        <f>[1]前月!$H61+'R8.1月'!$K61</f>
        <v>34058</v>
      </c>
      <c r="I61" s="103">
        <f>[1]前月!I61+'R8.1月'!L61</f>
        <v>35995</v>
      </c>
      <c r="J61" s="104">
        <f t="shared" si="5"/>
        <v>-80</v>
      </c>
      <c r="K61" s="105">
        <f t="shared" si="6"/>
        <v>-34</v>
      </c>
      <c r="L61" s="106">
        <f t="shared" si="7"/>
        <v>-46</v>
      </c>
      <c r="M61" s="104">
        <f t="shared" si="8"/>
        <v>-64</v>
      </c>
      <c r="N61" s="105">
        <f t="shared" si="9"/>
        <v>-43</v>
      </c>
      <c r="O61" s="150">
        <f t="shared" si="9"/>
        <v>-21</v>
      </c>
      <c r="P61" s="104">
        <f t="shared" si="10"/>
        <v>38</v>
      </c>
      <c r="Q61" s="105">
        <f t="shared" si="11"/>
        <v>15</v>
      </c>
      <c r="R61" s="106">
        <f t="shared" si="11"/>
        <v>23</v>
      </c>
      <c r="S61" s="107">
        <f>[1]人口移動状況報告書!AQ$21</f>
        <v>15</v>
      </c>
      <c r="T61" s="108">
        <f>[1]人口移動状況報告書!AQ$22</f>
        <v>23</v>
      </c>
      <c r="U61" s="108">
        <f>[1]人口移動状況報告書!AQ$50</f>
        <v>0</v>
      </c>
      <c r="V61" s="109">
        <f>[1]人口移動状況報告書!AQ$51</f>
        <v>0</v>
      </c>
      <c r="W61" s="104">
        <f t="shared" si="12"/>
        <v>102</v>
      </c>
      <c r="X61" s="105">
        <f t="shared" si="13"/>
        <v>58</v>
      </c>
      <c r="Y61" s="106">
        <f t="shared" si="13"/>
        <v>44</v>
      </c>
      <c r="Z61" s="107">
        <f>[1]人口移動状況報告書!AQ$24</f>
        <v>58</v>
      </c>
      <c r="AA61" s="108">
        <f>[1]人口移動状況報告書!AQ$25</f>
        <v>44</v>
      </c>
      <c r="AB61" s="108">
        <f>[1]人口移動状況報告書!AQ$53</f>
        <v>0</v>
      </c>
      <c r="AC61" s="109">
        <f>[1]人口移動状況報告書!AQ$54</f>
        <v>0</v>
      </c>
      <c r="AD61" s="104">
        <f t="shared" si="14"/>
        <v>-16</v>
      </c>
      <c r="AE61" s="105">
        <f t="shared" si="15"/>
        <v>9</v>
      </c>
      <c r="AF61" s="106">
        <f t="shared" si="16"/>
        <v>-25</v>
      </c>
      <c r="AG61" s="104">
        <f t="shared" si="17"/>
        <v>148</v>
      </c>
      <c r="AH61" s="105">
        <f t="shared" si="18"/>
        <v>83</v>
      </c>
      <c r="AI61" s="150">
        <f t="shared" si="19"/>
        <v>65</v>
      </c>
      <c r="AJ61" s="107">
        <f>[1]人口移動状況報告書!AQ$6</f>
        <v>62</v>
      </c>
      <c r="AK61" s="108">
        <f>[1]人口移動状況報告書!AQ$7</f>
        <v>51</v>
      </c>
      <c r="AL61" s="108">
        <f>[1]人口移動状況報告書!AQ$35</f>
        <v>21</v>
      </c>
      <c r="AM61" s="109">
        <f>[1]人口移動状況報告書!AQ$36</f>
        <v>14</v>
      </c>
      <c r="AN61" s="104">
        <f>[1]人口移動状況報告書!AQ$70</f>
        <v>0</v>
      </c>
      <c r="AO61" s="106">
        <f>[1]人口移動状況報告書!AQ$71</f>
        <v>0</v>
      </c>
      <c r="AP61" s="118">
        <f t="shared" si="20"/>
        <v>164</v>
      </c>
      <c r="AQ61" s="105">
        <f t="shared" si="21"/>
        <v>74</v>
      </c>
      <c r="AR61" s="150">
        <f t="shared" si="22"/>
        <v>90</v>
      </c>
      <c r="AS61" s="107">
        <f>[1]人口移動状況報告書!AQ$9</f>
        <v>62</v>
      </c>
      <c r="AT61" s="108">
        <f>[1]人口移動状況報告書!AQ$10</f>
        <v>87</v>
      </c>
      <c r="AU61" s="108">
        <f>[1]人口移動状況報告書!AQ$38</f>
        <v>12</v>
      </c>
      <c r="AV61" s="109">
        <f>[1]人口移動状況報告書!AQ$39</f>
        <v>3</v>
      </c>
      <c r="AW61" s="104">
        <f>[1]人口移動状況報告書!AQ$73</f>
        <v>0</v>
      </c>
      <c r="AX61" s="106">
        <f>[1]人口移動状況報告書!AQ$74</f>
        <v>0</v>
      </c>
      <c r="AY61" s="118">
        <f>[1]人口移動状況報告書!AQ$90</f>
        <v>-8</v>
      </c>
    </row>
    <row r="62" spans="1:51" x14ac:dyDescent="0.2">
      <c r="A62" s="156"/>
      <c r="B62" s="156"/>
      <c r="C62" s="157" t="s">
        <v>89</v>
      </c>
      <c r="D62" s="78"/>
      <c r="E62" s="158">
        <v>90.33</v>
      </c>
      <c r="F62" s="80">
        <f>F63</f>
        <v>10930</v>
      </c>
      <c r="G62" s="82">
        <f t="shared" ref="G62:AY62" si="23">G63</f>
        <v>27315</v>
      </c>
      <c r="H62" s="82">
        <f t="shared" si="23"/>
        <v>12731</v>
      </c>
      <c r="I62" s="82">
        <f t="shared" si="23"/>
        <v>14584</v>
      </c>
      <c r="J62" s="121">
        <f t="shared" si="23"/>
        <v>-1</v>
      </c>
      <c r="K62" s="84">
        <f t="shared" si="23"/>
        <v>1</v>
      </c>
      <c r="L62" s="85">
        <f t="shared" si="23"/>
        <v>-2</v>
      </c>
      <c r="M62" s="121">
        <f t="shared" si="23"/>
        <v>-8</v>
      </c>
      <c r="N62" s="84">
        <f t="shared" si="23"/>
        <v>-5</v>
      </c>
      <c r="O62" s="159">
        <f t="shared" si="23"/>
        <v>-3</v>
      </c>
      <c r="P62" s="121">
        <f t="shared" si="23"/>
        <v>9</v>
      </c>
      <c r="Q62" s="84">
        <f t="shared" si="23"/>
        <v>3</v>
      </c>
      <c r="R62" s="85">
        <f t="shared" si="23"/>
        <v>6</v>
      </c>
      <c r="S62" s="121">
        <f t="shared" si="23"/>
        <v>3</v>
      </c>
      <c r="T62" s="84">
        <f t="shared" si="23"/>
        <v>6</v>
      </c>
      <c r="U62" s="84">
        <f t="shared" si="23"/>
        <v>0</v>
      </c>
      <c r="V62" s="85">
        <f t="shared" si="23"/>
        <v>0</v>
      </c>
      <c r="W62" s="121">
        <f t="shared" si="23"/>
        <v>17</v>
      </c>
      <c r="X62" s="84">
        <f t="shared" si="23"/>
        <v>8</v>
      </c>
      <c r="Y62" s="85">
        <f t="shared" si="23"/>
        <v>9</v>
      </c>
      <c r="Z62" s="121">
        <f t="shared" si="23"/>
        <v>8</v>
      </c>
      <c r="AA62" s="84">
        <f t="shared" si="23"/>
        <v>9</v>
      </c>
      <c r="AB62" s="84">
        <f t="shared" si="23"/>
        <v>0</v>
      </c>
      <c r="AC62" s="85">
        <f t="shared" si="23"/>
        <v>0</v>
      </c>
      <c r="AD62" s="121">
        <f t="shared" si="23"/>
        <v>7</v>
      </c>
      <c r="AE62" s="84">
        <f t="shared" si="23"/>
        <v>6</v>
      </c>
      <c r="AF62" s="85">
        <f t="shared" si="23"/>
        <v>1</v>
      </c>
      <c r="AG62" s="121">
        <f t="shared" si="23"/>
        <v>54</v>
      </c>
      <c r="AH62" s="84">
        <f t="shared" si="23"/>
        <v>33</v>
      </c>
      <c r="AI62" s="159">
        <f t="shared" si="23"/>
        <v>21</v>
      </c>
      <c r="AJ62" s="121">
        <f t="shared" si="23"/>
        <v>31</v>
      </c>
      <c r="AK62" s="84">
        <f t="shared" si="23"/>
        <v>21</v>
      </c>
      <c r="AL62" s="84">
        <f t="shared" si="23"/>
        <v>2</v>
      </c>
      <c r="AM62" s="85">
        <f t="shared" si="23"/>
        <v>0</v>
      </c>
      <c r="AN62" s="121">
        <f t="shared" si="23"/>
        <v>0</v>
      </c>
      <c r="AO62" s="85">
        <f t="shared" si="23"/>
        <v>0</v>
      </c>
      <c r="AP62" s="98">
        <f t="shared" si="23"/>
        <v>47</v>
      </c>
      <c r="AQ62" s="84">
        <f t="shared" si="23"/>
        <v>27</v>
      </c>
      <c r="AR62" s="159">
        <f t="shared" si="23"/>
        <v>20</v>
      </c>
      <c r="AS62" s="121">
        <f t="shared" si="23"/>
        <v>27</v>
      </c>
      <c r="AT62" s="84">
        <f t="shared" si="23"/>
        <v>19</v>
      </c>
      <c r="AU62" s="84">
        <f t="shared" si="23"/>
        <v>0</v>
      </c>
      <c r="AV62" s="85">
        <f t="shared" si="23"/>
        <v>0</v>
      </c>
      <c r="AW62" s="121">
        <f t="shared" si="23"/>
        <v>0</v>
      </c>
      <c r="AX62" s="85">
        <f t="shared" si="23"/>
        <v>1</v>
      </c>
      <c r="AY62" s="98">
        <f t="shared" si="23"/>
        <v>6</v>
      </c>
    </row>
    <row r="63" spans="1:51" s="156" customFormat="1" x14ac:dyDescent="0.2">
      <c r="A63">
        <v>3</v>
      </c>
      <c r="B63">
        <v>301</v>
      </c>
      <c r="C63" s="151" t="s">
        <v>90</v>
      </c>
      <c r="D63" s="24"/>
      <c r="E63" s="148">
        <v>90.33</v>
      </c>
      <c r="F63" s="149">
        <f>[1]前月!$F63+'R8.1月'!$AY63</f>
        <v>10930</v>
      </c>
      <c r="G63" s="103">
        <f>[1]前月!$G63+'R8.1月'!$J63</f>
        <v>27315</v>
      </c>
      <c r="H63" s="103">
        <f>[1]前月!$H63+'R8.1月'!$K63</f>
        <v>12731</v>
      </c>
      <c r="I63" s="103">
        <f>[1]前月!I63+'R8.1月'!L63</f>
        <v>14584</v>
      </c>
      <c r="J63" s="104">
        <f>$M63+$AD63</f>
        <v>-1</v>
      </c>
      <c r="K63" s="105">
        <f>$N63+$AE63</f>
        <v>1</v>
      </c>
      <c r="L63" s="106">
        <f>$O63+$AF63</f>
        <v>-2</v>
      </c>
      <c r="M63" s="104">
        <f>$P63-$W63</f>
        <v>-8</v>
      </c>
      <c r="N63" s="105">
        <f>Q63-X63</f>
        <v>-5</v>
      </c>
      <c r="O63" s="150">
        <f>R63-Y63</f>
        <v>-3</v>
      </c>
      <c r="P63" s="104">
        <f>Q63+R63</f>
        <v>9</v>
      </c>
      <c r="Q63" s="105">
        <f>S63+U63</f>
        <v>3</v>
      </c>
      <c r="R63" s="106">
        <f>T63+V63</f>
        <v>6</v>
      </c>
      <c r="S63" s="107">
        <f>[1]人口移動状況報告書!AR$21</f>
        <v>3</v>
      </c>
      <c r="T63" s="108">
        <f>[1]人口移動状況報告書!AR$22</f>
        <v>6</v>
      </c>
      <c r="U63" s="108">
        <f>[1]人口移動状況報告書!AR$50</f>
        <v>0</v>
      </c>
      <c r="V63" s="109">
        <f>[1]人口移動状況報告書!AR$51</f>
        <v>0</v>
      </c>
      <c r="W63" s="104">
        <f>X63+Y63</f>
        <v>17</v>
      </c>
      <c r="X63" s="105">
        <f>Z63+AB63</f>
        <v>8</v>
      </c>
      <c r="Y63" s="106">
        <f>AA63+AC63</f>
        <v>9</v>
      </c>
      <c r="Z63" s="107">
        <f>[1]人口移動状況報告書!AR$24</f>
        <v>8</v>
      </c>
      <c r="AA63" s="108">
        <f>[1]人口移動状況報告書!AR$25</f>
        <v>9</v>
      </c>
      <c r="AB63" s="108">
        <f>[1]人口移動状況報告書!AR$53</f>
        <v>0</v>
      </c>
      <c r="AC63" s="109">
        <f>[1]人口移動状況報告書!AR$54</f>
        <v>0</v>
      </c>
      <c r="AD63" s="104">
        <f>$AG63-$AP63</f>
        <v>7</v>
      </c>
      <c r="AE63" s="105">
        <f>$AH63-$AQ63</f>
        <v>6</v>
      </c>
      <c r="AF63" s="106">
        <f>$AI63-$AR63</f>
        <v>1</v>
      </c>
      <c r="AG63" s="104">
        <f t="shared" si="17"/>
        <v>54</v>
      </c>
      <c r="AH63" s="105">
        <f t="shared" si="18"/>
        <v>33</v>
      </c>
      <c r="AI63" s="150">
        <f t="shared" si="19"/>
        <v>21</v>
      </c>
      <c r="AJ63" s="107">
        <f>[1]人口移動状況報告書!AR$6</f>
        <v>31</v>
      </c>
      <c r="AK63" s="108">
        <f>[1]人口移動状況報告書!AR$7</f>
        <v>21</v>
      </c>
      <c r="AL63" s="108">
        <f>[1]人口移動状況報告書!AR$35</f>
        <v>2</v>
      </c>
      <c r="AM63" s="109">
        <f>[1]人口移動状況報告書!AR$36</f>
        <v>0</v>
      </c>
      <c r="AN63" s="104">
        <f>[1]人口移動状況報告書!AR$70</f>
        <v>0</v>
      </c>
      <c r="AO63" s="106">
        <f>[1]人口移動状況報告書!AR$71</f>
        <v>0</v>
      </c>
      <c r="AP63" s="118">
        <f>$AQ63+$AR63</f>
        <v>47</v>
      </c>
      <c r="AQ63" s="105">
        <f>$AS63+$AU63+$AW63</f>
        <v>27</v>
      </c>
      <c r="AR63" s="150">
        <f>$AT63+$AV63+$AX63</f>
        <v>20</v>
      </c>
      <c r="AS63" s="107">
        <f>[1]人口移動状況報告書!AR$9</f>
        <v>27</v>
      </c>
      <c r="AT63" s="108">
        <f>[1]人口移動状況報告書!AR$10</f>
        <v>19</v>
      </c>
      <c r="AU63" s="108">
        <f>[1]人口移動状況報告書!AR$38</f>
        <v>0</v>
      </c>
      <c r="AV63" s="109">
        <f>[1]人口移動状況報告書!AR$39</f>
        <v>0</v>
      </c>
      <c r="AW63" s="104">
        <f>[1]人口移動状況報告書!AR$73</f>
        <v>0</v>
      </c>
      <c r="AX63" s="106">
        <f>[1]人口移動状況報告書!AR$74</f>
        <v>1</v>
      </c>
      <c r="AY63" s="118">
        <f>[1]人口移動状況報告書!AR$90</f>
        <v>6</v>
      </c>
    </row>
    <row r="64" spans="1:51" x14ac:dyDescent="0.2">
      <c r="A64" s="156"/>
      <c r="B64" s="156"/>
      <c r="C64" s="157" t="s">
        <v>91</v>
      </c>
      <c r="D64" s="78"/>
      <c r="E64" s="158">
        <v>185.19</v>
      </c>
      <c r="F64" s="80">
        <f>F65</f>
        <v>6618</v>
      </c>
      <c r="G64" s="134">
        <f t="shared" ref="G64:AY64" si="24">G65</f>
        <v>17227</v>
      </c>
      <c r="H64" s="134">
        <f t="shared" si="24"/>
        <v>8304</v>
      </c>
      <c r="I64" s="134">
        <f t="shared" si="24"/>
        <v>8923</v>
      </c>
      <c r="J64" s="121">
        <f t="shared" si="24"/>
        <v>-28</v>
      </c>
      <c r="K64" s="84">
        <f t="shared" si="24"/>
        <v>-10</v>
      </c>
      <c r="L64" s="85">
        <f t="shared" si="24"/>
        <v>-18</v>
      </c>
      <c r="M64" s="121">
        <f t="shared" si="24"/>
        <v>-21</v>
      </c>
      <c r="N64" s="84">
        <f t="shared" si="24"/>
        <v>-9</v>
      </c>
      <c r="O64" s="159">
        <f t="shared" si="24"/>
        <v>-12</v>
      </c>
      <c r="P64" s="121">
        <f t="shared" si="24"/>
        <v>5</v>
      </c>
      <c r="Q64" s="84">
        <f t="shared" si="24"/>
        <v>2</v>
      </c>
      <c r="R64" s="85">
        <f t="shared" si="24"/>
        <v>3</v>
      </c>
      <c r="S64" s="121">
        <f t="shared" si="24"/>
        <v>2</v>
      </c>
      <c r="T64" s="84">
        <f t="shared" si="24"/>
        <v>3</v>
      </c>
      <c r="U64" s="84">
        <f t="shared" si="24"/>
        <v>0</v>
      </c>
      <c r="V64" s="85">
        <f t="shared" si="24"/>
        <v>0</v>
      </c>
      <c r="W64" s="121">
        <f t="shared" si="24"/>
        <v>26</v>
      </c>
      <c r="X64" s="84">
        <f t="shared" si="24"/>
        <v>11</v>
      </c>
      <c r="Y64" s="85">
        <f t="shared" si="24"/>
        <v>15</v>
      </c>
      <c r="Z64" s="121">
        <f t="shared" si="24"/>
        <v>10</v>
      </c>
      <c r="AA64" s="84">
        <f t="shared" si="24"/>
        <v>15</v>
      </c>
      <c r="AB64" s="84">
        <f t="shared" si="24"/>
        <v>1</v>
      </c>
      <c r="AC64" s="85">
        <f t="shared" si="24"/>
        <v>0</v>
      </c>
      <c r="AD64" s="121">
        <f t="shared" si="24"/>
        <v>-7</v>
      </c>
      <c r="AE64" s="84">
        <f t="shared" si="24"/>
        <v>-1</v>
      </c>
      <c r="AF64" s="85">
        <f t="shared" si="24"/>
        <v>-6</v>
      </c>
      <c r="AG64" s="121">
        <f t="shared" si="24"/>
        <v>33</v>
      </c>
      <c r="AH64" s="84">
        <f t="shared" si="24"/>
        <v>17</v>
      </c>
      <c r="AI64" s="159">
        <f t="shared" si="24"/>
        <v>16</v>
      </c>
      <c r="AJ64" s="121">
        <f t="shared" si="24"/>
        <v>13</v>
      </c>
      <c r="AK64" s="84">
        <f t="shared" si="24"/>
        <v>10</v>
      </c>
      <c r="AL64" s="84">
        <f t="shared" si="24"/>
        <v>4</v>
      </c>
      <c r="AM64" s="85">
        <f t="shared" si="24"/>
        <v>6</v>
      </c>
      <c r="AN64" s="121">
        <f t="shared" si="24"/>
        <v>0</v>
      </c>
      <c r="AO64" s="85">
        <f t="shared" si="24"/>
        <v>0</v>
      </c>
      <c r="AP64" s="98">
        <f t="shared" si="24"/>
        <v>40</v>
      </c>
      <c r="AQ64" s="84">
        <f t="shared" si="24"/>
        <v>18</v>
      </c>
      <c r="AR64" s="159">
        <f t="shared" si="24"/>
        <v>22</v>
      </c>
      <c r="AS64" s="121">
        <f t="shared" si="24"/>
        <v>12</v>
      </c>
      <c r="AT64" s="84">
        <f t="shared" si="24"/>
        <v>20</v>
      </c>
      <c r="AU64" s="84">
        <f t="shared" si="24"/>
        <v>3</v>
      </c>
      <c r="AV64" s="85">
        <f t="shared" si="24"/>
        <v>2</v>
      </c>
      <c r="AW64" s="121">
        <f t="shared" si="24"/>
        <v>3</v>
      </c>
      <c r="AX64" s="85">
        <f t="shared" si="24"/>
        <v>0</v>
      </c>
      <c r="AY64" s="98">
        <f t="shared" si="24"/>
        <v>-1</v>
      </c>
    </row>
    <row r="65" spans="1:51" s="156" customFormat="1" x14ac:dyDescent="0.2">
      <c r="A65">
        <v>5</v>
      </c>
      <c r="B65">
        <v>365</v>
      </c>
      <c r="C65" s="151" t="s">
        <v>92</v>
      </c>
      <c r="D65" s="24"/>
      <c r="E65" s="148">
        <v>185.19</v>
      </c>
      <c r="F65" s="149">
        <f>[1]前月!$F65+'R8.1月'!$AY65</f>
        <v>6618</v>
      </c>
      <c r="G65" s="103">
        <f>[1]前月!$G65+'R8.1月'!$J65</f>
        <v>17227</v>
      </c>
      <c r="H65" s="103">
        <f>[1]前月!$H65+'R8.1月'!$K65</f>
        <v>8304</v>
      </c>
      <c r="I65" s="103">
        <f>[1]前月!I65+'R8.1月'!L65</f>
        <v>8923</v>
      </c>
      <c r="J65" s="104">
        <f>$M65+$AD65</f>
        <v>-28</v>
      </c>
      <c r="K65" s="105">
        <f>$N65+$AE65</f>
        <v>-10</v>
      </c>
      <c r="L65" s="106">
        <f>$O65+$AF65</f>
        <v>-18</v>
      </c>
      <c r="M65" s="104">
        <f>$P65-$W65</f>
        <v>-21</v>
      </c>
      <c r="N65" s="105">
        <f>Q65-X65</f>
        <v>-9</v>
      </c>
      <c r="O65" s="150">
        <f>R65-Y65</f>
        <v>-12</v>
      </c>
      <c r="P65" s="104">
        <f>Q65+R65</f>
        <v>5</v>
      </c>
      <c r="Q65" s="105">
        <f>S65+U65</f>
        <v>2</v>
      </c>
      <c r="R65" s="106">
        <f>T65+V65</f>
        <v>3</v>
      </c>
      <c r="S65" s="107">
        <f>[1]人口移動状況報告書!AS$21</f>
        <v>2</v>
      </c>
      <c r="T65" s="108">
        <f>[1]人口移動状況報告書!AS$22</f>
        <v>3</v>
      </c>
      <c r="U65" s="108">
        <f>[1]人口移動状況報告書!AS$50</f>
        <v>0</v>
      </c>
      <c r="V65" s="109">
        <f>[1]人口移動状況報告書!AS$51</f>
        <v>0</v>
      </c>
      <c r="W65" s="104">
        <f>X65+Y65</f>
        <v>26</v>
      </c>
      <c r="X65" s="105">
        <f>Z65+AB65</f>
        <v>11</v>
      </c>
      <c r="Y65" s="106">
        <f>AA65+AC65</f>
        <v>15</v>
      </c>
      <c r="Z65" s="107">
        <f>[1]人口移動状況報告書!AS$24</f>
        <v>10</v>
      </c>
      <c r="AA65" s="108">
        <f>[1]人口移動状況報告書!AS$25</f>
        <v>15</v>
      </c>
      <c r="AB65" s="108">
        <f>[1]人口移動状況報告書!AS$53</f>
        <v>1</v>
      </c>
      <c r="AC65" s="109">
        <f>[1]人口移動状況報告書!AS$54</f>
        <v>0</v>
      </c>
      <c r="AD65" s="104">
        <f>$AG65-$AP65</f>
        <v>-7</v>
      </c>
      <c r="AE65" s="105">
        <f>$AH65-$AQ65</f>
        <v>-1</v>
      </c>
      <c r="AF65" s="106">
        <f>$AI65-$AR65</f>
        <v>-6</v>
      </c>
      <c r="AG65" s="104">
        <f t="shared" si="17"/>
        <v>33</v>
      </c>
      <c r="AH65" s="105">
        <f t="shared" si="18"/>
        <v>17</v>
      </c>
      <c r="AI65" s="150">
        <f t="shared" si="19"/>
        <v>16</v>
      </c>
      <c r="AJ65" s="107">
        <f>[1]人口移動状況報告書!AS$6</f>
        <v>13</v>
      </c>
      <c r="AK65" s="108">
        <f>[1]人口移動状況報告書!AS$7</f>
        <v>10</v>
      </c>
      <c r="AL65" s="108">
        <f>[1]人口移動状況報告書!AS$35</f>
        <v>4</v>
      </c>
      <c r="AM65" s="109">
        <f>[1]人口移動状況報告書!AS$36</f>
        <v>6</v>
      </c>
      <c r="AN65" s="104">
        <f>[1]人口移動状況報告書!AS$70</f>
        <v>0</v>
      </c>
      <c r="AO65" s="106">
        <f>[1]人口移動状況報告書!AS$71</f>
        <v>0</v>
      </c>
      <c r="AP65" s="118">
        <f>$AQ65+$AR65</f>
        <v>40</v>
      </c>
      <c r="AQ65" s="105">
        <f>$AS65+$AU65+$AW65</f>
        <v>18</v>
      </c>
      <c r="AR65" s="150">
        <f>$AT65+$AV65+$AX65</f>
        <v>22</v>
      </c>
      <c r="AS65" s="107">
        <f>[1]人口移動状況報告書!AS$9</f>
        <v>12</v>
      </c>
      <c r="AT65" s="108">
        <f>[1]人口移動状況報告書!AS$10</f>
        <v>20</v>
      </c>
      <c r="AU65" s="108">
        <f>[1]人口移動状況報告書!AS$38</f>
        <v>3</v>
      </c>
      <c r="AV65" s="109">
        <f>[1]人口移動状況報告書!AS$39</f>
        <v>2</v>
      </c>
      <c r="AW65" s="104">
        <f>[1]人口移動状況報告書!AS$73</f>
        <v>3</v>
      </c>
      <c r="AX65" s="106">
        <f>[1]人口移動状況報告書!AS$74</f>
        <v>0</v>
      </c>
      <c r="AY65" s="118">
        <f>[1]人口移動状況報告書!AS$90</f>
        <v>-1</v>
      </c>
    </row>
    <row r="66" spans="1:51" x14ac:dyDescent="0.2">
      <c r="A66" s="156"/>
      <c r="B66" s="156"/>
      <c r="C66" s="120" t="s">
        <v>93</v>
      </c>
      <c r="D66" s="78"/>
      <c r="E66" s="158">
        <v>44.05</v>
      </c>
      <c r="F66" s="80">
        <f>F67+F68</f>
        <v>26560</v>
      </c>
      <c r="G66" s="82">
        <f t="shared" ref="G66:AY66" si="25">G67+G68</f>
        <v>63485</v>
      </c>
      <c r="H66" s="82">
        <f t="shared" si="25"/>
        <v>30865</v>
      </c>
      <c r="I66" s="82">
        <f t="shared" si="25"/>
        <v>32620</v>
      </c>
      <c r="J66" s="121">
        <f t="shared" si="25"/>
        <v>-2</v>
      </c>
      <c r="K66" s="84">
        <f t="shared" si="25"/>
        <v>-10</v>
      </c>
      <c r="L66" s="85">
        <f t="shared" si="25"/>
        <v>8</v>
      </c>
      <c r="M66" s="121">
        <f t="shared" si="25"/>
        <v>-39</v>
      </c>
      <c r="N66" s="84">
        <f t="shared" si="25"/>
        <v>-26</v>
      </c>
      <c r="O66" s="159">
        <f t="shared" si="25"/>
        <v>-13</v>
      </c>
      <c r="P66" s="121">
        <f t="shared" si="25"/>
        <v>34</v>
      </c>
      <c r="Q66" s="84">
        <f t="shared" si="25"/>
        <v>14</v>
      </c>
      <c r="R66" s="85">
        <f t="shared" si="25"/>
        <v>20</v>
      </c>
      <c r="S66" s="121">
        <f t="shared" si="25"/>
        <v>13</v>
      </c>
      <c r="T66" s="84">
        <f t="shared" si="25"/>
        <v>20</v>
      </c>
      <c r="U66" s="84">
        <f t="shared" si="25"/>
        <v>1</v>
      </c>
      <c r="V66" s="85">
        <f t="shared" si="25"/>
        <v>0</v>
      </c>
      <c r="W66" s="121">
        <f t="shared" si="25"/>
        <v>73</v>
      </c>
      <c r="X66" s="84">
        <f t="shared" si="25"/>
        <v>40</v>
      </c>
      <c r="Y66" s="85">
        <f t="shared" si="25"/>
        <v>33</v>
      </c>
      <c r="Z66" s="121">
        <f t="shared" si="25"/>
        <v>40</v>
      </c>
      <c r="AA66" s="84">
        <f t="shared" si="25"/>
        <v>33</v>
      </c>
      <c r="AB66" s="84">
        <f t="shared" si="25"/>
        <v>0</v>
      </c>
      <c r="AC66" s="85">
        <f t="shared" si="25"/>
        <v>0</v>
      </c>
      <c r="AD66" s="121">
        <f t="shared" si="25"/>
        <v>37</v>
      </c>
      <c r="AE66" s="84">
        <f t="shared" si="25"/>
        <v>16</v>
      </c>
      <c r="AF66" s="85">
        <f t="shared" si="25"/>
        <v>21</v>
      </c>
      <c r="AG66" s="121">
        <f t="shared" si="25"/>
        <v>197</v>
      </c>
      <c r="AH66" s="84">
        <f t="shared" si="25"/>
        <v>108</v>
      </c>
      <c r="AI66" s="159">
        <f t="shared" si="25"/>
        <v>89</v>
      </c>
      <c r="AJ66" s="121">
        <f t="shared" si="25"/>
        <v>75</v>
      </c>
      <c r="AK66" s="84">
        <f t="shared" si="25"/>
        <v>80</v>
      </c>
      <c r="AL66" s="84">
        <f t="shared" si="25"/>
        <v>33</v>
      </c>
      <c r="AM66" s="85">
        <f t="shared" si="25"/>
        <v>9</v>
      </c>
      <c r="AN66" s="121">
        <f t="shared" si="25"/>
        <v>0</v>
      </c>
      <c r="AO66" s="85">
        <f t="shared" si="25"/>
        <v>0</v>
      </c>
      <c r="AP66" s="98">
        <f t="shared" si="25"/>
        <v>160</v>
      </c>
      <c r="AQ66" s="84">
        <f t="shared" si="25"/>
        <v>92</v>
      </c>
      <c r="AR66" s="159">
        <f t="shared" si="25"/>
        <v>68</v>
      </c>
      <c r="AS66" s="121">
        <f t="shared" si="25"/>
        <v>65</v>
      </c>
      <c r="AT66" s="84">
        <f t="shared" si="25"/>
        <v>63</v>
      </c>
      <c r="AU66" s="84">
        <f t="shared" si="25"/>
        <v>26</v>
      </c>
      <c r="AV66" s="85">
        <f t="shared" si="25"/>
        <v>5</v>
      </c>
      <c r="AW66" s="121">
        <f t="shared" si="25"/>
        <v>1</v>
      </c>
      <c r="AX66" s="85">
        <f t="shared" si="25"/>
        <v>0</v>
      </c>
      <c r="AY66" s="98">
        <f t="shared" si="25"/>
        <v>16</v>
      </c>
    </row>
    <row r="67" spans="1:51" x14ac:dyDescent="0.2">
      <c r="A67">
        <v>4</v>
      </c>
      <c r="B67">
        <v>381</v>
      </c>
      <c r="C67" s="155" t="s">
        <v>94</v>
      </c>
      <c r="D67" s="24"/>
      <c r="E67" s="148">
        <v>34.92</v>
      </c>
      <c r="F67" s="149">
        <f>[1]前月!$F67+'R8.1月'!$AY67</f>
        <v>12050</v>
      </c>
      <c r="G67" s="103">
        <f>[1]前月!$G67+'R8.1月'!$J67</f>
        <v>29722</v>
      </c>
      <c r="H67" s="103">
        <f>[1]前月!$H67+'R8.1月'!$K67</f>
        <v>14470</v>
      </c>
      <c r="I67" s="103">
        <f>[1]前月!I67+'R8.1月'!L67</f>
        <v>15252</v>
      </c>
      <c r="J67" s="104">
        <f>$M67+$AD67</f>
        <v>-5</v>
      </c>
      <c r="K67" s="105">
        <f>$N67+$AE67</f>
        <v>-12</v>
      </c>
      <c r="L67" s="106">
        <f>$O67+$AF67</f>
        <v>7</v>
      </c>
      <c r="M67" s="104">
        <f>$P67-$W67</f>
        <v>-25</v>
      </c>
      <c r="N67" s="105">
        <f>Q67-X67</f>
        <v>-17</v>
      </c>
      <c r="O67" s="150">
        <f>R67-Y67</f>
        <v>-8</v>
      </c>
      <c r="P67" s="104">
        <f>Q67+R67</f>
        <v>12</v>
      </c>
      <c r="Q67" s="105">
        <f>S67+U67</f>
        <v>2</v>
      </c>
      <c r="R67" s="106">
        <f>T67+V67</f>
        <v>10</v>
      </c>
      <c r="S67" s="107">
        <f>[1]人口移動状況報告書!AT$21</f>
        <v>1</v>
      </c>
      <c r="T67" s="108">
        <f>[1]人口移動状況報告書!AT$22</f>
        <v>10</v>
      </c>
      <c r="U67" s="108">
        <f>[1]人口移動状況報告書!AT$50</f>
        <v>1</v>
      </c>
      <c r="V67" s="109">
        <f>[1]人口移動状況報告書!AT$51</f>
        <v>0</v>
      </c>
      <c r="W67" s="104">
        <f>X67+Y67</f>
        <v>37</v>
      </c>
      <c r="X67" s="105">
        <f>Z67+AB67</f>
        <v>19</v>
      </c>
      <c r="Y67" s="106">
        <f>AA67+AC67</f>
        <v>18</v>
      </c>
      <c r="Z67" s="107">
        <f>[1]人口移動状況報告書!AT$24</f>
        <v>19</v>
      </c>
      <c r="AA67" s="108">
        <f>[1]人口移動状況報告書!AT$25</f>
        <v>18</v>
      </c>
      <c r="AB67" s="108">
        <f>[1]人口移動状況報告書!AT$53</f>
        <v>0</v>
      </c>
      <c r="AC67" s="109">
        <f>[1]人口移動状況報告書!AT$54</f>
        <v>0</v>
      </c>
      <c r="AD67" s="104">
        <f>$AG67-$AP67</f>
        <v>20</v>
      </c>
      <c r="AE67" s="105">
        <f>$AH67-$AQ67</f>
        <v>5</v>
      </c>
      <c r="AF67" s="106">
        <f>$AI67-$AR67</f>
        <v>15</v>
      </c>
      <c r="AG67" s="104">
        <f t="shared" si="17"/>
        <v>86</v>
      </c>
      <c r="AH67" s="105">
        <f t="shared" si="18"/>
        <v>47</v>
      </c>
      <c r="AI67" s="150">
        <f t="shared" si="19"/>
        <v>39</v>
      </c>
      <c r="AJ67" s="107">
        <f>[1]人口移動状況報告書!AT$6</f>
        <v>25</v>
      </c>
      <c r="AK67" s="108">
        <f>[1]人口移動状況報告書!AT$7</f>
        <v>33</v>
      </c>
      <c r="AL67" s="108">
        <f>[1]人口移動状況報告書!AT$35</f>
        <v>22</v>
      </c>
      <c r="AM67" s="109">
        <f>[1]人口移動状況報告書!AT$36</f>
        <v>6</v>
      </c>
      <c r="AN67" s="104">
        <f>[1]人口移動状況報告書!AT$70</f>
        <v>0</v>
      </c>
      <c r="AO67" s="106">
        <f>[1]人口移動状況報告書!AT$71</f>
        <v>0</v>
      </c>
      <c r="AP67" s="118">
        <f>$AQ67+$AR67</f>
        <v>66</v>
      </c>
      <c r="AQ67" s="105">
        <f>$AS67+$AU67+$AW67</f>
        <v>42</v>
      </c>
      <c r="AR67" s="150">
        <f>$AT67+$AV67+$AX67</f>
        <v>24</v>
      </c>
      <c r="AS67" s="107">
        <f>[1]人口移動状況報告書!AT$9</f>
        <v>23</v>
      </c>
      <c r="AT67" s="108">
        <f>[1]人口移動状況報告書!AT$10</f>
        <v>20</v>
      </c>
      <c r="AU67" s="108">
        <f>[1]人口移動状況報告書!AT$38</f>
        <v>18</v>
      </c>
      <c r="AV67" s="109">
        <f>[1]人口移動状況報告書!AT$39</f>
        <v>4</v>
      </c>
      <c r="AW67" s="104">
        <f>[1]人口移動状況報告書!AT$73</f>
        <v>1</v>
      </c>
      <c r="AX67" s="106">
        <f>[1]人口移動状況報告書!AT$74</f>
        <v>0</v>
      </c>
      <c r="AY67" s="118">
        <f>[1]人口移動状況報告書!AT$90</f>
        <v>22</v>
      </c>
    </row>
    <row r="68" spans="1:51" s="156" customFormat="1" x14ac:dyDescent="0.2">
      <c r="A68">
        <v>4</v>
      </c>
      <c r="B68">
        <v>382</v>
      </c>
      <c r="C68" s="151" t="s">
        <v>95</v>
      </c>
      <c r="D68" s="24"/>
      <c r="E68" s="148">
        <v>9.1300000000000008</v>
      </c>
      <c r="F68" s="149">
        <f>[1]前月!$F68+'R8.1月'!$AY68</f>
        <v>14510</v>
      </c>
      <c r="G68" s="103">
        <f>[1]前月!$G68+'R8.1月'!$J68</f>
        <v>33763</v>
      </c>
      <c r="H68" s="103">
        <f>[1]前月!$H68+'R8.1月'!$K68</f>
        <v>16395</v>
      </c>
      <c r="I68" s="103">
        <f>[1]前月!I68+'R8.1月'!L68</f>
        <v>17368</v>
      </c>
      <c r="J68" s="104">
        <f>$M68+$AD68</f>
        <v>3</v>
      </c>
      <c r="K68" s="105">
        <f>$N68+$AE68</f>
        <v>2</v>
      </c>
      <c r="L68" s="106">
        <f>$O68+$AF68</f>
        <v>1</v>
      </c>
      <c r="M68" s="104">
        <f>$P68-$W68</f>
        <v>-14</v>
      </c>
      <c r="N68" s="105">
        <f>Q68-X68</f>
        <v>-9</v>
      </c>
      <c r="O68" s="150">
        <f>R68-Y68</f>
        <v>-5</v>
      </c>
      <c r="P68" s="104">
        <f>Q68+R68</f>
        <v>22</v>
      </c>
      <c r="Q68" s="105">
        <f>S68+U68</f>
        <v>12</v>
      </c>
      <c r="R68" s="106">
        <f>T68+V68</f>
        <v>10</v>
      </c>
      <c r="S68" s="107">
        <f>[1]人口移動状況報告書!AU$21</f>
        <v>12</v>
      </c>
      <c r="T68" s="108">
        <f>[1]人口移動状況報告書!AU$22</f>
        <v>10</v>
      </c>
      <c r="U68" s="108">
        <f>[1]人口移動状況報告書!AU$50</f>
        <v>0</v>
      </c>
      <c r="V68" s="109">
        <f>[1]人口移動状況報告書!AU$51</f>
        <v>0</v>
      </c>
      <c r="W68" s="104">
        <f>X68+Y68</f>
        <v>36</v>
      </c>
      <c r="X68" s="105">
        <f>Z68+AB68</f>
        <v>21</v>
      </c>
      <c r="Y68" s="106">
        <f>AA68+AC68</f>
        <v>15</v>
      </c>
      <c r="Z68" s="107">
        <f>[1]人口移動状況報告書!AU$24</f>
        <v>21</v>
      </c>
      <c r="AA68" s="108">
        <f>[1]人口移動状況報告書!AU$25</f>
        <v>15</v>
      </c>
      <c r="AB68" s="108">
        <f>[1]人口移動状況報告書!AU$53</f>
        <v>0</v>
      </c>
      <c r="AC68" s="109">
        <f>[1]人口移動状況報告書!AU$54</f>
        <v>0</v>
      </c>
      <c r="AD68" s="104">
        <f>$AG68-$AP68</f>
        <v>17</v>
      </c>
      <c r="AE68" s="105">
        <f>$AH68-$AQ68</f>
        <v>11</v>
      </c>
      <c r="AF68" s="106">
        <f>$AI68-$AR68</f>
        <v>6</v>
      </c>
      <c r="AG68" s="104">
        <f t="shared" si="17"/>
        <v>111</v>
      </c>
      <c r="AH68" s="105">
        <f t="shared" si="18"/>
        <v>61</v>
      </c>
      <c r="AI68" s="150">
        <f t="shared" si="19"/>
        <v>50</v>
      </c>
      <c r="AJ68" s="107">
        <f>[1]人口移動状況報告書!AU$6</f>
        <v>50</v>
      </c>
      <c r="AK68" s="108">
        <f>[1]人口移動状況報告書!AU$7</f>
        <v>47</v>
      </c>
      <c r="AL68" s="108">
        <f>[1]人口移動状況報告書!AU$35</f>
        <v>11</v>
      </c>
      <c r="AM68" s="109">
        <f>[1]人口移動状況報告書!AU$36</f>
        <v>3</v>
      </c>
      <c r="AN68" s="104">
        <f>[1]人口移動状況報告書!AU$70</f>
        <v>0</v>
      </c>
      <c r="AO68" s="106">
        <f>[1]人口移動状況報告書!AU$71</f>
        <v>0</v>
      </c>
      <c r="AP68" s="118">
        <f>$AQ68+$AR68</f>
        <v>94</v>
      </c>
      <c r="AQ68" s="105">
        <f>$AS68+$AU68+$AW68</f>
        <v>50</v>
      </c>
      <c r="AR68" s="150">
        <f>$AT68+$AV68+$AX68</f>
        <v>44</v>
      </c>
      <c r="AS68" s="107">
        <f>[1]人口移動状況報告書!AU$9</f>
        <v>42</v>
      </c>
      <c r="AT68" s="108">
        <f>[1]人口移動状況報告書!AU$10</f>
        <v>43</v>
      </c>
      <c r="AU68" s="108">
        <f>[1]人口移動状況報告書!AU$38</f>
        <v>8</v>
      </c>
      <c r="AV68" s="109">
        <f>[1]人口移動状況報告書!AU$39</f>
        <v>1</v>
      </c>
      <c r="AW68" s="104">
        <f>[1]人口移動状況報告書!AU$73</f>
        <v>0</v>
      </c>
      <c r="AX68" s="106">
        <f>[1]人口移動状況報告書!AU$74</f>
        <v>0</v>
      </c>
      <c r="AY68" s="118">
        <f>[1]人口移動状況報告書!AU$90</f>
        <v>-6</v>
      </c>
    </row>
    <row r="69" spans="1:51" x14ac:dyDescent="0.2">
      <c r="A69" s="156"/>
      <c r="B69" s="156"/>
      <c r="C69" s="120" t="s">
        <v>96</v>
      </c>
      <c r="D69" s="78"/>
      <c r="E69" s="158">
        <v>330.7</v>
      </c>
      <c r="F69" s="80">
        <f>SUM(F70:F72)</f>
        <v>16137</v>
      </c>
      <c r="G69" s="82">
        <f t="shared" ref="G69:AY69" si="26">SUM(G70:G72)</f>
        <v>38003</v>
      </c>
      <c r="H69" s="82">
        <f t="shared" si="26"/>
        <v>18449</v>
      </c>
      <c r="I69" s="82">
        <f t="shared" si="26"/>
        <v>19554</v>
      </c>
      <c r="J69" s="121">
        <f t="shared" si="26"/>
        <v>-63</v>
      </c>
      <c r="K69" s="84">
        <f t="shared" si="26"/>
        <v>-34</v>
      </c>
      <c r="L69" s="85">
        <f t="shared" si="26"/>
        <v>-29</v>
      </c>
      <c r="M69" s="121">
        <f t="shared" si="26"/>
        <v>-32</v>
      </c>
      <c r="N69" s="84">
        <f t="shared" si="26"/>
        <v>-17</v>
      </c>
      <c r="O69" s="159">
        <f t="shared" si="26"/>
        <v>-15</v>
      </c>
      <c r="P69" s="121">
        <f t="shared" si="26"/>
        <v>17</v>
      </c>
      <c r="Q69" s="84">
        <f t="shared" si="26"/>
        <v>10</v>
      </c>
      <c r="R69" s="85">
        <f t="shared" si="26"/>
        <v>7</v>
      </c>
      <c r="S69" s="98">
        <f t="shared" si="26"/>
        <v>10</v>
      </c>
      <c r="T69" s="84">
        <f t="shared" si="26"/>
        <v>6</v>
      </c>
      <c r="U69" s="84">
        <f t="shared" si="26"/>
        <v>0</v>
      </c>
      <c r="V69" s="85">
        <f t="shared" si="26"/>
        <v>1</v>
      </c>
      <c r="W69" s="121">
        <f t="shared" si="26"/>
        <v>49</v>
      </c>
      <c r="X69" s="84">
        <f t="shared" si="26"/>
        <v>27</v>
      </c>
      <c r="Y69" s="85">
        <f t="shared" si="26"/>
        <v>22</v>
      </c>
      <c r="Z69" s="121">
        <f t="shared" si="26"/>
        <v>27</v>
      </c>
      <c r="AA69" s="84">
        <f t="shared" si="26"/>
        <v>22</v>
      </c>
      <c r="AB69" s="84">
        <f t="shared" si="26"/>
        <v>0</v>
      </c>
      <c r="AC69" s="85">
        <f t="shared" si="26"/>
        <v>0</v>
      </c>
      <c r="AD69" s="121">
        <f t="shared" si="26"/>
        <v>-31</v>
      </c>
      <c r="AE69" s="84">
        <f t="shared" si="26"/>
        <v>-17</v>
      </c>
      <c r="AF69" s="85">
        <f t="shared" si="26"/>
        <v>-14</v>
      </c>
      <c r="AG69" s="121">
        <f t="shared" si="26"/>
        <v>76</v>
      </c>
      <c r="AH69" s="84">
        <f t="shared" si="26"/>
        <v>37</v>
      </c>
      <c r="AI69" s="159">
        <f t="shared" si="26"/>
        <v>39</v>
      </c>
      <c r="AJ69" s="121">
        <f t="shared" si="26"/>
        <v>26</v>
      </c>
      <c r="AK69" s="84">
        <f t="shared" si="26"/>
        <v>27</v>
      </c>
      <c r="AL69" s="84">
        <f t="shared" si="26"/>
        <v>10</v>
      </c>
      <c r="AM69" s="85">
        <f t="shared" si="26"/>
        <v>12</v>
      </c>
      <c r="AN69" s="121">
        <f t="shared" si="26"/>
        <v>1</v>
      </c>
      <c r="AO69" s="85">
        <f t="shared" si="26"/>
        <v>0</v>
      </c>
      <c r="AP69" s="98">
        <f t="shared" si="26"/>
        <v>107</v>
      </c>
      <c r="AQ69" s="84">
        <f t="shared" si="26"/>
        <v>54</v>
      </c>
      <c r="AR69" s="159">
        <f t="shared" si="26"/>
        <v>53</v>
      </c>
      <c r="AS69" s="121">
        <f t="shared" si="26"/>
        <v>33</v>
      </c>
      <c r="AT69" s="84">
        <f t="shared" si="26"/>
        <v>23</v>
      </c>
      <c r="AU69" s="84">
        <f t="shared" si="26"/>
        <v>19</v>
      </c>
      <c r="AV69" s="85">
        <f t="shared" si="26"/>
        <v>29</v>
      </c>
      <c r="AW69" s="121">
        <f t="shared" si="26"/>
        <v>2</v>
      </c>
      <c r="AX69" s="85">
        <f t="shared" si="26"/>
        <v>1</v>
      </c>
      <c r="AY69" s="98">
        <f t="shared" si="26"/>
        <v>-26</v>
      </c>
    </row>
    <row r="70" spans="1:51" x14ac:dyDescent="0.2">
      <c r="A70">
        <v>6</v>
      </c>
      <c r="B70">
        <v>442</v>
      </c>
      <c r="C70" s="151" t="s">
        <v>97</v>
      </c>
      <c r="D70" s="24"/>
      <c r="E70" s="148">
        <v>82.67</v>
      </c>
      <c r="F70" s="149">
        <f>[1]前月!$F70+'R8.1月'!$AY70</f>
        <v>4199</v>
      </c>
      <c r="G70" s="103">
        <f>[1]前月!$G70+'R8.1月'!$J70</f>
        <v>9955</v>
      </c>
      <c r="H70" s="103">
        <f>[1]前月!$H70+'R8.1月'!$K70</f>
        <v>4878</v>
      </c>
      <c r="I70" s="103">
        <f>[1]前月!I70+'R8.1月'!L70</f>
        <v>5077</v>
      </c>
      <c r="J70" s="104">
        <f>$M70+$AD70</f>
        <v>-23</v>
      </c>
      <c r="K70" s="105">
        <f>$N70+$AE70</f>
        <v>-10</v>
      </c>
      <c r="L70" s="106">
        <f>$O70+$AF70</f>
        <v>-13</v>
      </c>
      <c r="M70" s="104">
        <f>$P70-$W70</f>
        <v>-8</v>
      </c>
      <c r="N70" s="105">
        <f t="shared" ref="N70:O72" si="27">Q70-X70</f>
        <v>-2</v>
      </c>
      <c r="O70" s="150">
        <f t="shared" si="27"/>
        <v>-6</v>
      </c>
      <c r="P70" s="104">
        <f>Q70+R70</f>
        <v>5</v>
      </c>
      <c r="Q70" s="105">
        <f t="shared" ref="Q70:R72" si="28">S70+U70</f>
        <v>4</v>
      </c>
      <c r="R70" s="106">
        <f t="shared" si="28"/>
        <v>1</v>
      </c>
      <c r="S70" s="107">
        <f>[1]人口移動状況報告書!AV$21</f>
        <v>4</v>
      </c>
      <c r="T70" s="108">
        <f>[1]人口移動状況報告書!AV$22</f>
        <v>1</v>
      </c>
      <c r="U70" s="108">
        <f>[1]人口移動状況報告書!AV$50</f>
        <v>0</v>
      </c>
      <c r="V70" s="109">
        <f>[1]人口移動状況報告書!AV$51</f>
        <v>0</v>
      </c>
      <c r="W70" s="104">
        <f>X70+Y70</f>
        <v>13</v>
      </c>
      <c r="X70" s="105">
        <f t="shared" ref="X70:Y72" si="29">Z70+AB70</f>
        <v>6</v>
      </c>
      <c r="Y70" s="106">
        <f t="shared" si="29"/>
        <v>7</v>
      </c>
      <c r="Z70" s="107">
        <f>[1]人口移動状況報告書!AV$24</f>
        <v>6</v>
      </c>
      <c r="AA70" s="108">
        <f>[1]人口移動状況報告書!AV$25</f>
        <v>7</v>
      </c>
      <c r="AB70" s="108">
        <f>[1]人口移動状況報告書!AV$53</f>
        <v>0</v>
      </c>
      <c r="AC70" s="109">
        <f>[1]人口移動状況報告書!AV$54</f>
        <v>0</v>
      </c>
      <c r="AD70" s="104">
        <f>$AG70-$AP70</f>
        <v>-15</v>
      </c>
      <c r="AE70" s="105">
        <f>$AH70-$AQ70</f>
        <v>-8</v>
      </c>
      <c r="AF70" s="106">
        <f>$AI70-$AR70</f>
        <v>-7</v>
      </c>
      <c r="AG70" s="104">
        <f t="shared" si="17"/>
        <v>13</v>
      </c>
      <c r="AH70" s="105">
        <f t="shared" si="18"/>
        <v>6</v>
      </c>
      <c r="AI70" s="150">
        <f t="shared" si="19"/>
        <v>7</v>
      </c>
      <c r="AJ70" s="107">
        <f>[1]人口移動状況報告書!AV$6</f>
        <v>4</v>
      </c>
      <c r="AK70" s="108">
        <f>[1]人口移動状況報告書!AV$7</f>
        <v>6</v>
      </c>
      <c r="AL70" s="108">
        <f>[1]人口移動状況報告書!AV$35</f>
        <v>2</v>
      </c>
      <c r="AM70" s="109">
        <f>[1]人口移動状況報告書!AV$36</f>
        <v>1</v>
      </c>
      <c r="AN70" s="104">
        <f>[1]人口移動状況報告書!AV$70</f>
        <v>0</v>
      </c>
      <c r="AO70" s="106">
        <f>[1]人口移動状況報告書!AV$71</f>
        <v>0</v>
      </c>
      <c r="AP70" s="118">
        <f>$AQ70+$AR70</f>
        <v>28</v>
      </c>
      <c r="AQ70" s="105">
        <f>$AS70+$AU70+$AW70</f>
        <v>14</v>
      </c>
      <c r="AR70" s="150">
        <f>$AT70+$AV70+$AX70</f>
        <v>14</v>
      </c>
      <c r="AS70" s="107">
        <f>[1]人口移動状況報告書!AV$9</f>
        <v>7</v>
      </c>
      <c r="AT70" s="108">
        <f>[1]人口移動状況報告書!AV$10</f>
        <v>9</v>
      </c>
      <c r="AU70" s="108">
        <f>[1]人口移動状況報告書!AV$38</f>
        <v>7</v>
      </c>
      <c r="AV70" s="109">
        <f>[1]人口移動状況報告書!AV$39</f>
        <v>4</v>
      </c>
      <c r="AW70" s="104">
        <f>[1]人口移動状況報告書!AV$73</f>
        <v>0</v>
      </c>
      <c r="AX70" s="106">
        <f>[1]人口移動状況報告書!AV$74</f>
        <v>1</v>
      </c>
      <c r="AY70" s="118">
        <f>[1]人口移動状況報告書!AV$90</f>
        <v>-11</v>
      </c>
    </row>
    <row r="71" spans="1:51" x14ac:dyDescent="0.2">
      <c r="A71">
        <v>6</v>
      </c>
      <c r="B71">
        <v>443</v>
      </c>
      <c r="C71" s="151" t="s">
        <v>98</v>
      </c>
      <c r="D71" s="24"/>
      <c r="E71" s="148">
        <v>45.79</v>
      </c>
      <c r="F71" s="149">
        <f>[1]前月!$F71+'R8.1月'!$AY71</f>
        <v>8140</v>
      </c>
      <c r="G71" s="103">
        <f>[1]前月!$G71+'R8.1月'!$J71</f>
        <v>18640</v>
      </c>
      <c r="H71" s="103">
        <f>[1]前月!$H71+'R8.1月'!$K71</f>
        <v>9171</v>
      </c>
      <c r="I71" s="103">
        <f>[1]前月!I71+'R8.1月'!L71</f>
        <v>9469</v>
      </c>
      <c r="J71" s="104">
        <f>$M71+$AD71</f>
        <v>-10</v>
      </c>
      <c r="K71" s="105">
        <f>$N71+$AE71</f>
        <v>-8</v>
      </c>
      <c r="L71" s="106">
        <f>$O71+$AF71</f>
        <v>-2</v>
      </c>
      <c r="M71" s="104">
        <f>$P71-$W71</f>
        <v>-16</v>
      </c>
      <c r="N71" s="105">
        <f t="shared" si="27"/>
        <v>-11</v>
      </c>
      <c r="O71" s="150">
        <f t="shared" si="27"/>
        <v>-5</v>
      </c>
      <c r="P71" s="104">
        <f>Q71+R71</f>
        <v>7</v>
      </c>
      <c r="Q71" s="105">
        <f t="shared" si="28"/>
        <v>2</v>
      </c>
      <c r="R71" s="106">
        <f t="shared" si="28"/>
        <v>5</v>
      </c>
      <c r="S71" s="107">
        <f>[1]人口移動状況報告書!AW$21</f>
        <v>2</v>
      </c>
      <c r="T71" s="108">
        <f>[1]人口移動状況報告書!AW$22</f>
        <v>4</v>
      </c>
      <c r="U71" s="108">
        <f>[1]人口移動状況報告書!AW$50</f>
        <v>0</v>
      </c>
      <c r="V71" s="109">
        <f>[1]人口移動状況報告書!AW$51</f>
        <v>1</v>
      </c>
      <c r="W71" s="104">
        <f>X71+Y71</f>
        <v>23</v>
      </c>
      <c r="X71" s="105">
        <f t="shared" si="29"/>
        <v>13</v>
      </c>
      <c r="Y71" s="106">
        <f t="shared" si="29"/>
        <v>10</v>
      </c>
      <c r="Z71" s="107">
        <f>[1]人口移動状況報告書!AW$24</f>
        <v>13</v>
      </c>
      <c r="AA71" s="108">
        <f>[1]人口移動状況報告書!AW$25</f>
        <v>10</v>
      </c>
      <c r="AB71" s="108">
        <f>[1]人口移動状況報告書!AW$53</f>
        <v>0</v>
      </c>
      <c r="AC71" s="109">
        <f>[1]人口移動状況報告書!AW$54</f>
        <v>0</v>
      </c>
      <c r="AD71" s="104">
        <f>$AG71-$AP71</f>
        <v>6</v>
      </c>
      <c r="AE71" s="105">
        <f>$AH71-$AQ71</f>
        <v>3</v>
      </c>
      <c r="AF71" s="106">
        <f>$AI71-$AR71</f>
        <v>3</v>
      </c>
      <c r="AG71" s="104">
        <f t="shared" si="17"/>
        <v>50</v>
      </c>
      <c r="AH71" s="105">
        <f t="shared" si="18"/>
        <v>28</v>
      </c>
      <c r="AI71" s="150">
        <f t="shared" si="19"/>
        <v>22</v>
      </c>
      <c r="AJ71" s="107">
        <f>[1]人口移動状況報告書!AW$6</f>
        <v>19</v>
      </c>
      <c r="AK71" s="108">
        <f>[1]人口移動状況報告書!AW$7</f>
        <v>16</v>
      </c>
      <c r="AL71" s="108">
        <f>[1]人口移動状況報告書!AW$35</f>
        <v>8</v>
      </c>
      <c r="AM71" s="109">
        <f>[1]人口移動状況報告書!AW$36</f>
        <v>6</v>
      </c>
      <c r="AN71" s="104">
        <f>[1]人口移動状況報告書!AW$70</f>
        <v>1</v>
      </c>
      <c r="AO71" s="106">
        <f>[1]人口移動状況報告書!AW$71</f>
        <v>0</v>
      </c>
      <c r="AP71" s="118">
        <f>$AQ71+$AR71</f>
        <v>44</v>
      </c>
      <c r="AQ71" s="105">
        <f>$AS71+$AU71+$AW71</f>
        <v>25</v>
      </c>
      <c r="AR71" s="150">
        <f>$AT71+$AV71+$AX71</f>
        <v>19</v>
      </c>
      <c r="AS71" s="107">
        <f>[1]人口移動状況報告書!AW$9</f>
        <v>19</v>
      </c>
      <c r="AT71" s="108">
        <f>[1]人口移動状況報告書!AW$10</f>
        <v>12</v>
      </c>
      <c r="AU71" s="108">
        <f>[1]人口移動状況報告書!AW$38</f>
        <v>4</v>
      </c>
      <c r="AV71" s="109">
        <f>[1]人口移動状況報告書!AW$39</f>
        <v>7</v>
      </c>
      <c r="AW71" s="104">
        <f>[1]人口移動状況報告書!AW$73</f>
        <v>2</v>
      </c>
      <c r="AX71" s="106">
        <f>[1]人口移動状況報告書!AW$74</f>
        <v>0</v>
      </c>
      <c r="AY71" s="118">
        <f>[1]人口移動状況報告書!AW$90</f>
        <v>1</v>
      </c>
    </row>
    <row r="72" spans="1:51" s="156" customFormat="1" x14ac:dyDescent="0.2">
      <c r="A72">
        <v>6</v>
      </c>
      <c r="B72">
        <v>446</v>
      </c>
      <c r="C72" s="151" t="s">
        <v>99</v>
      </c>
      <c r="D72" s="24"/>
      <c r="E72" s="148">
        <v>202.23</v>
      </c>
      <c r="F72" s="149">
        <f>[1]前月!$F72+'R8.1月'!$AY72</f>
        <v>3798</v>
      </c>
      <c r="G72" s="103">
        <f>[1]前月!$G72+'R8.1月'!$J72</f>
        <v>9408</v>
      </c>
      <c r="H72" s="103">
        <f>[1]前月!$H72+'R8.1月'!$K72</f>
        <v>4400</v>
      </c>
      <c r="I72" s="103">
        <f>[1]前月!I72+'R8.1月'!L72</f>
        <v>5008</v>
      </c>
      <c r="J72" s="104">
        <f>$M72+$AD72</f>
        <v>-30</v>
      </c>
      <c r="K72" s="105">
        <f>$N72+$AE72</f>
        <v>-16</v>
      </c>
      <c r="L72" s="106">
        <f>$O72+$AF72</f>
        <v>-14</v>
      </c>
      <c r="M72" s="104">
        <f>$P72-$W72</f>
        <v>-8</v>
      </c>
      <c r="N72" s="105">
        <f t="shared" si="27"/>
        <v>-4</v>
      </c>
      <c r="O72" s="150">
        <f t="shared" si="27"/>
        <v>-4</v>
      </c>
      <c r="P72" s="104">
        <f>Q72+R72</f>
        <v>5</v>
      </c>
      <c r="Q72" s="105">
        <f t="shared" si="28"/>
        <v>4</v>
      </c>
      <c r="R72" s="106">
        <f t="shared" si="28"/>
        <v>1</v>
      </c>
      <c r="S72" s="107">
        <f>[1]人口移動状況報告書!AX$21</f>
        <v>4</v>
      </c>
      <c r="T72" s="108">
        <f>[1]人口移動状況報告書!AX$22</f>
        <v>1</v>
      </c>
      <c r="U72" s="108">
        <f>[1]人口移動状況報告書!AX$50</f>
        <v>0</v>
      </c>
      <c r="V72" s="109">
        <f>[1]人口移動状況報告書!AX$51</f>
        <v>0</v>
      </c>
      <c r="W72" s="104">
        <f>X72+Y72</f>
        <v>13</v>
      </c>
      <c r="X72" s="105">
        <f t="shared" si="29"/>
        <v>8</v>
      </c>
      <c r="Y72" s="106">
        <f t="shared" si="29"/>
        <v>5</v>
      </c>
      <c r="Z72" s="107">
        <f>[1]人口移動状況報告書!AX$24</f>
        <v>8</v>
      </c>
      <c r="AA72" s="108">
        <f>[1]人口移動状況報告書!AX$25</f>
        <v>5</v>
      </c>
      <c r="AB72" s="108">
        <f>[1]人口移動状況報告書!AX$53</f>
        <v>0</v>
      </c>
      <c r="AC72" s="109">
        <f>[1]人口移動状況報告書!AX$54</f>
        <v>0</v>
      </c>
      <c r="AD72" s="104">
        <f>$AG72-$AP72</f>
        <v>-22</v>
      </c>
      <c r="AE72" s="105">
        <f>$AH72-$AQ72</f>
        <v>-12</v>
      </c>
      <c r="AF72" s="106">
        <f>$AI72-$AR72</f>
        <v>-10</v>
      </c>
      <c r="AG72" s="104">
        <f t="shared" si="17"/>
        <v>13</v>
      </c>
      <c r="AH72" s="105">
        <f t="shared" si="18"/>
        <v>3</v>
      </c>
      <c r="AI72" s="150">
        <f t="shared" si="19"/>
        <v>10</v>
      </c>
      <c r="AJ72" s="107">
        <f>[1]人口移動状況報告書!AX$6</f>
        <v>3</v>
      </c>
      <c r="AK72" s="108">
        <f>[1]人口移動状況報告書!AX$7</f>
        <v>5</v>
      </c>
      <c r="AL72" s="108">
        <f>[1]人口移動状況報告書!AX$35</f>
        <v>0</v>
      </c>
      <c r="AM72" s="109">
        <f>[1]人口移動状況報告書!AX$36</f>
        <v>5</v>
      </c>
      <c r="AN72" s="104">
        <f>[1]人口移動状況報告書!AX$70</f>
        <v>0</v>
      </c>
      <c r="AO72" s="106">
        <f>[1]人口移動状況報告書!AX$71</f>
        <v>0</v>
      </c>
      <c r="AP72" s="118">
        <f>$AQ72+$AR72</f>
        <v>35</v>
      </c>
      <c r="AQ72" s="105">
        <f>$AS72+$AU72+$AW72</f>
        <v>15</v>
      </c>
      <c r="AR72" s="150">
        <f>$AT72+$AV72+$AX72</f>
        <v>20</v>
      </c>
      <c r="AS72" s="107">
        <f>[1]人口移動状況報告書!AX$9</f>
        <v>7</v>
      </c>
      <c r="AT72" s="108">
        <f>[1]人口移動状況報告書!AX$10</f>
        <v>2</v>
      </c>
      <c r="AU72" s="108">
        <f>[1]人口移動状況報告書!AX$38</f>
        <v>8</v>
      </c>
      <c r="AV72" s="109">
        <f>[1]人口移動状況報告書!AX$39</f>
        <v>18</v>
      </c>
      <c r="AW72" s="104">
        <f>[1]人口移動状況報告書!AX$73</f>
        <v>0</v>
      </c>
      <c r="AX72" s="106">
        <f>[1]人口移動状況報告書!AX$74</f>
        <v>0</v>
      </c>
      <c r="AY72" s="118">
        <f>[1]人口移動状況報告書!AX$90</f>
        <v>-16</v>
      </c>
    </row>
    <row r="73" spans="1:51" x14ac:dyDescent="0.2">
      <c r="A73" s="156"/>
      <c r="B73" s="156"/>
      <c r="C73" s="120" t="s">
        <v>100</v>
      </c>
      <c r="D73" s="78"/>
      <c r="E73" s="158">
        <v>22.61</v>
      </c>
      <c r="F73" s="80">
        <f>F74</f>
        <v>13399</v>
      </c>
      <c r="G73" s="82">
        <f t="shared" ref="G73:AY73" si="30">G74</f>
        <v>32725</v>
      </c>
      <c r="H73" s="82">
        <f t="shared" si="30"/>
        <v>15896</v>
      </c>
      <c r="I73" s="82">
        <f t="shared" si="30"/>
        <v>16829</v>
      </c>
      <c r="J73" s="121">
        <f t="shared" si="30"/>
        <v>-3</v>
      </c>
      <c r="K73" s="84">
        <f t="shared" si="30"/>
        <v>-11</v>
      </c>
      <c r="L73" s="85">
        <f t="shared" si="30"/>
        <v>8</v>
      </c>
      <c r="M73" s="121">
        <f t="shared" si="30"/>
        <v>-16</v>
      </c>
      <c r="N73" s="84">
        <f t="shared" si="30"/>
        <v>-7</v>
      </c>
      <c r="O73" s="159">
        <f t="shared" si="30"/>
        <v>-9</v>
      </c>
      <c r="P73" s="121">
        <f t="shared" si="30"/>
        <v>20</v>
      </c>
      <c r="Q73" s="84">
        <f t="shared" si="30"/>
        <v>9</v>
      </c>
      <c r="R73" s="85">
        <f t="shared" si="30"/>
        <v>11</v>
      </c>
      <c r="S73" s="121">
        <f t="shared" si="30"/>
        <v>9</v>
      </c>
      <c r="T73" s="84">
        <f t="shared" si="30"/>
        <v>11</v>
      </c>
      <c r="U73" s="84">
        <f t="shared" si="30"/>
        <v>0</v>
      </c>
      <c r="V73" s="85">
        <f t="shared" si="30"/>
        <v>0</v>
      </c>
      <c r="W73" s="121">
        <f t="shared" si="30"/>
        <v>36</v>
      </c>
      <c r="X73" s="84">
        <f t="shared" si="30"/>
        <v>16</v>
      </c>
      <c r="Y73" s="85">
        <f t="shared" si="30"/>
        <v>20</v>
      </c>
      <c r="Z73" s="121">
        <f t="shared" si="30"/>
        <v>16</v>
      </c>
      <c r="AA73" s="84">
        <f t="shared" si="30"/>
        <v>20</v>
      </c>
      <c r="AB73" s="84">
        <f t="shared" si="30"/>
        <v>0</v>
      </c>
      <c r="AC73" s="85">
        <f t="shared" si="30"/>
        <v>0</v>
      </c>
      <c r="AD73" s="121">
        <f t="shared" si="30"/>
        <v>13</v>
      </c>
      <c r="AE73" s="84">
        <f t="shared" si="30"/>
        <v>-4</v>
      </c>
      <c r="AF73" s="85">
        <f t="shared" si="30"/>
        <v>17</v>
      </c>
      <c r="AG73" s="121">
        <f t="shared" si="30"/>
        <v>90</v>
      </c>
      <c r="AH73" s="84">
        <f t="shared" si="30"/>
        <v>46</v>
      </c>
      <c r="AI73" s="159">
        <f t="shared" si="30"/>
        <v>44</v>
      </c>
      <c r="AJ73" s="121">
        <f t="shared" si="30"/>
        <v>42</v>
      </c>
      <c r="AK73" s="84">
        <f t="shared" si="30"/>
        <v>43</v>
      </c>
      <c r="AL73" s="84">
        <f t="shared" si="30"/>
        <v>3</v>
      </c>
      <c r="AM73" s="85">
        <f t="shared" si="30"/>
        <v>1</v>
      </c>
      <c r="AN73" s="121">
        <f t="shared" si="30"/>
        <v>1</v>
      </c>
      <c r="AO73" s="85">
        <f t="shared" si="30"/>
        <v>0</v>
      </c>
      <c r="AP73" s="98">
        <f t="shared" si="30"/>
        <v>77</v>
      </c>
      <c r="AQ73" s="84">
        <f t="shared" si="30"/>
        <v>50</v>
      </c>
      <c r="AR73" s="159">
        <f t="shared" si="30"/>
        <v>27</v>
      </c>
      <c r="AS73" s="121">
        <f t="shared" si="30"/>
        <v>43</v>
      </c>
      <c r="AT73" s="84">
        <f t="shared" si="30"/>
        <v>26</v>
      </c>
      <c r="AU73" s="84">
        <f t="shared" si="30"/>
        <v>7</v>
      </c>
      <c r="AV73" s="85">
        <f t="shared" si="30"/>
        <v>1</v>
      </c>
      <c r="AW73" s="121">
        <f t="shared" si="30"/>
        <v>0</v>
      </c>
      <c r="AX73" s="85">
        <f t="shared" si="30"/>
        <v>0</v>
      </c>
      <c r="AY73" s="98">
        <f t="shared" si="30"/>
        <v>-6</v>
      </c>
    </row>
    <row r="74" spans="1:51" s="156" customFormat="1" x14ac:dyDescent="0.2">
      <c r="A74">
        <v>7</v>
      </c>
      <c r="B74">
        <v>464</v>
      </c>
      <c r="C74" s="151" t="s">
        <v>101</v>
      </c>
      <c r="D74" s="24" t="s">
        <v>51</v>
      </c>
      <c r="E74" s="148">
        <v>22.61</v>
      </c>
      <c r="F74" s="149">
        <f>[1]前月!$F74+'R8.1月'!$AY74</f>
        <v>13399</v>
      </c>
      <c r="G74" s="103">
        <f>[1]前月!$G74+'R8.1月'!$J74</f>
        <v>32725</v>
      </c>
      <c r="H74" s="103">
        <f>[1]前月!$H74+'R8.1月'!$K74</f>
        <v>15896</v>
      </c>
      <c r="I74" s="103">
        <f>[1]前月!I74+'R8.1月'!L74</f>
        <v>16829</v>
      </c>
      <c r="J74" s="104">
        <f>$M74+$AD74</f>
        <v>-3</v>
      </c>
      <c r="K74" s="105">
        <f>$N74+$AE74</f>
        <v>-11</v>
      </c>
      <c r="L74" s="106">
        <f>$O74+$AF74</f>
        <v>8</v>
      </c>
      <c r="M74" s="104">
        <f>$P74-$W74</f>
        <v>-16</v>
      </c>
      <c r="N74" s="105">
        <f>Q74-X74</f>
        <v>-7</v>
      </c>
      <c r="O74" s="150">
        <f>R74-Y74</f>
        <v>-9</v>
      </c>
      <c r="P74" s="104">
        <f>Q74+R74</f>
        <v>20</v>
      </c>
      <c r="Q74" s="105">
        <f>S74+U74</f>
        <v>9</v>
      </c>
      <c r="R74" s="106">
        <f>T74+V74</f>
        <v>11</v>
      </c>
      <c r="S74" s="107">
        <f>[1]人口移動状況報告書!AY$21</f>
        <v>9</v>
      </c>
      <c r="T74" s="108">
        <f>[1]人口移動状況報告書!AY$22</f>
        <v>11</v>
      </c>
      <c r="U74" s="108">
        <f>[1]人口移動状況報告書!AY$50</f>
        <v>0</v>
      </c>
      <c r="V74" s="109">
        <f>[1]人口移動状況報告書!AY$51</f>
        <v>0</v>
      </c>
      <c r="W74" s="104">
        <f>X74+Y74</f>
        <v>36</v>
      </c>
      <c r="X74" s="105">
        <f>Z74+AB74</f>
        <v>16</v>
      </c>
      <c r="Y74" s="106">
        <f>AA74+AC74</f>
        <v>20</v>
      </c>
      <c r="Z74" s="107">
        <f>[1]人口移動状況報告書!AY$24</f>
        <v>16</v>
      </c>
      <c r="AA74" s="108">
        <f>[1]人口移動状況報告書!AY$25</f>
        <v>20</v>
      </c>
      <c r="AB74" s="108">
        <f>[1]人口移動状況報告書!AY$53</f>
        <v>0</v>
      </c>
      <c r="AC74" s="109">
        <f>[1]人口移動状況報告書!AY$54</f>
        <v>0</v>
      </c>
      <c r="AD74" s="104">
        <f>$AG74-$AP74</f>
        <v>13</v>
      </c>
      <c r="AE74" s="105">
        <f>$AH74-$AQ74</f>
        <v>-4</v>
      </c>
      <c r="AF74" s="106">
        <f>$AI74-$AR74</f>
        <v>17</v>
      </c>
      <c r="AG74" s="104">
        <f t="shared" si="17"/>
        <v>90</v>
      </c>
      <c r="AH74" s="105">
        <f t="shared" si="18"/>
        <v>46</v>
      </c>
      <c r="AI74" s="150">
        <f t="shared" si="19"/>
        <v>44</v>
      </c>
      <c r="AJ74" s="107">
        <f>[1]人口移動状況報告書!AY$6</f>
        <v>42</v>
      </c>
      <c r="AK74" s="108">
        <f>[1]人口移動状況報告書!AY$7</f>
        <v>43</v>
      </c>
      <c r="AL74" s="108">
        <f>[1]人口移動状況報告書!AY$35</f>
        <v>3</v>
      </c>
      <c r="AM74" s="109">
        <f>[1]人口移動状況報告書!AY$36</f>
        <v>1</v>
      </c>
      <c r="AN74" s="104">
        <f>[1]人口移動状況報告書!AY$70</f>
        <v>1</v>
      </c>
      <c r="AO74" s="106">
        <f>[1]人口移動状況報告書!AY$71</f>
        <v>0</v>
      </c>
      <c r="AP74" s="118">
        <f>$AQ74+$AR74</f>
        <v>77</v>
      </c>
      <c r="AQ74" s="105">
        <f>$AS74+$AU74+$AW74</f>
        <v>50</v>
      </c>
      <c r="AR74" s="150">
        <f>$AT74+$AV74+$AX74</f>
        <v>27</v>
      </c>
      <c r="AS74" s="107">
        <f>[1]人口移動状況報告書!AY$9</f>
        <v>43</v>
      </c>
      <c r="AT74" s="108">
        <f>[1]人口移動状況報告書!AY$10</f>
        <v>26</v>
      </c>
      <c r="AU74" s="108">
        <f>[1]人口移動状況報告書!AY$38</f>
        <v>7</v>
      </c>
      <c r="AV74" s="109">
        <f>[1]人口移動状況報告書!AY$39</f>
        <v>1</v>
      </c>
      <c r="AW74" s="104">
        <f>[1]人口移動状況報告書!AY$73</f>
        <v>0</v>
      </c>
      <c r="AX74" s="106">
        <f>[1]人口移動状況報告書!AY$74</f>
        <v>0</v>
      </c>
      <c r="AY74" s="118">
        <f>[1]人口移動状況報告書!AY$90</f>
        <v>-6</v>
      </c>
    </row>
    <row r="75" spans="1:51" x14ac:dyDescent="0.2">
      <c r="A75" s="156"/>
      <c r="B75" s="156"/>
      <c r="C75" s="120" t="s">
        <v>102</v>
      </c>
      <c r="D75" s="78"/>
      <c r="E75" s="158">
        <v>150.26</v>
      </c>
      <c r="F75" s="80">
        <f>F76</f>
        <v>5406</v>
      </c>
      <c r="G75" s="82">
        <f t="shared" ref="G75:AY75" si="31">G76</f>
        <v>12592</v>
      </c>
      <c r="H75" s="82">
        <f t="shared" si="31"/>
        <v>6096</v>
      </c>
      <c r="I75" s="82">
        <f t="shared" si="31"/>
        <v>6496</v>
      </c>
      <c r="J75" s="121">
        <f t="shared" si="31"/>
        <v>-20</v>
      </c>
      <c r="K75" s="84">
        <f t="shared" si="31"/>
        <v>-3</v>
      </c>
      <c r="L75" s="85">
        <f t="shared" si="31"/>
        <v>-17</v>
      </c>
      <c r="M75" s="121">
        <f t="shared" si="31"/>
        <v>-21</v>
      </c>
      <c r="N75" s="84">
        <f t="shared" si="31"/>
        <v>-6</v>
      </c>
      <c r="O75" s="159">
        <f t="shared" si="31"/>
        <v>-15</v>
      </c>
      <c r="P75" s="121">
        <f t="shared" si="31"/>
        <v>4</v>
      </c>
      <c r="Q75" s="84">
        <f t="shared" si="31"/>
        <v>3</v>
      </c>
      <c r="R75" s="85">
        <f t="shared" si="31"/>
        <v>1</v>
      </c>
      <c r="S75" s="121">
        <f t="shared" si="31"/>
        <v>3</v>
      </c>
      <c r="T75" s="84">
        <f t="shared" si="31"/>
        <v>1</v>
      </c>
      <c r="U75" s="84">
        <f t="shared" si="31"/>
        <v>0</v>
      </c>
      <c r="V75" s="85">
        <f t="shared" si="31"/>
        <v>0</v>
      </c>
      <c r="W75" s="121">
        <f t="shared" si="31"/>
        <v>25</v>
      </c>
      <c r="X75" s="84">
        <f t="shared" si="31"/>
        <v>9</v>
      </c>
      <c r="Y75" s="85">
        <f t="shared" si="31"/>
        <v>16</v>
      </c>
      <c r="Z75" s="121">
        <f t="shared" si="31"/>
        <v>9</v>
      </c>
      <c r="AA75" s="84">
        <f t="shared" si="31"/>
        <v>16</v>
      </c>
      <c r="AB75" s="84">
        <f t="shared" si="31"/>
        <v>0</v>
      </c>
      <c r="AC75" s="85">
        <f t="shared" si="31"/>
        <v>0</v>
      </c>
      <c r="AD75" s="121">
        <f t="shared" si="31"/>
        <v>1</v>
      </c>
      <c r="AE75" s="84">
        <f t="shared" si="31"/>
        <v>3</v>
      </c>
      <c r="AF75" s="85">
        <f t="shared" si="31"/>
        <v>-2</v>
      </c>
      <c r="AG75" s="121">
        <f t="shared" si="31"/>
        <v>32</v>
      </c>
      <c r="AH75" s="84">
        <f t="shared" si="31"/>
        <v>16</v>
      </c>
      <c r="AI75" s="159">
        <f t="shared" si="31"/>
        <v>16</v>
      </c>
      <c r="AJ75" s="121">
        <f t="shared" si="31"/>
        <v>10</v>
      </c>
      <c r="AK75" s="84">
        <f t="shared" si="31"/>
        <v>11</v>
      </c>
      <c r="AL75" s="84">
        <f t="shared" si="31"/>
        <v>6</v>
      </c>
      <c r="AM75" s="85">
        <f t="shared" si="31"/>
        <v>5</v>
      </c>
      <c r="AN75" s="121">
        <f t="shared" si="31"/>
        <v>0</v>
      </c>
      <c r="AO75" s="85">
        <f t="shared" si="31"/>
        <v>0</v>
      </c>
      <c r="AP75" s="98">
        <f t="shared" si="31"/>
        <v>31</v>
      </c>
      <c r="AQ75" s="84">
        <f t="shared" si="31"/>
        <v>13</v>
      </c>
      <c r="AR75" s="159">
        <f t="shared" si="31"/>
        <v>18</v>
      </c>
      <c r="AS75" s="121">
        <f t="shared" si="31"/>
        <v>10</v>
      </c>
      <c r="AT75" s="84">
        <f t="shared" si="31"/>
        <v>16</v>
      </c>
      <c r="AU75" s="84">
        <f t="shared" si="31"/>
        <v>2</v>
      </c>
      <c r="AV75" s="85">
        <f t="shared" si="31"/>
        <v>2</v>
      </c>
      <c r="AW75" s="121">
        <f t="shared" si="31"/>
        <v>1</v>
      </c>
      <c r="AX75" s="85">
        <f t="shared" si="31"/>
        <v>0</v>
      </c>
      <c r="AY75" s="98">
        <f t="shared" si="31"/>
        <v>-3</v>
      </c>
    </row>
    <row r="76" spans="1:51" s="156" customFormat="1" x14ac:dyDescent="0.2">
      <c r="A76">
        <v>7</v>
      </c>
      <c r="B76">
        <v>481</v>
      </c>
      <c r="C76" s="155" t="s">
        <v>103</v>
      </c>
      <c r="D76" s="24"/>
      <c r="E76" s="148">
        <v>150.26</v>
      </c>
      <c r="F76" s="149">
        <f>[1]前月!$F76+'R8.1月'!$AY76</f>
        <v>5406</v>
      </c>
      <c r="G76" s="103">
        <f>[1]前月!$G76+'R8.1月'!$J76</f>
        <v>12592</v>
      </c>
      <c r="H76" s="103">
        <f>[1]前月!$H76+'R8.1月'!$K76</f>
        <v>6096</v>
      </c>
      <c r="I76" s="103">
        <f>[1]前月!I76+'R8.1月'!L76</f>
        <v>6496</v>
      </c>
      <c r="J76" s="104">
        <f>$M76+$AD76</f>
        <v>-20</v>
      </c>
      <c r="K76" s="105">
        <f>$N76+$AE76</f>
        <v>-3</v>
      </c>
      <c r="L76" s="106">
        <f>$O76+$AF76</f>
        <v>-17</v>
      </c>
      <c r="M76" s="104">
        <f>$P76-$W76</f>
        <v>-21</v>
      </c>
      <c r="N76" s="105">
        <f>Q76-X76</f>
        <v>-6</v>
      </c>
      <c r="O76" s="150">
        <f>R76-Y76</f>
        <v>-15</v>
      </c>
      <c r="P76" s="104">
        <f>Q76+R76</f>
        <v>4</v>
      </c>
      <c r="Q76" s="105">
        <f>S76+U76</f>
        <v>3</v>
      </c>
      <c r="R76" s="106">
        <f>T76+V76</f>
        <v>1</v>
      </c>
      <c r="S76" s="107">
        <f>[1]人口移動状況報告書!AZ$21</f>
        <v>3</v>
      </c>
      <c r="T76" s="108">
        <f>[1]人口移動状況報告書!AZ$22</f>
        <v>1</v>
      </c>
      <c r="U76" s="108">
        <f>[1]人口移動状況報告書!AZ$50</f>
        <v>0</v>
      </c>
      <c r="V76" s="109">
        <f>[1]人口移動状況報告書!AZ$51</f>
        <v>0</v>
      </c>
      <c r="W76" s="104">
        <f>X76+Y76</f>
        <v>25</v>
      </c>
      <c r="X76" s="105">
        <f>Z76+AB76</f>
        <v>9</v>
      </c>
      <c r="Y76" s="106">
        <f>AA76+AC76</f>
        <v>16</v>
      </c>
      <c r="Z76" s="107">
        <f>[1]人口移動状況報告書!AZ$24</f>
        <v>9</v>
      </c>
      <c r="AA76" s="108">
        <f>[1]人口移動状況報告書!AZ$25</f>
        <v>16</v>
      </c>
      <c r="AB76" s="108">
        <f>[1]人口移動状況報告書!AZ$53</f>
        <v>0</v>
      </c>
      <c r="AC76" s="109">
        <f>[1]人口移動状況報告書!AZ$54</f>
        <v>0</v>
      </c>
      <c r="AD76" s="104">
        <f>$AG76-$AP76</f>
        <v>1</v>
      </c>
      <c r="AE76" s="105">
        <f>$AH76-$AQ76</f>
        <v>3</v>
      </c>
      <c r="AF76" s="106">
        <f>$AI76-$AR76</f>
        <v>-2</v>
      </c>
      <c r="AG76" s="104">
        <f t="shared" si="17"/>
        <v>32</v>
      </c>
      <c r="AH76" s="105">
        <f t="shared" si="18"/>
        <v>16</v>
      </c>
      <c r="AI76" s="150">
        <f t="shared" si="19"/>
        <v>16</v>
      </c>
      <c r="AJ76" s="107">
        <f>[1]人口移動状況報告書!AZ$6</f>
        <v>10</v>
      </c>
      <c r="AK76" s="108">
        <f>[1]人口移動状況報告書!AZ$7</f>
        <v>11</v>
      </c>
      <c r="AL76" s="108">
        <f>[1]人口移動状況報告書!AZ$35</f>
        <v>6</v>
      </c>
      <c r="AM76" s="109">
        <f>[1]人口移動状況報告書!AZ$36</f>
        <v>5</v>
      </c>
      <c r="AN76" s="104">
        <f>[1]人口移動状況報告書!AZ$70</f>
        <v>0</v>
      </c>
      <c r="AO76" s="106">
        <f>[1]人口移動状況報告書!AZ$71</f>
        <v>0</v>
      </c>
      <c r="AP76" s="118">
        <f>$AQ76+$AR76</f>
        <v>31</v>
      </c>
      <c r="AQ76" s="105">
        <f>$AS76+$AU76+$AW76</f>
        <v>13</v>
      </c>
      <c r="AR76" s="150">
        <f>$AT76+$AV76+$AX76</f>
        <v>18</v>
      </c>
      <c r="AS76" s="107">
        <f>[1]人口移動状況報告書!AZ$9</f>
        <v>10</v>
      </c>
      <c r="AT76" s="108">
        <f>[1]人口移動状況報告書!AZ$10</f>
        <v>16</v>
      </c>
      <c r="AU76" s="108">
        <f>[1]人口移動状況報告書!AZ$38</f>
        <v>2</v>
      </c>
      <c r="AV76" s="109">
        <f>[1]人口移動状況報告書!AZ$39</f>
        <v>2</v>
      </c>
      <c r="AW76" s="104">
        <f>[1]人口移動状況報告書!AZ$73</f>
        <v>1</v>
      </c>
      <c r="AX76" s="106">
        <f>[1]人口移動状況報告書!AZ$74</f>
        <v>0</v>
      </c>
      <c r="AY76" s="118">
        <f>[1]人口移動状況報告書!AZ$90</f>
        <v>-3</v>
      </c>
    </row>
    <row r="77" spans="1:51" x14ac:dyDescent="0.2">
      <c r="A77" s="156"/>
      <c r="B77" s="156"/>
      <c r="C77" s="120" t="s">
        <v>104</v>
      </c>
      <c r="D77" s="78"/>
      <c r="E77" s="158">
        <v>307.44</v>
      </c>
      <c r="F77" s="80">
        <f>F78</f>
        <v>5736</v>
      </c>
      <c r="G77" s="82">
        <f t="shared" ref="G77:AY77" si="32">G78</f>
        <v>13862</v>
      </c>
      <c r="H77" s="82">
        <f t="shared" si="32"/>
        <v>6643</v>
      </c>
      <c r="I77" s="82">
        <f t="shared" si="32"/>
        <v>7219</v>
      </c>
      <c r="J77" s="121">
        <f t="shared" si="32"/>
        <v>-24</v>
      </c>
      <c r="K77" s="84">
        <f t="shared" si="32"/>
        <v>-22</v>
      </c>
      <c r="L77" s="85">
        <f t="shared" si="32"/>
        <v>-2</v>
      </c>
      <c r="M77" s="121">
        <f t="shared" si="32"/>
        <v>-31</v>
      </c>
      <c r="N77" s="84">
        <f t="shared" si="32"/>
        <v>-16</v>
      </c>
      <c r="O77" s="159">
        <f t="shared" si="32"/>
        <v>-15</v>
      </c>
      <c r="P77" s="121">
        <f t="shared" si="32"/>
        <v>1</v>
      </c>
      <c r="Q77" s="84">
        <f t="shared" si="32"/>
        <v>1</v>
      </c>
      <c r="R77" s="85">
        <f t="shared" si="32"/>
        <v>0</v>
      </c>
      <c r="S77" s="121">
        <f t="shared" si="32"/>
        <v>1</v>
      </c>
      <c r="T77" s="84">
        <f t="shared" si="32"/>
        <v>0</v>
      </c>
      <c r="U77" s="84">
        <f t="shared" si="32"/>
        <v>0</v>
      </c>
      <c r="V77" s="85">
        <f t="shared" si="32"/>
        <v>0</v>
      </c>
      <c r="W77" s="121">
        <f t="shared" si="32"/>
        <v>32</v>
      </c>
      <c r="X77" s="84">
        <f t="shared" si="32"/>
        <v>17</v>
      </c>
      <c r="Y77" s="85">
        <f t="shared" si="32"/>
        <v>15</v>
      </c>
      <c r="Z77" s="121">
        <f t="shared" si="32"/>
        <v>17</v>
      </c>
      <c r="AA77" s="84">
        <f t="shared" si="32"/>
        <v>15</v>
      </c>
      <c r="AB77" s="84">
        <f t="shared" si="32"/>
        <v>0</v>
      </c>
      <c r="AC77" s="85">
        <f t="shared" si="32"/>
        <v>0</v>
      </c>
      <c r="AD77" s="121">
        <f t="shared" si="32"/>
        <v>7</v>
      </c>
      <c r="AE77" s="84">
        <f t="shared" si="32"/>
        <v>-6</v>
      </c>
      <c r="AF77" s="85">
        <f t="shared" si="32"/>
        <v>13</v>
      </c>
      <c r="AG77" s="121">
        <f t="shared" si="32"/>
        <v>31</v>
      </c>
      <c r="AH77" s="84">
        <f t="shared" si="32"/>
        <v>7</v>
      </c>
      <c r="AI77" s="159">
        <f t="shared" si="32"/>
        <v>24</v>
      </c>
      <c r="AJ77" s="121">
        <f t="shared" si="32"/>
        <v>7</v>
      </c>
      <c r="AK77" s="84">
        <f t="shared" si="32"/>
        <v>14</v>
      </c>
      <c r="AL77" s="84">
        <f t="shared" si="32"/>
        <v>0</v>
      </c>
      <c r="AM77" s="85">
        <f t="shared" si="32"/>
        <v>10</v>
      </c>
      <c r="AN77" s="121">
        <f t="shared" si="32"/>
        <v>0</v>
      </c>
      <c r="AO77" s="85">
        <f t="shared" si="32"/>
        <v>0</v>
      </c>
      <c r="AP77" s="98">
        <f t="shared" si="32"/>
        <v>24</v>
      </c>
      <c r="AQ77" s="84">
        <f t="shared" si="32"/>
        <v>13</v>
      </c>
      <c r="AR77" s="159">
        <f t="shared" si="32"/>
        <v>11</v>
      </c>
      <c r="AS77" s="121">
        <f t="shared" si="32"/>
        <v>9</v>
      </c>
      <c r="AT77" s="84">
        <f t="shared" si="32"/>
        <v>8</v>
      </c>
      <c r="AU77" s="84">
        <f t="shared" si="32"/>
        <v>4</v>
      </c>
      <c r="AV77" s="85">
        <f t="shared" si="32"/>
        <v>3</v>
      </c>
      <c r="AW77" s="121">
        <f t="shared" si="32"/>
        <v>0</v>
      </c>
      <c r="AX77" s="85">
        <f t="shared" si="32"/>
        <v>0</v>
      </c>
      <c r="AY77" s="98">
        <f t="shared" si="32"/>
        <v>1</v>
      </c>
    </row>
    <row r="78" spans="1:51" s="156" customFormat="1" x14ac:dyDescent="0.2">
      <c r="A78">
        <v>7</v>
      </c>
      <c r="B78">
        <v>501</v>
      </c>
      <c r="C78" s="151" t="s">
        <v>105</v>
      </c>
      <c r="D78" s="24"/>
      <c r="E78" s="148">
        <v>307.44</v>
      </c>
      <c r="F78" s="149">
        <f>[1]前月!$F78+'R8.1月'!$AY78</f>
        <v>5736</v>
      </c>
      <c r="G78" s="103">
        <f>[1]前月!$G78+'R8.1月'!$J78</f>
        <v>13862</v>
      </c>
      <c r="H78" s="103">
        <f>[1]前月!$H78+'R8.1月'!$K78</f>
        <v>6643</v>
      </c>
      <c r="I78" s="103">
        <f>[1]前月!I78+'R8.1月'!L78</f>
        <v>7219</v>
      </c>
      <c r="J78" s="104">
        <f>$M78+$AD78</f>
        <v>-24</v>
      </c>
      <c r="K78" s="105">
        <f>$N78+$AE78</f>
        <v>-22</v>
      </c>
      <c r="L78" s="106">
        <f>$O78+$AF78</f>
        <v>-2</v>
      </c>
      <c r="M78" s="104">
        <f>$P78-$W78</f>
        <v>-31</v>
      </c>
      <c r="N78" s="105">
        <f>Q78-X78</f>
        <v>-16</v>
      </c>
      <c r="O78" s="150">
        <f>R78-Y78</f>
        <v>-15</v>
      </c>
      <c r="P78" s="104">
        <f>Q78+R78</f>
        <v>1</v>
      </c>
      <c r="Q78" s="105">
        <f>S78+U78</f>
        <v>1</v>
      </c>
      <c r="R78" s="106">
        <f>T78+V78</f>
        <v>0</v>
      </c>
      <c r="S78" s="107">
        <f>[1]人口移動状況報告書!BA$21</f>
        <v>1</v>
      </c>
      <c r="T78" s="108">
        <f>[1]人口移動状況報告書!BA$22</f>
        <v>0</v>
      </c>
      <c r="U78" s="108">
        <f>[1]人口移動状況報告書!BA$50</f>
        <v>0</v>
      </c>
      <c r="V78" s="109">
        <f>[1]人口移動状況報告書!BA$51</f>
        <v>0</v>
      </c>
      <c r="W78" s="104">
        <f>X78+Y78</f>
        <v>32</v>
      </c>
      <c r="X78" s="105">
        <f>Z78+AB78</f>
        <v>17</v>
      </c>
      <c r="Y78" s="106">
        <f>AA78+AC78</f>
        <v>15</v>
      </c>
      <c r="Z78" s="107">
        <f>[1]人口移動状況報告書!BA$24</f>
        <v>17</v>
      </c>
      <c r="AA78" s="108">
        <f>[1]人口移動状況報告書!BA$25</f>
        <v>15</v>
      </c>
      <c r="AB78" s="108">
        <f>[1]人口移動状況報告書!BA$53</f>
        <v>0</v>
      </c>
      <c r="AC78" s="109">
        <f>[1]人口移動状況報告書!BA$54</f>
        <v>0</v>
      </c>
      <c r="AD78" s="104">
        <f>$AG78-$AP78</f>
        <v>7</v>
      </c>
      <c r="AE78" s="105">
        <f>$AH78-$AQ78</f>
        <v>-6</v>
      </c>
      <c r="AF78" s="106">
        <f>$AI78-$AR78</f>
        <v>13</v>
      </c>
      <c r="AG78" s="104">
        <f t="shared" si="17"/>
        <v>31</v>
      </c>
      <c r="AH78" s="105">
        <f t="shared" si="18"/>
        <v>7</v>
      </c>
      <c r="AI78" s="150">
        <f t="shared" si="19"/>
        <v>24</v>
      </c>
      <c r="AJ78" s="107">
        <f>[1]人口移動状況報告書!BA$6</f>
        <v>7</v>
      </c>
      <c r="AK78" s="108">
        <f>[1]人口移動状況報告書!BA$7</f>
        <v>14</v>
      </c>
      <c r="AL78" s="108">
        <f>[1]人口移動状況報告書!BA$35</f>
        <v>0</v>
      </c>
      <c r="AM78" s="109">
        <f>[1]人口移動状況報告書!BA$36</f>
        <v>10</v>
      </c>
      <c r="AN78" s="104">
        <f>[1]人口移動状況報告書!BA$70</f>
        <v>0</v>
      </c>
      <c r="AO78" s="106">
        <f>[1]人口移動状況報告書!BA$71</f>
        <v>0</v>
      </c>
      <c r="AP78" s="118">
        <f>$AQ78+$AR78</f>
        <v>24</v>
      </c>
      <c r="AQ78" s="105">
        <f>$AS78+$AU78+$AW78</f>
        <v>13</v>
      </c>
      <c r="AR78" s="150">
        <f>$AT78+$AV78+$AX78</f>
        <v>11</v>
      </c>
      <c r="AS78" s="107">
        <f>[1]人口移動状況報告書!BA$9</f>
        <v>9</v>
      </c>
      <c r="AT78" s="108">
        <f>[1]人口移動状況報告書!BA$10</f>
        <v>8</v>
      </c>
      <c r="AU78" s="108">
        <f>[1]人口移動状況報告書!BA$38</f>
        <v>4</v>
      </c>
      <c r="AV78" s="109">
        <f>[1]人口移動状況報告書!BA$39</f>
        <v>3</v>
      </c>
      <c r="AW78" s="104">
        <f>[1]人口移動状況報告書!BA$73</f>
        <v>0</v>
      </c>
      <c r="AX78" s="106">
        <f>[1]人口移動状況報告書!BA$74</f>
        <v>0</v>
      </c>
      <c r="AY78" s="118">
        <f>[1]人口移動状況報告書!BA$90</f>
        <v>1</v>
      </c>
    </row>
    <row r="79" spans="1:51" x14ac:dyDescent="0.2">
      <c r="A79" s="156"/>
      <c r="B79" s="156"/>
      <c r="C79" s="120" t="s">
        <v>106</v>
      </c>
      <c r="D79" s="78"/>
      <c r="E79" s="158">
        <v>609.78</v>
      </c>
      <c r="F79" s="120">
        <f>F80+F81</f>
        <v>10503</v>
      </c>
      <c r="G79" s="82">
        <f t="shared" ref="G79:AY79" si="33">G80+G81</f>
        <v>25671</v>
      </c>
      <c r="H79" s="82">
        <f t="shared" si="33"/>
        <v>12184</v>
      </c>
      <c r="I79" s="82">
        <f t="shared" si="33"/>
        <v>13487</v>
      </c>
      <c r="J79" s="121">
        <f t="shared" si="33"/>
        <v>-42</v>
      </c>
      <c r="K79" s="84">
        <f t="shared" si="33"/>
        <v>-19</v>
      </c>
      <c r="L79" s="85">
        <f t="shared" si="33"/>
        <v>-23</v>
      </c>
      <c r="M79" s="121">
        <f t="shared" si="33"/>
        <v>-39</v>
      </c>
      <c r="N79" s="84">
        <f t="shared" si="33"/>
        <v>-18</v>
      </c>
      <c r="O79" s="159">
        <f t="shared" si="33"/>
        <v>-21</v>
      </c>
      <c r="P79" s="121">
        <f t="shared" si="33"/>
        <v>8</v>
      </c>
      <c r="Q79" s="84">
        <f t="shared" si="33"/>
        <v>4</v>
      </c>
      <c r="R79" s="85">
        <f t="shared" si="33"/>
        <v>4</v>
      </c>
      <c r="S79" s="121">
        <f t="shared" si="33"/>
        <v>4</v>
      </c>
      <c r="T79" s="84">
        <f t="shared" si="33"/>
        <v>4</v>
      </c>
      <c r="U79" s="84">
        <f t="shared" si="33"/>
        <v>0</v>
      </c>
      <c r="V79" s="85">
        <f t="shared" si="33"/>
        <v>0</v>
      </c>
      <c r="W79" s="121">
        <f t="shared" si="33"/>
        <v>47</v>
      </c>
      <c r="X79" s="84">
        <f t="shared" si="33"/>
        <v>22</v>
      </c>
      <c r="Y79" s="85">
        <f t="shared" si="33"/>
        <v>25</v>
      </c>
      <c r="Z79" s="121">
        <f t="shared" si="33"/>
        <v>22</v>
      </c>
      <c r="AA79" s="84">
        <f t="shared" si="33"/>
        <v>25</v>
      </c>
      <c r="AB79" s="84">
        <f t="shared" si="33"/>
        <v>0</v>
      </c>
      <c r="AC79" s="85">
        <f t="shared" si="33"/>
        <v>0</v>
      </c>
      <c r="AD79" s="121">
        <f t="shared" si="33"/>
        <v>-3</v>
      </c>
      <c r="AE79" s="84">
        <f t="shared" si="33"/>
        <v>-1</v>
      </c>
      <c r="AF79" s="85">
        <f t="shared" si="33"/>
        <v>-2</v>
      </c>
      <c r="AG79" s="121">
        <f t="shared" si="33"/>
        <v>42</v>
      </c>
      <c r="AH79" s="84">
        <f t="shared" si="33"/>
        <v>22</v>
      </c>
      <c r="AI79" s="159">
        <f t="shared" si="33"/>
        <v>20</v>
      </c>
      <c r="AJ79" s="121">
        <f t="shared" si="33"/>
        <v>12</v>
      </c>
      <c r="AK79" s="84">
        <f t="shared" si="33"/>
        <v>12</v>
      </c>
      <c r="AL79" s="84">
        <f t="shared" si="33"/>
        <v>9</v>
      </c>
      <c r="AM79" s="85">
        <f t="shared" si="33"/>
        <v>8</v>
      </c>
      <c r="AN79" s="121">
        <f t="shared" si="33"/>
        <v>1</v>
      </c>
      <c r="AO79" s="85">
        <f t="shared" si="33"/>
        <v>0</v>
      </c>
      <c r="AP79" s="98">
        <f t="shared" si="33"/>
        <v>45</v>
      </c>
      <c r="AQ79" s="84">
        <f t="shared" si="33"/>
        <v>23</v>
      </c>
      <c r="AR79" s="159">
        <f t="shared" si="33"/>
        <v>22</v>
      </c>
      <c r="AS79" s="121">
        <f t="shared" si="33"/>
        <v>19</v>
      </c>
      <c r="AT79" s="84">
        <f t="shared" si="33"/>
        <v>22</v>
      </c>
      <c r="AU79" s="84">
        <f t="shared" si="33"/>
        <v>2</v>
      </c>
      <c r="AV79" s="85">
        <f t="shared" si="33"/>
        <v>0</v>
      </c>
      <c r="AW79" s="121">
        <f t="shared" si="33"/>
        <v>2</v>
      </c>
      <c r="AX79" s="85">
        <f t="shared" si="33"/>
        <v>0</v>
      </c>
      <c r="AY79" s="98">
        <f t="shared" si="33"/>
        <v>-1</v>
      </c>
    </row>
    <row r="80" spans="1:51" x14ac:dyDescent="0.2">
      <c r="A80">
        <v>8</v>
      </c>
      <c r="B80">
        <v>585</v>
      </c>
      <c r="C80" s="151" t="s">
        <v>107</v>
      </c>
      <c r="D80" s="24"/>
      <c r="E80" s="148">
        <v>368.77</v>
      </c>
      <c r="F80" s="160">
        <f>[1]前月!$F80+'R8.1月'!$AY80</f>
        <v>5675</v>
      </c>
      <c r="G80" s="103">
        <f>[1]前月!$G80+'R8.1月'!$J80</f>
        <v>13904</v>
      </c>
      <c r="H80" s="103">
        <f>[1]前月!$H80+'R8.1月'!$K80</f>
        <v>6592</v>
      </c>
      <c r="I80" s="103">
        <f>[1]前月!I80+'R8.1月'!L80</f>
        <v>7312</v>
      </c>
      <c r="J80" s="104">
        <f>$M80+$AD80</f>
        <v>-21</v>
      </c>
      <c r="K80" s="105">
        <f>$N80+$AE80</f>
        <v>-6</v>
      </c>
      <c r="L80" s="106">
        <f>$O80+$AF80</f>
        <v>-15</v>
      </c>
      <c r="M80" s="104">
        <f>$P80-$W80</f>
        <v>-16</v>
      </c>
      <c r="N80" s="105">
        <f>Q80-X80</f>
        <v>-3</v>
      </c>
      <c r="O80" s="150">
        <f>R80-Y80</f>
        <v>-13</v>
      </c>
      <c r="P80" s="104">
        <f>Q80+R80</f>
        <v>5</v>
      </c>
      <c r="Q80" s="105">
        <f>S80+U80</f>
        <v>2</v>
      </c>
      <c r="R80" s="106">
        <f>T80+V80</f>
        <v>3</v>
      </c>
      <c r="S80" s="107">
        <f>[1]人口移動状況報告書!BB$21</f>
        <v>2</v>
      </c>
      <c r="T80" s="108">
        <f>[1]人口移動状況報告書!BB$22</f>
        <v>3</v>
      </c>
      <c r="U80" s="108">
        <f>[1]人口移動状況報告書!BB$50</f>
        <v>0</v>
      </c>
      <c r="V80" s="109">
        <f>[1]人口移動状況報告書!BB$51</f>
        <v>0</v>
      </c>
      <c r="W80" s="104">
        <f>X80+Y80</f>
        <v>21</v>
      </c>
      <c r="X80" s="105">
        <f>Z80+AB80</f>
        <v>5</v>
      </c>
      <c r="Y80" s="106">
        <f>AA80+AC80</f>
        <v>16</v>
      </c>
      <c r="Z80" s="107">
        <f>[1]人口移動状況報告書!BB$24</f>
        <v>5</v>
      </c>
      <c r="AA80" s="108">
        <f>[1]人口移動状況報告書!BB$25</f>
        <v>16</v>
      </c>
      <c r="AB80" s="108">
        <f>[1]人口移動状況報告書!BB$53</f>
        <v>0</v>
      </c>
      <c r="AC80" s="109">
        <f>[1]人口移動状況報告書!BB$54</f>
        <v>0</v>
      </c>
      <c r="AD80" s="104">
        <f>$AG80-$AP80</f>
        <v>-5</v>
      </c>
      <c r="AE80" s="105">
        <f>$AH80-$AQ80</f>
        <v>-3</v>
      </c>
      <c r="AF80" s="106">
        <f>$AI80-$AR80</f>
        <v>-2</v>
      </c>
      <c r="AG80" s="104">
        <f t="shared" si="17"/>
        <v>23</v>
      </c>
      <c r="AH80" s="105">
        <f t="shared" si="18"/>
        <v>12</v>
      </c>
      <c r="AI80" s="150">
        <f t="shared" si="19"/>
        <v>11</v>
      </c>
      <c r="AJ80" s="107">
        <f>[1]人口移動状況報告書!BB$6</f>
        <v>5</v>
      </c>
      <c r="AK80" s="108">
        <f>[1]人口移動状況報告書!BB$7</f>
        <v>7</v>
      </c>
      <c r="AL80" s="108">
        <f>[1]人口移動状況報告書!BB$35</f>
        <v>6</v>
      </c>
      <c r="AM80" s="109">
        <f>[1]人口移動状況報告書!BB$36</f>
        <v>4</v>
      </c>
      <c r="AN80" s="104">
        <f>[1]人口移動状況報告書!BB$70</f>
        <v>1</v>
      </c>
      <c r="AO80" s="106">
        <f>[1]人口移動状況報告書!BB$71</f>
        <v>0</v>
      </c>
      <c r="AP80" s="118">
        <f>$AQ80+$AR80</f>
        <v>28</v>
      </c>
      <c r="AQ80" s="105">
        <f>$AS80+$AU80+$AW80</f>
        <v>15</v>
      </c>
      <c r="AR80" s="150">
        <f>$AT80+$AV80+$AX80</f>
        <v>13</v>
      </c>
      <c r="AS80" s="107">
        <f>[1]人口移動状況報告書!BB$9</f>
        <v>11</v>
      </c>
      <c r="AT80" s="108">
        <f>[1]人口移動状況報告書!BB$10</f>
        <v>13</v>
      </c>
      <c r="AU80" s="108">
        <f>[1]人口移動状況報告書!BB$38</f>
        <v>2</v>
      </c>
      <c r="AV80" s="109">
        <f>[1]人口移動状況報告書!BB$39</f>
        <v>0</v>
      </c>
      <c r="AW80" s="104">
        <f>[1]人口移動状況報告書!BB$73</f>
        <v>2</v>
      </c>
      <c r="AX80" s="106">
        <f>[1]人口移動状況報告書!BB$74</f>
        <v>0</v>
      </c>
      <c r="AY80" s="118">
        <f>[1]人口移動状況報告書!BB$90</f>
        <v>-6</v>
      </c>
    </row>
    <row r="81" spans="1:51" ht="13.5" customHeight="1" x14ac:dyDescent="0.2">
      <c r="A81">
        <v>8</v>
      </c>
      <c r="B81" s="161">
        <v>586</v>
      </c>
      <c r="C81" s="162" t="s">
        <v>108</v>
      </c>
      <c r="D81" s="163"/>
      <c r="E81" s="164">
        <v>241.01</v>
      </c>
      <c r="F81" s="165">
        <f>[1]前月!$F81+'R8.1月'!$AY81</f>
        <v>4828</v>
      </c>
      <c r="G81" s="166">
        <f>[1]前月!$G81+'R8.1月'!$J81</f>
        <v>11767</v>
      </c>
      <c r="H81" s="166">
        <f>[1]前月!$H81+'R8.1月'!$K81</f>
        <v>5592</v>
      </c>
      <c r="I81" s="166">
        <f>[1]前月!I81+'R8.1月'!L81</f>
        <v>6175</v>
      </c>
      <c r="J81" s="167">
        <f>$M81+$AD81</f>
        <v>-21</v>
      </c>
      <c r="K81" s="168">
        <f>$N81+$AE81</f>
        <v>-13</v>
      </c>
      <c r="L81" s="169">
        <f>$O81+$AF81</f>
        <v>-8</v>
      </c>
      <c r="M81" s="167">
        <f>$P81-$W81</f>
        <v>-23</v>
      </c>
      <c r="N81" s="168">
        <f>Q81-X81</f>
        <v>-15</v>
      </c>
      <c r="O81" s="170">
        <f>R81-Y81</f>
        <v>-8</v>
      </c>
      <c r="P81" s="167">
        <f>Q81+R81</f>
        <v>3</v>
      </c>
      <c r="Q81" s="168">
        <f>S81+U81</f>
        <v>2</v>
      </c>
      <c r="R81" s="169">
        <f>T81+V81</f>
        <v>1</v>
      </c>
      <c r="S81" s="171">
        <f>[1]人口移動状況報告書!BC$21</f>
        <v>2</v>
      </c>
      <c r="T81" s="172">
        <f>[1]人口移動状況報告書!BC$22</f>
        <v>1</v>
      </c>
      <c r="U81" s="172">
        <f>[1]人口移動状況報告書!BC$50</f>
        <v>0</v>
      </c>
      <c r="V81" s="173">
        <f>[1]人口移動状況報告書!BC$51</f>
        <v>0</v>
      </c>
      <c r="W81" s="167">
        <f>X81+Y81</f>
        <v>26</v>
      </c>
      <c r="X81" s="168">
        <f>Z81+AB81</f>
        <v>17</v>
      </c>
      <c r="Y81" s="169">
        <f>AA81+AC81</f>
        <v>9</v>
      </c>
      <c r="Z81" s="171">
        <f>[1]人口移動状況報告書!BC$24</f>
        <v>17</v>
      </c>
      <c r="AA81" s="172">
        <f>[1]人口移動状況報告書!BC$25</f>
        <v>9</v>
      </c>
      <c r="AB81" s="172">
        <f>[1]人口移動状況報告書!BC$53</f>
        <v>0</v>
      </c>
      <c r="AC81" s="173">
        <f>[1]人口移動状況報告書!BC$54</f>
        <v>0</v>
      </c>
      <c r="AD81" s="167">
        <f>$AG81-$AP81</f>
        <v>2</v>
      </c>
      <c r="AE81" s="168">
        <f>$AH81-$AQ81</f>
        <v>2</v>
      </c>
      <c r="AF81" s="169">
        <f>$AI81-$AR81</f>
        <v>0</v>
      </c>
      <c r="AG81" s="167">
        <f t="shared" si="17"/>
        <v>19</v>
      </c>
      <c r="AH81" s="168">
        <f t="shared" si="18"/>
        <v>10</v>
      </c>
      <c r="AI81" s="170">
        <f t="shared" si="19"/>
        <v>9</v>
      </c>
      <c r="AJ81" s="171">
        <f>[1]人口移動状況報告書!BC$6</f>
        <v>7</v>
      </c>
      <c r="AK81" s="172">
        <f>[1]人口移動状況報告書!BC$7</f>
        <v>5</v>
      </c>
      <c r="AL81" s="172">
        <f>[1]人口移動状況報告書!BC$35</f>
        <v>3</v>
      </c>
      <c r="AM81" s="173">
        <f>[1]人口移動状況報告書!BC$36</f>
        <v>4</v>
      </c>
      <c r="AN81" s="167">
        <f>[1]人口移動状況報告書!BC$70</f>
        <v>0</v>
      </c>
      <c r="AO81" s="169">
        <f>[1]人口移動状況報告書!BC$71</f>
        <v>0</v>
      </c>
      <c r="AP81" s="174">
        <f>$AQ81+$AR81</f>
        <v>17</v>
      </c>
      <c r="AQ81" s="168">
        <f>$AS81+$AU81+$AW81</f>
        <v>8</v>
      </c>
      <c r="AR81" s="170">
        <f>$AT81+$AV81+$AX81</f>
        <v>9</v>
      </c>
      <c r="AS81" s="171">
        <f>[1]人口移動状況報告書!BC$9</f>
        <v>8</v>
      </c>
      <c r="AT81" s="172">
        <f>[1]人口移動状況報告書!BC$10</f>
        <v>9</v>
      </c>
      <c r="AU81" s="172">
        <f>[1]人口移動状況報告書!BC$38</f>
        <v>0</v>
      </c>
      <c r="AV81" s="173">
        <f>[1]人口移動状況報告書!BC$39</f>
        <v>0</v>
      </c>
      <c r="AW81" s="167">
        <f>[1]人口移動状況報告書!BC$73</f>
        <v>0</v>
      </c>
      <c r="AX81" s="169">
        <f>[1]人口移動状況報告書!BC$74</f>
        <v>0</v>
      </c>
      <c r="AY81" s="174">
        <f>[1]人口移動状況報告書!BC$90</f>
        <v>5</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178</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179</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180</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E87" s="199"/>
      <c r="F87" s="187"/>
      <c r="G87" s="179"/>
      <c r="H87" s="186"/>
      <c r="I87" s="186"/>
      <c r="J87" s="186"/>
      <c r="K87" s="186"/>
      <c r="L87" s="186"/>
      <c r="M87" s="186"/>
      <c r="N87" s="186"/>
      <c r="O87" s="186"/>
      <c r="P87" s="186"/>
      <c r="Q87" s="204" t="s">
        <v>166</v>
      </c>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51" s="8" customFormat="1" ht="12"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c r="AX97" s="6"/>
      <c r="AY97" s="6"/>
    </row>
    <row r="98" spans="5:51" s="8" customFormat="1" x14ac:dyDescent="0.2">
      <c r="E98" s="185"/>
      <c r="F98"/>
      <c r="G98" s="2"/>
      <c r="H98" s="2"/>
      <c r="I98" s="2"/>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c r="AX98" s="6"/>
      <c r="AY98" s="6"/>
    </row>
    <row r="99" spans="5:51" s="8" customFormat="1" x14ac:dyDescent="0.2">
      <c r="E99" s="185"/>
      <c r="F99"/>
      <c r="G99" s="2"/>
      <c r="H99" s="2"/>
      <c r="I99" s="2"/>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c r="AX99" s="6"/>
      <c r="AY99" s="6"/>
    </row>
    <row r="100" spans="5:51" s="8" customFormat="1" x14ac:dyDescent="0.2">
      <c r="E100" t="s">
        <v>138</v>
      </c>
      <c r="F100"/>
      <c r="G100" s="2"/>
      <c r="H100" s="2"/>
      <c r="I100" s="2"/>
      <c r="M100" s="191"/>
      <c r="N100" s="191"/>
      <c r="O100" s="191"/>
      <c r="P100" s="191"/>
      <c r="Q100" s="191"/>
      <c r="R100" s="191"/>
      <c r="S100" s="191"/>
      <c r="T100" s="191"/>
      <c r="U100" s="191"/>
      <c r="V100" s="191"/>
      <c r="W100" s="191"/>
      <c r="X100" s="191"/>
      <c r="Y100" s="191"/>
      <c r="Z100" s="191"/>
      <c r="AA100" s="191"/>
      <c r="AB100" s="191"/>
      <c r="AC100" s="191"/>
      <c r="AP100" s="6"/>
      <c r="AQ100" s="191"/>
      <c r="AR100" s="191"/>
      <c r="AX100" s="6"/>
      <c r="AY100" s="6"/>
    </row>
    <row r="101" spans="5:51" s="8" customFormat="1" x14ac:dyDescent="0.2">
      <c r="E101" s="2"/>
      <c r="F101"/>
      <c r="G101" s="2"/>
      <c r="H101" s="2"/>
      <c r="I101" s="2"/>
      <c r="AP101" s="6"/>
      <c r="AQ101" s="191"/>
      <c r="AR101" s="191"/>
      <c r="AX101" s="6"/>
      <c r="AY101" s="6"/>
    </row>
    <row r="102" spans="5:51" s="8" customFormat="1" x14ac:dyDescent="0.2">
      <c r="E102" s="2"/>
      <c r="F102"/>
      <c r="G102" s="2"/>
      <c r="H102" s="2"/>
      <c r="I102" s="2"/>
      <c r="AP102" s="6"/>
      <c r="AQ102" s="191"/>
      <c r="AR102" s="191"/>
      <c r="AX102" s="6"/>
      <c r="AY102" s="6"/>
    </row>
    <row r="103" spans="5:51" s="8" customFormat="1" x14ac:dyDescent="0.2">
      <c r="E103" s="2"/>
      <c r="F103"/>
      <c r="G103" s="2"/>
      <c r="H103" s="2"/>
      <c r="I103" s="2"/>
      <c r="AP103" s="6"/>
      <c r="AQ103" s="191"/>
      <c r="AR103" s="191"/>
      <c r="AX103" s="6"/>
      <c r="AY103" s="6"/>
    </row>
    <row r="104" spans="5:51" s="8" customFormat="1" x14ac:dyDescent="0.2">
      <c r="E104" s="2"/>
      <c r="F104"/>
      <c r="G104" s="2"/>
      <c r="H104" s="2"/>
      <c r="I104" s="2"/>
      <c r="AP104" s="6"/>
      <c r="AQ104" s="191"/>
      <c r="AR104" s="191"/>
      <c r="AX104" s="6"/>
      <c r="AY104" s="6"/>
    </row>
    <row r="105" spans="5:51" s="8" customFormat="1" x14ac:dyDescent="0.2">
      <c r="E105" s="2"/>
      <c r="F105"/>
      <c r="G105" s="2"/>
      <c r="H105" s="2"/>
      <c r="I105" s="2"/>
      <c r="AP105" s="6"/>
      <c r="AQ105" s="191"/>
      <c r="AR105" s="191"/>
      <c r="AX105" s="6"/>
      <c r="AY105" s="6"/>
    </row>
    <row r="106" spans="5:51" s="8" customFormat="1" x14ac:dyDescent="0.2">
      <c r="E106" s="2"/>
      <c r="F106"/>
      <c r="G106" s="2"/>
      <c r="H106" s="2"/>
      <c r="I106" s="2"/>
      <c r="AP106" s="6"/>
      <c r="AQ106" s="191"/>
      <c r="AR106" s="191"/>
      <c r="AX106" s="6"/>
      <c r="AY106" s="6"/>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65" bottom="0.19685039370078741" header="0.51181102362204722" footer="0.31"/>
  <pageSetup paperSize="8" scale="73" fitToWidth="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4889E-C5F0-4FA4-ABD3-6116F4044DF1}">
  <sheetPr codeName="Sheet1">
    <tabColor indexed="45"/>
    <pageSetUpPr fitToPage="1"/>
  </sheetPr>
  <dimension ref="A1:AY106"/>
  <sheetViews>
    <sheetView tabSelected="1" view="pageBreakPreview" zoomScale="130" zoomScaleNormal="100" zoomScaleSheetLayoutView="130" workbookViewId="0">
      <pane xSplit="5" ySplit="7" topLeftCell="F8" activePane="bottomRight" state="frozen"/>
      <selection pane="topRight" activeCell="F1" sqref="F1"/>
      <selection pane="bottomLeft" activeCell="A8" sqref="A8"/>
      <selection pane="bottomRight"/>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183</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135</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8" t="s">
        <v>6</v>
      </c>
      <c r="N3" s="209"/>
      <c r="O3" s="209"/>
      <c r="P3" s="209"/>
      <c r="Q3" s="209"/>
      <c r="R3" s="209"/>
      <c r="S3" s="209"/>
      <c r="T3" s="209"/>
      <c r="U3" s="209"/>
      <c r="V3" s="209"/>
      <c r="W3" s="209"/>
      <c r="X3" s="209"/>
      <c r="Y3" s="209"/>
      <c r="Z3" s="209"/>
      <c r="AA3" s="209"/>
      <c r="AB3" s="209"/>
      <c r="AC3" s="210"/>
      <c r="AD3" s="208" t="s">
        <v>7</v>
      </c>
      <c r="AE3" s="209"/>
      <c r="AF3" s="209"/>
      <c r="AG3" s="209"/>
      <c r="AH3" s="209"/>
      <c r="AI3" s="209"/>
      <c r="AJ3" s="209"/>
      <c r="AK3" s="209"/>
      <c r="AL3" s="209"/>
      <c r="AM3" s="209"/>
      <c r="AN3" s="209"/>
      <c r="AO3" s="209"/>
      <c r="AP3" s="209"/>
      <c r="AQ3" s="209"/>
      <c r="AR3" s="209"/>
      <c r="AS3" s="209"/>
      <c r="AT3" s="209"/>
      <c r="AU3" s="209"/>
      <c r="AV3" s="209"/>
      <c r="AW3" s="209"/>
      <c r="AX3" s="210"/>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1" t="s">
        <v>11</v>
      </c>
      <c r="AH4" s="212"/>
      <c r="AI4" s="212"/>
      <c r="AJ4" s="212"/>
      <c r="AK4" s="212"/>
      <c r="AL4" s="212"/>
      <c r="AM4" s="212"/>
      <c r="AN4" s="212"/>
      <c r="AO4" s="213"/>
      <c r="AP4" s="211" t="s">
        <v>12</v>
      </c>
      <c r="AQ4" s="209"/>
      <c r="AR4" s="209"/>
      <c r="AS4" s="209"/>
      <c r="AT4" s="209"/>
      <c r="AU4" s="209"/>
      <c r="AV4" s="209"/>
      <c r="AW4" s="209"/>
      <c r="AX4" s="210"/>
      <c r="AY4" s="39" t="s">
        <v>13</v>
      </c>
    </row>
    <row r="5" spans="1:51" x14ac:dyDescent="0.2">
      <c r="C5" s="23"/>
      <c r="D5" s="24"/>
      <c r="E5" s="25"/>
      <c r="F5" s="23"/>
      <c r="G5" s="32"/>
      <c r="H5" s="33"/>
      <c r="I5" s="34"/>
      <c r="J5" s="40"/>
      <c r="K5" s="40"/>
      <c r="L5" s="41"/>
      <c r="M5" s="42"/>
      <c r="N5" s="40"/>
      <c r="O5" s="40"/>
      <c r="P5" s="42"/>
      <c r="Q5" s="43"/>
      <c r="R5" s="44"/>
      <c r="S5" s="214" t="s">
        <v>14</v>
      </c>
      <c r="T5" s="215"/>
      <c r="U5" s="216" t="s">
        <v>15</v>
      </c>
      <c r="V5" s="217"/>
      <c r="W5" s="42"/>
      <c r="X5" s="43"/>
      <c r="Y5" s="43"/>
      <c r="Z5" s="214" t="s">
        <v>14</v>
      </c>
      <c r="AA5" s="215"/>
      <c r="AB5" s="218" t="s">
        <v>15</v>
      </c>
      <c r="AC5" s="217"/>
      <c r="AD5" s="42"/>
      <c r="AE5" s="40"/>
      <c r="AF5" s="40"/>
      <c r="AG5" s="42"/>
      <c r="AH5" s="40"/>
      <c r="AI5" s="40"/>
      <c r="AJ5" s="45"/>
      <c r="AK5" s="46" t="s">
        <v>16</v>
      </c>
      <c r="AL5" s="47"/>
      <c r="AM5" s="48"/>
      <c r="AN5" s="219" t="s">
        <v>17</v>
      </c>
      <c r="AO5" s="220"/>
      <c r="AP5" s="42"/>
      <c r="AQ5" s="40"/>
      <c r="AR5" s="41"/>
      <c r="AS5" s="45"/>
      <c r="AT5" s="46" t="s">
        <v>18</v>
      </c>
      <c r="AU5" s="49"/>
      <c r="AV5" s="50"/>
      <c r="AW5" s="219" t="s">
        <v>19</v>
      </c>
      <c r="AX5" s="220"/>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2475636</v>
      </c>
      <c r="G8" s="81">
        <v>5297398</v>
      </c>
      <c r="H8" s="81">
        <v>2514086</v>
      </c>
      <c r="I8" s="82">
        <v>2783312</v>
      </c>
      <c r="J8" s="83">
        <v>-4589</v>
      </c>
      <c r="K8" s="84">
        <v>-2230</v>
      </c>
      <c r="L8" s="85">
        <v>-2359</v>
      </c>
      <c r="M8" s="83">
        <v>-4334</v>
      </c>
      <c r="N8" s="84">
        <v>-2239</v>
      </c>
      <c r="O8" s="85">
        <v>-2095</v>
      </c>
      <c r="P8" s="83">
        <v>2722</v>
      </c>
      <c r="Q8" s="84" t="s">
        <v>160</v>
      </c>
      <c r="R8" s="85" t="s">
        <v>160</v>
      </c>
      <c r="S8" s="86" t="s">
        <v>160</v>
      </c>
      <c r="T8" s="87" t="s">
        <v>160</v>
      </c>
      <c r="U8" s="87" t="s">
        <v>160</v>
      </c>
      <c r="V8" s="88" t="s">
        <v>160</v>
      </c>
      <c r="W8" s="83">
        <v>7056</v>
      </c>
      <c r="X8" s="84" t="s">
        <v>160</v>
      </c>
      <c r="Y8" s="85" t="s">
        <v>160</v>
      </c>
      <c r="Z8" s="86" t="s">
        <v>160</v>
      </c>
      <c r="AA8" s="87" t="s">
        <v>160</v>
      </c>
      <c r="AB8" s="87" t="s">
        <v>160</v>
      </c>
      <c r="AC8" s="88" t="s">
        <v>160</v>
      </c>
      <c r="AD8" s="89">
        <v>-255</v>
      </c>
      <c r="AE8" s="90">
        <v>9</v>
      </c>
      <c r="AF8" s="91">
        <v>-264</v>
      </c>
      <c r="AG8" s="89">
        <v>14095</v>
      </c>
      <c r="AH8" s="90">
        <v>7443</v>
      </c>
      <c r="AI8" s="92">
        <v>6652</v>
      </c>
      <c r="AJ8" s="93">
        <v>5733</v>
      </c>
      <c r="AK8" s="94">
        <v>5442</v>
      </c>
      <c r="AL8" s="94">
        <v>1616</v>
      </c>
      <c r="AM8" s="95">
        <v>1141</v>
      </c>
      <c r="AN8" s="96">
        <v>94</v>
      </c>
      <c r="AO8" s="91">
        <v>69</v>
      </c>
      <c r="AP8" s="97">
        <v>14350</v>
      </c>
      <c r="AQ8" s="90">
        <v>7434</v>
      </c>
      <c r="AR8" s="92">
        <v>6916</v>
      </c>
      <c r="AS8" s="93">
        <v>6045</v>
      </c>
      <c r="AT8" s="94">
        <v>5791</v>
      </c>
      <c r="AU8" s="94">
        <v>1230</v>
      </c>
      <c r="AV8" s="95">
        <v>1028</v>
      </c>
      <c r="AW8" s="96">
        <v>159</v>
      </c>
      <c r="AX8" s="91">
        <v>97</v>
      </c>
      <c r="AY8" s="98">
        <v>-1492</v>
      </c>
    </row>
    <row r="9" spans="1:51" x14ac:dyDescent="0.2">
      <c r="C9" s="99" t="s">
        <v>37</v>
      </c>
      <c r="D9" s="24"/>
      <c r="E9" s="100"/>
      <c r="F9" s="101">
        <v>-1492</v>
      </c>
      <c r="G9" s="102">
        <v>-4589</v>
      </c>
      <c r="H9" s="102">
        <v>-2230</v>
      </c>
      <c r="I9" s="103">
        <v>-2359</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2380414</v>
      </c>
      <c r="G10" s="81">
        <v>5066849</v>
      </c>
      <c r="H10" s="81">
        <v>2403044</v>
      </c>
      <c r="I10" s="82">
        <v>2663805</v>
      </c>
      <c r="J10" s="121">
        <v>-4258</v>
      </c>
      <c r="K10" s="84">
        <v>-2104</v>
      </c>
      <c r="L10" s="85">
        <v>-2154</v>
      </c>
      <c r="M10" s="121">
        <v>-4048</v>
      </c>
      <c r="N10" s="84">
        <v>-2106</v>
      </c>
      <c r="O10" s="85">
        <v>-1942</v>
      </c>
      <c r="P10" s="121">
        <v>2648</v>
      </c>
      <c r="Q10" s="84" t="s">
        <v>160</v>
      </c>
      <c r="R10" s="85" t="s">
        <v>160</v>
      </c>
      <c r="S10" s="86" t="s">
        <v>160</v>
      </c>
      <c r="T10" s="87" t="s">
        <v>160</v>
      </c>
      <c r="U10" s="87" t="s">
        <v>160</v>
      </c>
      <c r="V10" s="88" t="s">
        <v>160</v>
      </c>
      <c r="W10" s="121">
        <v>6696</v>
      </c>
      <c r="X10" s="84" t="s">
        <v>160</v>
      </c>
      <c r="Y10" s="85" t="s">
        <v>160</v>
      </c>
      <c r="Z10" s="86" t="s">
        <v>160</v>
      </c>
      <c r="AA10" s="87" t="s">
        <v>160</v>
      </c>
      <c r="AB10" s="87" t="s">
        <v>160</v>
      </c>
      <c r="AC10" s="88" t="s">
        <v>160</v>
      </c>
      <c r="AD10" s="96">
        <v>-210</v>
      </c>
      <c r="AE10" s="90">
        <v>2</v>
      </c>
      <c r="AF10" s="91">
        <v>-212</v>
      </c>
      <c r="AG10" s="96">
        <v>13619</v>
      </c>
      <c r="AH10" s="90">
        <v>7155</v>
      </c>
      <c r="AI10" s="92">
        <v>6464</v>
      </c>
      <c r="AJ10" s="93">
        <v>5541</v>
      </c>
      <c r="AK10" s="94">
        <v>5283</v>
      </c>
      <c r="AL10" s="94">
        <v>1523</v>
      </c>
      <c r="AM10" s="95">
        <v>1115</v>
      </c>
      <c r="AN10" s="96">
        <v>91</v>
      </c>
      <c r="AO10" s="91">
        <v>66</v>
      </c>
      <c r="AP10" s="122">
        <v>13829</v>
      </c>
      <c r="AQ10" s="90">
        <v>7153</v>
      </c>
      <c r="AR10" s="92">
        <v>6676</v>
      </c>
      <c r="AS10" s="93">
        <v>5828</v>
      </c>
      <c r="AT10" s="94">
        <v>5581</v>
      </c>
      <c r="AU10" s="94">
        <v>1173</v>
      </c>
      <c r="AV10" s="95">
        <v>999</v>
      </c>
      <c r="AW10" s="96">
        <v>152</v>
      </c>
      <c r="AX10" s="91">
        <v>96</v>
      </c>
      <c r="AY10" s="98">
        <v>-1425</v>
      </c>
    </row>
    <row r="11" spans="1:51" x14ac:dyDescent="0.2">
      <c r="C11" s="99" t="s">
        <v>37</v>
      </c>
      <c r="D11" s="24"/>
      <c r="E11" s="100"/>
      <c r="F11" s="101">
        <v>-1425</v>
      </c>
      <c r="G11" s="103">
        <v>-4258</v>
      </c>
      <c r="H11" s="103">
        <v>-2104</v>
      </c>
      <c r="I11" s="103">
        <v>-2154</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95222</v>
      </c>
      <c r="G12" s="82">
        <v>230549</v>
      </c>
      <c r="H12" s="82">
        <v>111042</v>
      </c>
      <c r="I12" s="82">
        <v>119507</v>
      </c>
      <c r="J12" s="121">
        <v>-331</v>
      </c>
      <c r="K12" s="84">
        <v>-126</v>
      </c>
      <c r="L12" s="85">
        <v>-205</v>
      </c>
      <c r="M12" s="121">
        <v>-286</v>
      </c>
      <c r="N12" s="84">
        <v>-133</v>
      </c>
      <c r="O12" s="85">
        <v>-153</v>
      </c>
      <c r="P12" s="121">
        <v>74</v>
      </c>
      <c r="Q12" s="84">
        <v>36</v>
      </c>
      <c r="R12" s="85">
        <v>38</v>
      </c>
      <c r="S12" s="86">
        <v>36</v>
      </c>
      <c r="T12" s="87">
        <v>36</v>
      </c>
      <c r="U12" s="87">
        <v>0</v>
      </c>
      <c r="V12" s="88">
        <v>2</v>
      </c>
      <c r="W12" s="121">
        <v>360</v>
      </c>
      <c r="X12" s="84">
        <v>169</v>
      </c>
      <c r="Y12" s="85">
        <v>191</v>
      </c>
      <c r="Z12" s="86">
        <v>168</v>
      </c>
      <c r="AA12" s="87">
        <v>190</v>
      </c>
      <c r="AB12" s="87">
        <v>1</v>
      </c>
      <c r="AC12" s="88">
        <v>1</v>
      </c>
      <c r="AD12" s="96">
        <v>-45</v>
      </c>
      <c r="AE12" s="90">
        <v>7</v>
      </c>
      <c r="AF12" s="91">
        <v>-52</v>
      </c>
      <c r="AG12" s="96">
        <v>476</v>
      </c>
      <c r="AH12" s="90">
        <v>288</v>
      </c>
      <c r="AI12" s="92">
        <v>188</v>
      </c>
      <c r="AJ12" s="93">
        <v>192</v>
      </c>
      <c r="AK12" s="94">
        <v>159</v>
      </c>
      <c r="AL12" s="94">
        <v>93</v>
      </c>
      <c r="AM12" s="95">
        <v>26</v>
      </c>
      <c r="AN12" s="96">
        <v>3</v>
      </c>
      <c r="AO12" s="91">
        <v>3</v>
      </c>
      <c r="AP12" s="122">
        <v>521</v>
      </c>
      <c r="AQ12" s="90">
        <v>281</v>
      </c>
      <c r="AR12" s="92">
        <v>240</v>
      </c>
      <c r="AS12" s="93">
        <v>217</v>
      </c>
      <c r="AT12" s="94">
        <v>210</v>
      </c>
      <c r="AU12" s="94">
        <v>57</v>
      </c>
      <c r="AV12" s="95">
        <v>29</v>
      </c>
      <c r="AW12" s="96">
        <v>7</v>
      </c>
      <c r="AX12" s="91">
        <v>1</v>
      </c>
      <c r="AY12" s="98">
        <v>-67</v>
      </c>
    </row>
    <row r="13" spans="1:51" x14ac:dyDescent="0.2">
      <c r="C13" s="99" t="s">
        <v>37</v>
      </c>
      <c r="D13" s="24"/>
      <c r="E13" s="100"/>
      <c r="F13" s="101">
        <v>-67</v>
      </c>
      <c r="G13" s="103">
        <v>-331</v>
      </c>
      <c r="H13" s="103">
        <v>-126</v>
      </c>
      <c r="I13" s="103">
        <v>-205</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755443</v>
      </c>
      <c r="G14" s="124">
        <v>1483026</v>
      </c>
      <c r="H14" s="125">
        <v>695223</v>
      </c>
      <c r="I14" s="125">
        <v>787803</v>
      </c>
      <c r="J14" s="83">
        <v>-1423</v>
      </c>
      <c r="K14" s="126">
        <v>-687</v>
      </c>
      <c r="L14" s="127">
        <v>-736</v>
      </c>
      <c r="M14" s="83">
        <v>-1172</v>
      </c>
      <c r="N14" s="126">
        <v>-575</v>
      </c>
      <c r="O14" s="127">
        <v>-597</v>
      </c>
      <c r="P14" s="83">
        <v>721</v>
      </c>
      <c r="Q14" s="126">
        <v>369</v>
      </c>
      <c r="R14" s="127">
        <v>352</v>
      </c>
      <c r="S14" s="83">
        <v>356</v>
      </c>
      <c r="T14" s="126">
        <v>329</v>
      </c>
      <c r="U14" s="126">
        <v>13</v>
      </c>
      <c r="V14" s="127">
        <v>23</v>
      </c>
      <c r="W14" s="83">
        <v>1893</v>
      </c>
      <c r="X14" s="126">
        <v>944</v>
      </c>
      <c r="Y14" s="127">
        <v>949</v>
      </c>
      <c r="Z14" s="83">
        <v>932</v>
      </c>
      <c r="AA14" s="126">
        <v>931</v>
      </c>
      <c r="AB14" s="126">
        <v>12</v>
      </c>
      <c r="AC14" s="127">
        <v>18</v>
      </c>
      <c r="AD14" s="89">
        <v>-251</v>
      </c>
      <c r="AE14" s="128">
        <v>-112</v>
      </c>
      <c r="AF14" s="129">
        <v>-139</v>
      </c>
      <c r="AG14" s="89">
        <v>4980</v>
      </c>
      <c r="AH14" s="128">
        <v>2558</v>
      </c>
      <c r="AI14" s="130">
        <v>2422</v>
      </c>
      <c r="AJ14" s="89">
        <v>1973</v>
      </c>
      <c r="AK14" s="128">
        <v>1951</v>
      </c>
      <c r="AL14" s="128">
        <v>554</v>
      </c>
      <c r="AM14" s="129">
        <v>443</v>
      </c>
      <c r="AN14" s="89">
        <v>31</v>
      </c>
      <c r="AO14" s="129">
        <v>28</v>
      </c>
      <c r="AP14" s="89">
        <v>5231</v>
      </c>
      <c r="AQ14" s="131">
        <v>2670</v>
      </c>
      <c r="AR14" s="129">
        <v>2561</v>
      </c>
      <c r="AS14" s="89">
        <v>2194</v>
      </c>
      <c r="AT14" s="128">
        <v>2104</v>
      </c>
      <c r="AU14" s="128">
        <v>401</v>
      </c>
      <c r="AV14" s="129">
        <v>416</v>
      </c>
      <c r="AW14" s="89">
        <v>75</v>
      </c>
      <c r="AX14" s="129">
        <v>41</v>
      </c>
      <c r="AY14" s="132">
        <v>-673</v>
      </c>
    </row>
    <row r="15" spans="1:51" x14ac:dyDescent="0.2">
      <c r="A15">
        <v>2</v>
      </c>
      <c r="C15" s="77" t="s">
        <v>41</v>
      </c>
      <c r="D15" s="24"/>
      <c r="E15" s="119">
        <v>169.12</v>
      </c>
      <c r="F15" s="123">
        <v>497360</v>
      </c>
      <c r="G15" s="124">
        <v>1026767</v>
      </c>
      <c r="H15" s="125">
        <v>482584</v>
      </c>
      <c r="I15" s="125">
        <v>544183</v>
      </c>
      <c r="J15" s="121">
        <v>-533</v>
      </c>
      <c r="K15" s="84">
        <v>-272</v>
      </c>
      <c r="L15" s="85">
        <v>-261</v>
      </c>
      <c r="M15" s="121">
        <v>-671</v>
      </c>
      <c r="N15" s="84">
        <v>-360</v>
      </c>
      <c r="O15" s="85">
        <v>-311</v>
      </c>
      <c r="P15" s="121">
        <v>596</v>
      </c>
      <c r="Q15" s="84" t="s">
        <v>160</v>
      </c>
      <c r="R15" s="85" t="s">
        <v>160</v>
      </c>
      <c r="S15" s="86" t="s">
        <v>160</v>
      </c>
      <c r="T15" s="87" t="s">
        <v>160</v>
      </c>
      <c r="U15" s="87" t="s">
        <v>160</v>
      </c>
      <c r="V15" s="88" t="s">
        <v>160</v>
      </c>
      <c r="W15" s="121">
        <v>1267</v>
      </c>
      <c r="X15" s="84" t="s">
        <v>160</v>
      </c>
      <c r="Y15" s="85" t="s">
        <v>160</v>
      </c>
      <c r="Z15" s="86" t="s">
        <v>160</v>
      </c>
      <c r="AA15" s="87" t="s">
        <v>160</v>
      </c>
      <c r="AB15" s="87" t="s">
        <v>160</v>
      </c>
      <c r="AC15" s="88" t="s">
        <v>160</v>
      </c>
      <c r="AD15" s="96">
        <v>138</v>
      </c>
      <c r="AE15" s="90">
        <v>88</v>
      </c>
      <c r="AF15" s="91">
        <v>50</v>
      </c>
      <c r="AG15" s="96">
        <v>2965</v>
      </c>
      <c r="AH15" s="90">
        <v>1537</v>
      </c>
      <c r="AI15" s="92">
        <v>1428</v>
      </c>
      <c r="AJ15" s="93">
        <v>1290</v>
      </c>
      <c r="AK15" s="94">
        <v>1219</v>
      </c>
      <c r="AL15" s="94">
        <v>229</v>
      </c>
      <c r="AM15" s="95">
        <v>194</v>
      </c>
      <c r="AN15" s="96">
        <v>18</v>
      </c>
      <c r="AO15" s="91">
        <v>15</v>
      </c>
      <c r="AP15" s="122">
        <v>2827</v>
      </c>
      <c r="AQ15" s="90">
        <v>1449</v>
      </c>
      <c r="AR15" s="92">
        <v>1378</v>
      </c>
      <c r="AS15" s="93">
        <v>1245</v>
      </c>
      <c r="AT15" s="94">
        <v>1184</v>
      </c>
      <c r="AU15" s="94">
        <v>184</v>
      </c>
      <c r="AV15" s="95">
        <v>180</v>
      </c>
      <c r="AW15" s="96">
        <v>20</v>
      </c>
      <c r="AX15" s="91">
        <v>14</v>
      </c>
      <c r="AY15" s="98">
        <v>-230</v>
      </c>
    </row>
    <row r="16" spans="1:51" x14ac:dyDescent="0.2">
      <c r="A16">
        <v>3</v>
      </c>
      <c r="C16" s="77" t="s">
        <v>42</v>
      </c>
      <c r="D16" s="24"/>
      <c r="E16" s="133">
        <v>480.89</v>
      </c>
      <c r="F16" s="123">
        <v>302945</v>
      </c>
      <c r="G16" s="124">
        <v>693836</v>
      </c>
      <c r="H16" s="125">
        <v>324598</v>
      </c>
      <c r="I16" s="125">
        <v>369238</v>
      </c>
      <c r="J16" s="121">
        <v>-521</v>
      </c>
      <c r="K16" s="84">
        <v>-200</v>
      </c>
      <c r="L16" s="85">
        <v>-321</v>
      </c>
      <c r="M16" s="121">
        <v>-563</v>
      </c>
      <c r="N16" s="84">
        <v>-260</v>
      </c>
      <c r="O16" s="85">
        <v>-303</v>
      </c>
      <c r="P16" s="121">
        <v>311</v>
      </c>
      <c r="Q16" s="84">
        <v>146</v>
      </c>
      <c r="R16" s="85">
        <v>165</v>
      </c>
      <c r="S16" s="86">
        <v>143</v>
      </c>
      <c r="T16" s="87">
        <v>162</v>
      </c>
      <c r="U16" s="87">
        <v>3</v>
      </c>
      <c r="V16" s="88">
        <v>3</v>
      </c>
      <c r="W16" s="121">
        <v>874</v>
      </c>
      <c r="X16" s="84">
        <v>406</v>
      </c>
      <c r="Y16" s="85">
        <v>468</v>
      </c>
      <c r="Z16" s="86">
        <v>399</v>
      </c>
      <c r="AA16" s="87">
        <v>465</v>
      </c>
      <c r="AB16" s="87">
        <v>7</v>
      </c>
      <c r="AC16" s="88">
        <v>3</v>
      </c>
      <c r="AD16" s="96">
        <v>42</v>
      </c>
      <c r="AE16" s="90">
        <v>60</v>
      </c>
      <c r="AF16" s="91">
        <v>-18</v>
      </c>
      <c r="AG16" s="96">
        <v>1658</v>
      </c>
      <c r="AH16" s="90">
        <v>878</v>
      </c>
      <c r="AI16" s="92">
        <v>780</v>
      </c>
      <c r="AJ16" s="93">
        <v>725</v>
      </c>
      <c r="AK16" s="94">
        <v>688</v>
      </c>
      <c r="AL16" s="94">
        <v>141</v>
      </c>
      <c r="AM16" s="95">
        <v>84</v>
      </c>
      <c r="AN16" s="96">
        <v>12</v>
      </c>
      <c r="AO16" s="91">
        <v>8</v>
      </c>
      <c r="AP16" s="122">
        <v>1616</v>
      </c>
      <c r="AQ16" s="90">
        <v>818</v>
      </c>
      <c r="AR16" s="92">
        <v>798</v>
      </c>
      <c r="AS16" s="93">
        <v>655</v>
      </c>
      <c r="AT16" s="94">
        <v>712</v>
      </c>
      <c r="AU16" s="94">
        <v>145</v>
      </c>
      <c r="AV16" s="95">
        <v>81</v>
      </c>
      <c r="AW16" s="96">
        <v>18</v>
      </c>
      <c r="AX16" s="91">
        <v>5</v>
      </c>
      <c r="AY16" s="98">
        <v>-143</v>
      </c>
    </row>
    <row r="17" spans="1:51" s="2" customFormat="1" x14ac:dyDescent="0.2">
      <c r="A17">
        <v>4</v>
      </c>
      <c r="B17"/>
      <c r="C17" s="77" t="s">
        <v>43</v>
      </c>
      <c r="D17" s="24"/>
      <c r="E17" s="119">
        <v>266.32</v>
      </c>
      <c r="F17" s="123">
        <v>315225</v>
      </c>
      <c r="G17" s="124">
        <v>706604</v>
      </c>
      <c r="H17" s="125">
        <v>341984</v>
      </c>
      <c r="I17" s="125">
        <v>364620</v>
      </c>
      <c r="J17" s="121">
        <v>-478</v>
      </c>
      <c r="K17" s="84">
        <v>-277</v>
      </c>
      <c r="L17" s="85">
        <v>-201</v>
      </c>
      <c r="M17" s="121">
        <v>-449</v>
      </c>
      <c r="N17" s="84">
        <v>-260</v>
      </c>
      <c r="O17" s="85">
        <v>-189</v>
      </c>
      <c r="P17" s="121">
        <v>404</v>
      </c>
      <c r="Q17" s="84">
        <v>183</v>
      </c>
      <c r="R17" s="85">
        <v>221</v>
      </c>
      <c r="S17" s="86">
        <v>180</v>
      </c>
      <c r="T17" s="87">
        <v>217</v>
      </c>
      <c r="U17" s="87">
        <v>3</v>
      </c>
      <c r="V17" s="88">
        <v>4</v>
      </c>
      <c r="W17" s="121">
        <v>853</v>
      </c>
      <c r="X17" s="84">
        <v>443</v>
      </c>
      <c r="Y17" s="85">
        <v>410</v>
      </c>
      <c r="Z17" s="86">
        <v>440</v>
      </c>
      <c r="AA17" s="87">
        <v>406</v>
      </c>
      <c r="AB17" s="87">
        <v>3</v>
      </c>
      <c r="AC17" s="88">
        <v>4</v>
      </c>
      <c r="AD17" s="96">
        <v>-29</v>
      </c>
      <c r="AE17" s="90">
        <v>-17</v>
      </c>
      <c r="AF17" s="91">
        <v>-12</v>
      </c>
      <c r="AG17" s="96">
        <v>1618</v>
      </c>
      <c r="AH17" s="90">
        <v>888</v>
      </c>
      <c r="AI17" s="92">
        <v>730</v>
      </c>
      <c r="AJ17" s="93">
        <v>725</v>
      </c>
      <c r="AK17" s="94">
        <v>661</v>
      </c>
      <c r="AL17" s="94">
        <v>153</v>
      </c>
      <c r="AM17" s="95">
        <v>65</v>
      </c>
      <c r="AN17" s="96">
        <v>10</v>
      </c>
      <c r="AO17" s="91">
        <v>4</v>
      </c>
      <c r="AP17" s="122">
        <v>1647</v>
      </c>
      <c r="AQ17" s="90">
        <v>905</v>
      </c>
      <c r="AR17" s="92">
        <v>742</v>
      </c>
      <c r="AS17" s="93">
        <v>780</v>
      </c>
      <c r="AT17" s="94">
        <v>677</v>
      </c>
      <c r="AU17" s="94">
        <v>113</v>
      </c>
      <c r="AV17" s="95">
        <v>56</v>
      </c>
      <c r="AW17" s="96">
        <v>12</v>
      </c>
      <c r="AX17" s="91">
        <v>9</v>
      </c>
      <c r="AY17" s="98">
        <v>-66</v>
      </c>
    </row>
    <row r="18" spans="1:51" s="2" customFormat="1" x14ac:dyDescent="0.2">
      <c r="A18" s="2">
        <v>5</v>
      </c>
      <c r="C18" s="77" t="s">
        <v>44</v>
      </c>
      <c r="D18" s="78"/>
      <c r="E18" s="133">
        <v>895.61</v>
      </c>
      <c r="F18" s="80">
        <v>106069</v>
      </c>
      <c r="G18" s="134">
        <v>249015</v>
      </c>
      <c r="H18" s="134">
        <v>121188</v>
      </c>
      <c r="I18" s="134">
        <v>127827</v>
      </c>
      <c r="J18" s="121">
        <v>-315</v>
      </c>
      <c r="K18" s="84">
        <v>-177</v>
      </c>
      <c r="L18" s="85">
        <v>-138</v>
      </c>
      <c r="M18" s="121">
        <v>-261</v>
      </c>
      <c r="N18" s="84">
        <v>-151</v>
      </c>
      <c r="O18" s="85">
        <v>-110</v>
      </c>
      <c r="P18" s="121">
        <v>101</v>
      </c>
      <c r="Q18" s="84">
        <v>49</v>
      </c>
      <c r="R18" s="85">
        <v>52</v>
      </c>
      <c r="S18" s="86">
        <v>46</v>
      </c>
      <c r="T18" s="87">
        <v>49</v>
      </c>
      <c r="U18" s="87">
        <v>3</v>
      </c>
      <c r="V18" s="88">
        <v>3</v>
      </c>
      <c r="W18" s="121">
        <v>362</v>
      </c>
      <c r="X18" s="84">
        <v>200</v>
      </c>
      <c r="Y18" s="85">
        <v>162</v>
      </c>
      <c r="Z18" s="86">
        <v>200</v>
      </c>
      <c r="AA18" s="87">
        <v>162</v>
      </c>
      <c r="AB18" s="87">
        <v>0</v>
      </c>
      <c r="AC18" s="88">
        <v>0</v>
      </c>
      <c r="AD18" s="96">
        <v>-54</v>
      </c>
      <c r="AE18" s="90">
        <v>-26</v>
      </c>
      <c r="AF18" s="91">
        <v>-28</v>
      </c>
      <c r="AG18" s="96">
        <v>672</v>
      </c>
      <c r="AH18" s="90">
        <v>375</v>
      </c>
      <c r="AI18" s="92">
        <v>297</v>
      </c>
      <c r="AJ18" s="93">
        <v>198</v>
      </c>
      <c r="AK18" s="94">
        <v>189</v>
      </c>
      <c r="AL18" s="94">
        <v>172</v>
      </c>
      <c r="AM18" s="95">
        <v>105</v>
      </c>
      <c r="AN18" s="96">
        <v>5</v>
      </c>
      <c r="AO18" s="91">
        <v>3</v>
      </c>
      <c r="AP18" s="122">
        <v>726</v>
      </c>
      <c r="AQ18" s="90">
        <v>401</v>
      </c>
      <c r="AR18" s="92">
        <v>325</v>
      </c>
      <c r="AS18" s="93">
        <v>249</v>
      </c>
      <c r="AT18" s="94">
        <v>217</v>
      </c>
      <c r="AU18" s="94">
        <v>146</v>
      </c>
      <c r="AV18" s="95">
        <v>101</v>
      </c>
      <c r="AW18" s="96">
        <v>6</v>
      </c>
      <c r="AX18" s="91">
        <v>7</v>
      </c>
      <c r="AY18" s="98">
        <v>-83</v>
      </c>
    </row>
    <row r="19" spans="1:51" s="2" customFormat="1" x14ac:dyDescent="0.2">
      <c r="A19" s="2">
        <v>6</v>
      </c>
      <c r="C19" s="135" t="s">
        <v>45</v>
      </c>
      <c r="D19" s="78"/>
      <c r="E19" s="133">
        <v>865.25</v>
      </c>
      <c r="F19" s="120">
        <v>249480</v>
      </c>
      <c r="G19" s="82">
        <v>553791</v>
      </c>
      <c r="H19" s="82">
        <v>267875</v>
      </c>
      <c r="I19" s="82">
        <v>285916</v>
      </c>
      <c r="J19" s="121">
        <v>-349</v>
      </c>
      <c r="K19" s="84">
        <v>-145</v>
      </c>
      <c r="L19" s="85">
        <v>-204</v>
      </c>
      <c r="M19" s="121">
        <v>-420</v>
      </c>
      <c r="N19" s="84">
        <v>-221</v>
      </c>
      <c r="O19" s="85">
        <v>-199</v>
      </c>
      <c r="P19" s="121">
        <v>349</v>
      </c>
      <c r="Q19" s="84">
        <v>189</v>
      </c>
      <c r="R19" s="85">
        <v>160</v>
      </c>
      <c r="S19" s="86">
        <v>182</v>
      </c>
      <c r="T19" s="87">
        <v>154</v>
      </c>
      <c r="U19" s="87">
        <v>7</v>
      </c>
      <c r="V19" s="88">
        <v>6</v>
      </c>
      <c r="W19" s="121">
        <v>769</v>
      </c>
      <c r="X19" s="84">
        <v>410</v>
      </c>
      <c r="Y19" s="85">
        <v>359</v>
      </c>
      <c r="Z19" s="86">
        <v>405</v>
      </c>
      <c r="AA19" s="87">
        <v>353</v>
      </c>
      <c r="AB19" s="87">
        <v>5</v>
      </c>
      <c r="AC19" s="88">
        <v>6</v>
      </c>
      <c r="AD19" s="96">
        <v>71</v>
      </c>
      <c r="AE19" s="90">
        <v>76</v>
      </c>
      <c r="AF19" s="91">
        <v>-5</v>
      </c>
      <c r="AG19" s="96">
        <v>1133</v>
      </c>
      <c r="AH19" s="90">
        <v>649</v>
      </c>
      <c r="AI19" s="92">
        <v>484</v>
      </c>
      <c r="AJ19" s="93">
        <v>456</v>
      </c>
      <c r="AK19" s="94">
        <v>389</v>
      </c>
      <c r="AL19" s="94">
        <v>180</v>
      </c>
      <c r="AM19" s="95">
        <v>88</v>
      </c>
      <c r="AN19" s="96">
        <v>13</v>
      </c>
      <c r="AO19" s="91">
        <v>7</v>
      </c>
      <c r="AP19" s="122">
        <v>1062</v>
      </c>
      <c r="AQ19" s="90">
        <v>573</v>
      </c>
      <c r="AR19" s="92">
        <v>489</v>
      </c>
      <c r="AS19" s="93">
        <v>441</v>
      </c>
      <c r="AT19" s="94">
        <v>401</v>
      </c>
      <c r="AU19" s="94">
        <v>115</v>
      </c>
      <c r="AV19" s="95">
        <v>76</v>
      </c>
      <c r="AW19" s="96">
        <v>17</v>
      </c>
      <c r="AX19" s="91">
        <v>12</v>
      </c>
      <c r="AY19" s="98">
        <v>-79</v>
      </c>
    </row>
    <row r="20" spans="1:51" x14ac:dyDescent="0.2">
      <c r="A20" s="2">
        <v>7</v>
      </c>
      <c r="B20" s="2"/>
      <c r="C20" s="135" t="s">
        <v>46</v>
      </c>
      <c r="D20" s="78"/>
      <c r="E20" s="133">
        <v>1566.97</v>
      </c>
      <c r="F20" s="120">
        <v>96152</v>
      </c>
      <c r="G20" s="82">
        <v>228566</v>
      </c>
      <c r="H20" s="82">
        <v>110447</v>
      </c>
      <c r="I20" s="82">
        <v>118119</v>
      </c>
      <c r="J20" s="121">
        <v>-370</v>
      </c>
      <c r="K20" s="84">
        <v>-179</v>
      </c>
      <c r="L20" s="85">
        <v>-191</v>
      </c>
      <c r="M20" s="121">
        <v>-283</v>
      </c>
      <c r="N20" s="84">
        <v>-135</v>
      </c>
      <c r="O20" s="85">
        <v>-148</v>
      </c>
      <c r="P20" s="121">
        <v>103</v>
      </c>
      <c r="Q20" s="84">
        <v>48</v>
      </c>
      <c r="R20" s="85">
        <v>55</v>
      </c>
      <c r="S20" s="86">
        <v>44</v>
      </c>
      <c r="T20" s="87">
        <v>53</v>
      </c>
      <c r="U20" s="87">
        <v>4</v>
      </c>
      <c r="V20" s="88">
        <v>2</v>
      </c>
      <c r="W20" s="121">
        <v>386</v>
      </c>
      <c r="X20" s="84">
        <v>183</v>
      </c>
      <c r="Y20" s="85">
        <v>203</v>
      </c>
      <c r="Z20" s="86">
        <v>183</v>
      </c>
      <c r="AA20" s="87">
        <v>202</v>
      </c>
      <c r="AB20" s="87">
        <v>0</v>
      </c>
      <c r="AC20" s="88">
        <v>1</v>
      </c>
      <c r="AD20" s="96">
        <v>-87</v>
      </c>
      <c r="AE20" s="90">
        <v>-44</v>
      </c>
      <c r="AF20" s="91">
        <v>-43</v>
      </c>
      <c r="AG20" s="96">
        <v>398</v>
      </c>
      <c r="AH20" s="90">
        <v>216</v>
      </c>
      <c r="AI20" s="92">
        <v>182</v>
      </c>
      <c r="AJ20" s="93">
        <v>161</v>
      </c>
      <c r="AK20" s="94">
        <v>148</v>
      </c>
      <c r="AL20" s="94">
        <v>52</v>
      </c>
      <c r="AM20" s="95">
        <v>34</v>
      </c>
      <c r="AN20" s="96">
        <v>3</v>
      </c>
      <c r="AO20" s="91">
        <v>0</v>
      </c>
      <c r="AP20" s="122">
        <v>485</v>
      </c>
      <c r="AQ20" s="90">
        <v>260</v>
      </c>
      <c r="AR20" s="92">
        <v>225</v>
      </c>
      <c r="AS20" s="93">
        <v>222</v>
      </c>
      <c r="AT20" s="94">
        <v>199</v>
      </c>
      <c r="AU20" s="94">
        <v>35</v>
      </c>
      <c r="AV20" s="95">
        <v>26</v>
      </c>
      <c r="AW20" s="96">
        <v>3</v>
      </c>
      <c r="AX20" s="91">
        <v>0</v>
      </c>
      <c r="AY20" s="98">
        <v>-94</v>
      </c>
    </row>
    <row r="21" spans="1:51" x14ac:dyDescent="0.2">
      <c r="A21">
        <v>8</v>
      </c>
      <c r="C21" s="77" t="s">
        <v>47</v>
      </c>
      <c r="D21" s="78"/>
      <c r="E21" s="133">
        <v>2133.3000000000002</v>
      </c>
      <c r="F21" s="123">
        <v>60171</v>
      </c>
      <c r="G21" s="124">
        <v>142696</v>
      </c>
      <c r="H21" s="125">
        <v>68348</v>
      </c>
      <c r="I21" s="125">
        <v>74348</v>
      </c>
      <c r="J21" s="121">
        <v>-314</v>
      </c>
      <c r="K21" s="84">
        <v>-151</v>
      </c>
      <c r="L21" s="85">
        <v>-163</v>
      </c>
      <c r="M21" s="121">
        <v>-244</v>
      </c>
      <c r="N21" s="84">
        <v>-120</v>
      </c>
      <c r="O21" s="85">
        <v>-124</v>
      </c>
      <c r="P21" s="121">
        <v>56</v>
      </c>
      <c r="Q21" s="84">
        <v>27</v>
      </c>
      <c r="R21" s="85">
        <v>29</v>
      </c>
      <c r="S21" s="86">
        <v>27</v>
      </c>
      <c r="T21" s="87">
        <v>28</v>
      </c>
      <c r="U21" s="87">
        <v>0</v>
      </c>
      <c r="V21" s="88">
        <v>1</v>
      </c>
      <c r="W21" s="121">
        <v>300</v>
      </c>
      <c r="X21" s="84">
        <v>147</v>
      </c>
      <c r="Y21" s="85">
        <v>153</v>
      </c>
      <c r="Z21" s="86">
        <v>147</v>
      </c>
      <c r="AA21" s="87">
        <v>153</v>
      </c>
      <c r="AB21" s="87">
        <v>0</v>
      </c>
      <c r="AC21" s="88">
        <v>0</v>
      </c>
      <c r="AD21" s="96">
        <v>-70</v>
      </c>
      <c r="AE21" s="90">
        <v>-31</v>
      </c>
      <c r="AF21" s="91">
        <v>-39</v>
      </c>
      <c r="AG21" s="96">
        <v>190</v>
      </c>
      <c r="AH21" s="90">
        <v>97</v>
      </c>
      <c r="AI21" s="92">
        <v>93</v>
      </c>
      <c r="AJ21" s="93">
        <v>65</v>
      </c>
      <c r="AK21" s="94">
        <v>58</v>
      </c>
      <c r="AL21" s="94">
        <v>30</v>
      </c>
      <c r="AM21" s="95">
        <v>32</v>
      </c>
      <c r="AN21" s="96">
        <v>2</v>
      </c>
      <c r="AO21" s="91">
        <v>3</v>
      </c>
      <c r="AP21" s="122">
        <v>260</v>
      </c>
      <c r="AQ21" s="90">
        <v>128</v>
      </c>
      <c r="AR21" s="92">
        <v>132</v>
      </c>
      <c r="AS21" s="93">
        <v>98</v>
      </c>
      <c r="AT21" s="94">
        <v>108</v>
      </c>
      <c r="AU21" s="94">
        <v>25</v>
      </c>
      <c r="AV21" s="95">
        <v>22</v>
      </c>
      <c r="AW21" s="96">
        <v>5</v>
      </c>
      <c r="AX21" s="91">
        <v>2</v>
      </c>
      <c r="AY21" s="98">
        <v>-79</v>
      </c>
    </row>
    <row r="22" spans="1:51" x14ac:dyDescent="0.2">
      <c r="A22">
        <v>9</v>
      </c>
      <c r="C22" s="77" t="s">
        <v>48</v>
      </c>
      <c r="D22" s="78"/>
      <c r="E22" s="133">
        <v>870.8</v>
      </c>
      <c r="F22" s="123">
        <v>39571</v>
      </c>
      <c r="G22" s="124">
        <v>94438</v>
      </c>
      <c r="H22" s="125">
        <v>45410</v>
      </c>
      <c r="I22" s="125">
        <v>49028</v>
      </c>
      <c r="J22" s="121">
        <v>-116</v>
      </c>
      <c r="K22" s="84">
        <v>-46</v>
      </c>
      <c r="L22" s="85">
        <v>-70</v>
      </c>
      <c r="M22" s="121">
        <v>-104</v>
      </c>
      <c r="N22" s="84">
        <v>-57</v>
      </c>
      <c r="O22" s="85">
        <v>-47</v>
      </c>
      <c r="P22" s="121">
        <v>35</v>
      </c>
      <c r="Q22" s="84">
        <v>17</v>
      </c>
      <c r="R22" s="85">
        <v>18</v>
      </c>
      <c r="S22" s="86">
        <v>16</v>
      </c>
      <c r="T22" s="87">
        <v>18</v>
      </c>
      <c r="U22" s="87">
        <v>1</v>
      </c>
      <c r="V22" s="88">
        <v>0</v>
      </c>
      <c r="W22" s="121">
        <v>139</v>
      </c>
      <c r="X22" s="84">
        <v>74</v>
      </c>
      <c r="Y22" s="85">
        <v>65</v>
      </c>
      <c r="Z22" s="86">
        <v>74</v>
      </c>
      <c r="AA22" s="87">
        <v>65</v>
      </c>
      <c r="AB22" s="87">
        <v>0</v>
      </c>
      <c r="AC22" s="88">
        <v>0</v>
      </c>
      <c r="AD22" s="96">
        <v>-12</v>
      </c>
      <c r="AE22" s="90">
        <v>11</v>
      </c>
      <c r="AF22" s="91">
        <v>-23</v>
      </c>
      <c r="AG22" s="96">
        <v>160</v>
      </c>
      <c r="AH22" s="90">
        <v>89</v>
      </c>
      <c r="AI22" s="92">
        <v>71</v>
      </c>
      <c r="AJ22" s="93">
        <v>59</v>
      </c>
      <c r="AK22" s="94">
        <v>45</v>
      </c>
      <c r="AL22" s="94">
        <v>30</v>
      </c>
      <c r="AM22" s="95">
        <v>26</v>
      </c>
      <c r="AN22" s="96">
        <v>0</v>
      </c>
      <c r="AO22" s="91">
        <v>0</v>
      </c>
      <c r="AP22" s="122">
        <v>172</v>
      </c>
      <c r="AQ22" s="90">
        <v>78</v>
      </c>
      <c r="AR22" s="92">
        <v>94</v>
      </c>
      <c r="AS22" s="93">
        <v>58</v>
      </c>
      <c r="AT22" s="94">
        <v>67</v>
      </c>
      <c r="AU22" s="94">
        <v>18</v>
      </c>
      <c r="AV22" s="95">
        <v>22</v>
      </c>
      <c r="AW22" s="96">
        <v>2</v>
      </c>
      <c r="AX22" s="91">
        <v>5</v>
      </c>
      <c r="AY22" s="98">
        <v>2</v>
      </c>
    </row>
    <row r="23" spans="1:51" x14ac:dyDescent="0.2">
      <c r="A23">
        <v>10</v>
      </c>
      <c r="C23" s="77" t="s">
        <v>49</v>
      </c>
      <c r="D23" s="78"/>
      <c r="E23" s="133">
        <v>595.63</v>
      </c>
      <c r="F23" s="120">
        <v>53220</v>
      </c>
      <c r="G23" s="81">
        <v>118659</v>
      </c>
      <c r="H23" s="81">
        <v>56429</v>
      </c>
      <c r="I23" s="82">
        <v>62230</v>
      </c>
      <c r="J23" s="121">
        <v>-170</v>
      </c>
      <c r="K23" s="84">
        <v>-96</v>
      </c>
      <c r="L23" s="85">
        <v>-74</v>
      </c>
      <c r="M23" s="121">
        <v>-167</v>
      </c>
      <c r="N23" s="84">
        <v>-100</v>
      </c>
      <c r="O23" s="85">
        <v>-67</v>
      </c>
      <c r="P23" s="121">
        <v>46</v>
      </c>
      <c r="Q23" s="84">
        <v>21</v>
      </c>
      <c r="R23" s="85">
        <v>25</v>
      </c>
      <c r="S23" s="86">
        <v>21</v>
      </c>
      <c r="T23" s="87">
        <v>25</v>
      </c>
      <c r="U23" s="87">
        <v>0</v>
      </c>
      <c r="V23" s="88">
        <v>0</v>
      </c>
      <c r="W23" s="121">
        <v>213</v>
      </c>
      <c r="X23" s="84">
        <v>121</v>
      </c>
      <c r="Y23" s="85">
        <v>92</v>
      </c>
      <c r="Z23" s="86">
        <v>121</v>
      </c>
      <c r="AA23" s="87">
        <v>92</v>
      </c>
      <c r="AB23" s="87">
        <v>0</v>
      </c>
      <c r="AC23" s="88">
        <v>0</v>
      </c>
      <c r="AD23" s="96">
        <v>-3</v>
      </c>
      <c r="AE23" s="90">
        <v>4</v>
      </c>
      <c r="AF23" s="91">
        <v>-7</v>
      </c>
      <c r="AG23" s="96">
        <v>321</v>
      </c>
      <c r="AH23" s="90">
        <v>156</v>
      </c>
      <c r="AI23" s="92">
        <v>165</v>
      </c>
      <c r="AJ23" s="93">
        <v>81</v>
      </c>
      <c r="AK23" s="94">
        <v>94</v>
      </c>
      <c r="AL23" s="94">
        <v>75</v>
      </c>
      <c r="AM23" s="95">
        <v>70</v>
      </c>
      <c r="AN23" s="96">
        <v>0</v>
      </c>
      <c r="AO23" s="91">
        <v>1</v>
      </c>
      <c r="AP23" s="122">
        <v>324</v>
      </c>
      <c r="AQ23" s="90">
        <v>152</v>
      </c>
      <c r="AR23" s="92">
        <v>172</v>
      </c>
      <c r="AS23" s="93">
        <v>103</v>
      </c>
      <c r="AT23" s="94">
        <v>122</v>
      </c>
      <c r="AU23" s="94">
        <v>48</v>
      </c>
      <c r="AV23" s="95">
        <v>48</v>
      </c>
      <c r="AW23" s="96">
        <v>1</v>
      </c>
      <c r="AX23" s="91">
        <v>2</v>
      </c>
      <c r="AY23" s="98">
        <v>-47</v>
      </c>
    </row>
    <row r="24" spans="1:51" x14ac:dyDescent="0.2">
      <c r="A24">
        <v>1</v>
      </c>
      <c r="B24" s="136">
        <v>100</v>
      </c>
      <c r="C24" s="137" t="s">
        <v>50</v>
      </c>
      <c r="D24" s="24" t="s">
        <v>51</v>
      </c>
      <c r="E24" s="119">
        <v>556.92999999999995</v>
      </c>
      <c r="F24" s="80">
        <v>755443</v>
      </c>
      <c r="G24" s="82">
        <v>1483026</v>
      </c>
      <c r="H24" s="82">
        <v>695223</v>
      </c>
      <c r="I24" s="82">
        <v>787803</v>
      </c>
      <c r="J24" s="138">
        <v>-1423</v>
      </c>
      <c r="K24" s="139">
        <v>-687</v>
      </c>
      <c r="L24" s="140">
        <v>-736</v>
      </c>
      <c r="M24" s="141">
        <v>-1172</v>
      </c>
      <c r="N24" s="139">
        <v>-575</v>
      </c>
      <c r="O24" s="140">
        <v>-597</v>
      </c>
      <c r="P24" s="138">
        <v>721</v>
      </c>
      <c r="Q24" s="139">
        <v>369</v>
      </c>
      <c r="R24" s="140">
        <v>352</v>
      </c>
      <c r="S24" s="138">
        <v>356</v>
      </c>
      <c r="T24" s="139">
        <v>329</v>
      </c>
      <c r="U24" s="139">
        <v>13</v>
      </c>
      <c r="V24" s="140">
        <v>23</v>
      </c>
      <c r="W24" s="138">
        <v>1893</v>
      </c>
      <c r="X24" s="139">
        <v>944</v>
      </c>
      <c r="Y24" s="140">
        <v>949</v>
      </c>
      <c r="Z24" s="138">
        <v>932</v>
      </c>
      <c r="AA24" s="139">
        <v>931</v>
      </c>
      <c r="AB24" s="139">
        <v>12</v>
      </c>
      <c r="AC24" s="140">
        <v>18</v>
      </c>
      <c r="AD24" s="142">
        <v>-251</v>
      </c>
      <c r="AE24" s="143">
        <v>-112</v>
      </c>
      <c r="AF24" s="144">
        <v>-139</v>
      </c>
      <c r="AG24" s="142">
        <v>4980</v>
      </c>
      <c r="AH24" s="143">
        <v>2558</v>
      </c>
      <c r="AI24" s="145">
        <v>2422</v>
      </c>
      <c r="AJ24" s="142">
        <v>1973</v>
      </c>
      <c r="AK24" s="143">
        <v>1951</v>
      </c>
      <c r="AL24" s="143">
        <v>554</v>
      </c>
      <c r="AM24" s="144">
        <v>443</v>
      </c>
      <c r="AN24" s="142">
        <v>31</v>
      </c>
      <c r="AO24" s="144">
        <v>28</v>
      </c>
      <c r="AP24" s="146">
        <v>5231</v>
      </c>
      <c r="AQ24" s="143">
        <v>2670</v>
      </c>
      <c r="AR24" s="145">
        <v>2561</v>
      </c>
      <c r="AS24" s="142">
        <v>2194</v>
      </c>
      <c r="AT24" s="143">
        <v>2104</v>
      </c>
      <c r="AU24" s="143">
        <v>401</v>
      </c>
      <c r="AV24" s="144">
        <v>416</v>
      </c>
      <c r="AW24" s="142">
        <v>75</v>
      </c>
      <c r="AX24" s="144">
        <v>41</v>
      </c>
      <c r="AY24" s="147">
        <v>-673</v>
      </c>
    </row>
    <row r="25" spans="1:51" x14ac:dyDescent="0.2">
      <c r="B25" s="136">
        <v>101</v>
      </c>
      <c r="C25" s="99" t="s">
        <v>52</v>
      </c>
      <c r="D25" s="24"/>
      <c r="E25" s="148">
        <v>34.03</v>
      </c>
      <c r="F25" s="149">
        <v>105134</v>
      </c>
      <c r="G25" s="103">
        <v>209696</v>
      </c>
      <c r="H25" s="103">
        <v>97112</v>
      </c>
      <c r="I25" s="103">
        <v>112584</v>
      </c>
      <c r="J25" s="104">
        <v>-163</v>
      </c>
      <c r="K25" s="105">
        <v>-62</v>
      </c>
      <c r="L25" s="106">
        <v>-101</v>
      </c>
      <c r="M25" s="104">
        <v>-79</v>
      </c>
      <c r="N25" s="105">
        <v>-32</v>
      </c>
      <c r="O25" s="106">
        <v>-47</v>
      </c>
      <c r="P25" s="104">
        <v>110</v>
      </c>
      <c r="Q25" s="105">
        <v>57</v>
      </c>
      <c r="R25" s="106">
        <v>53</v>
      </c>
      <c r="S25" s="107">
        <v>57</v>
      </c>
      <c r="T25" s="108">
        <v>51</v>
      </c>
      <c r="U25" s="108">
        <v>0</v>
      </c>
      <c r="V25" s="109">
        <v>2</v>
      </c>
      <c r="W25" s="104">
        <v>189</v>
      </c>
      <c r="X25" s="105">
        <v>89</v>
      </c>
      <c r="Y25" s="106">
        <v>100</v>
      </c>
      <c r="Z25" s="107">
        <v>89</v>
      </c>
      <c r="AA25" s="108">
        <v>100</v>
      </c>
      <c r="AB25" s="108">
        <v>0</v>
      </c>
      <c r="AC25" s="109">
        <v>0</v>
      </c>
      <c r="AD25" s="110">
        <v>-84</v>
      </c>
      <c r="AE25" s="111">
        <v>-30</v>
      </c>
      <c r="AF25" s="112">
        <v>-54</v>
      </c>
      <c r="AG25" s="110">
        <v>718</v>
      </c>
      <c r="AH25" s="111">
        <v>368</v>
      </c>
      <c r="AI25" s="113">
        <v>350</v>
      </c>
      <c r="AJ25" s="114">
        <v>281</v>
      </c>
      <c r="AK25" s="115">
        <v>283</v>
      </c>
      <c r="AL25" s="115">
        <v>87</v>
      </c>
      <c r="AM25" s="116">
        <v>62</v>
      </c>
      <c r="AN25" s="110">
        <v>0</v>
      </c>
      <c r="AO25" s="112">
        <v>5</v>
      </c>
      <c r="AP25" s="117">
        <v>802</v>
      </c>
      <c r="AQ25" s="111">
        <v>398</v>
      </c>
      <c r="AR25" s="113">
        <v>404</v>
      </c>
      <c r="AS25" s="114">
        <v>312</v>
      </c>
      <c r="AT25" s="115">
        <v>306</v>
      </c>
      <c r="AU25" s="115">
        <v>76</v>
      </c>
      <c r="AV25" s="116">
        <v>94</v>
      </c>
      <c r="AW25" s="110">
        <v>10</v>
      </c>
      <c r="AX25" s="112">
        <v>4</v>
      </c>
      <c r="AY25" s="118">
        <v>-94</v>
      </c>
    </row>
    <row r="26" spans="1:51" x14ac:dyDescent="0.2">
      <c r="B26" s="136">
        <v>102</v>
      </c>
      <c r="C26" s="99" t="s">
        <v>53</v>
      </c>
      <c r="D26" s="24"/>
      <c r="E26" s="148">
        <v>32.65</v>
      </c>
      <c r="F26" s="149">
        <v>72266</v>
      </c>
      <c r="G26" s="103">
        <v>135765</v>
      </c>
      <c r="H26" s="103">
        <v>63271</v>
      </c>
      <c r="I26" s="103">
        <v>72494</v>
      </c>
      <c r="J26" s="104">
        <v>-75</v>
      </c>
      <c r="K26" s="105">
        <v>-27</v>
      </c>
      <c r="L26" s="106">
        <v>-48</v>
      </c>
      <c r="M26" s="104">
        <v>-64</v>
      </c>
      <c r="N26" s="105">
        <v>-15</v>
      </c>
      <c r="O26" s="150">
        <v>-49</v>
      </c>
      <c r="P26" s="104">
        <v>74</v>
      </c>
      <c r="Q26" s="105">
        <v>47</v>
      </c>
      <c r="R26" s="106">
        <v>27</v>
      </c>
      <c r="S26" s="107">
        <v>46</v>
      </c>
      <c r="T26" s="108">
        <v>27</v>
      </c>
      <c r="U26" s="108">
        <v>1</v>
      </c>
      <c r="V26" s="109">
        <v>0</v>
      </c>
      <c r="W26" s="104">
        <v>138</v>
      </c>
      <c r="X26" s="105">
        <v>62</v>
      </c>
      <c r="Y26" s="106">
        <v>76</v>
      </c>
      <c r="Z26" s="107">
        <v>62</v>
      </c>
      <c r="AA26" s="108">
        <v>73</v>
      </c>
      <c r="AB26" s="108">
        <v>0</v>
      </c>
      <c r="AC26" s="109">
        <v>3</v>
      </c>
      <c r="AD26" s="110">
        <v>-11</v>
      </c>
      <c r="AE26" s="111">
        <v>-12</v>
      </c>
      <c r="AF26" s="112">
        <v>1</v>
      </c>
      <c r="AG26" s="110">
        <v>475</v>
      </c>
      <c r="AH26" s="111">
        <v>218</v>
      </c>
      <c r="AI26" s="113">
        <v>257</v>
      </c>
      <c r="AJ26" s="114">
        <v>170</v>
      </c>
      <c r="AK26" s="115">
        <v>200</v>
      </c>
      <c r="AL26" s="115">
        <v>46</v>
      </c>
      <c r="AM26" s="116">
        <v>56</v>
      </c>
      <c r="AN26" s="110">
        <v>2</v>
      </c>
      <c r="AO26" s="112">
        <v>1</v>
      </c>
      <c r="AP26" s="117">
        <v>486</v>
      </c>
      <c r="AQ26" s="111">
        <v>230</v>
      </c>
      <c r="AR26" s="113">
        <v>256</v>
      </c>
      <c r="AS26" s="114">
        <v>185</v>
      </c>
      <c r="AT26" s="115">
        <v>203</v>
      </c>
      <c r="AU26" s="115">
        <v>30</v>
      </c>
      <c r="AV26" s="116">
        <v>45</v>
      </c>
      <c r="AW26" s="110">
        <v>15</v>
      </c>
      <c r="AX26" s="112">
        <v>8</v>
      </c>
      <c r="AY26" s="118">
        <v>-71</v>
      </c>
    </row>
    <row r="27" spans="1:51" x14ac:dyDescent="0.2">
      <c r="B27" s="136">
        <v>105</v>
      </c>
      <c r="C27" s="99" t="s">
        <v>54</v>
      </c>
      <c r="D27" s="24"/>
      <c r="E27" s="148">
        <v>14.64</v>
      </c>
      <c r="F27" s="149">
        <v>66570</v>
      </c>
      <c r="G27" s="103">
        <v>110925</v>
      </c>
      <c r="H27" s="103">
        <v>53981</v>
      </c>
      <c r="I27" s="103">
        <v>56944</v>
      </c>
      <c r="J27" s="104">
        <v>-72</v>
      </c>
      <c r="K27" s="105">
        <v>-53</v>
      </c>
      <c r="L27" s="106">
        <v>-19</v>
      </c>
      <c r="M27" s="104">
        <v>-117</v>
      </c>
      <c r="N27" s="105">
        <v>-69</v>
      </c>
      <c r="O27" s="150">
        <v>-48</v>
      </c>
      <c r="P27" s="104">
        <v>64</v>
      </c>
      <c r="Q27" s="105">
        <v>31</v>
      </c>
      <c r="R27" s="106">
        <v>33</v>
      </c>
      <c r="S27" s="107">
        <v>28</v>
      </c>
      <c r="T27" s="108">
        <v>27</v>
      </c>
      <c r="U27" s="108">
        <v>3</v>
      </c>
      <c r="V27" s="109">
        <v>6</v>
      </c>
      <c r="W27" s="104">
        <v>181</v>
      </c>
      <c r="X27" s="105">
        <v>100</v>
      </c>
      <c r="Y27" s="106">
        <v>81</v>
      </c>
      <c r="Z27" s="107">
        <v>97</v>
      </c>
      <c r="AA27" s="108">
        <v>81</v>
      </c>
      <c r="AB27" s="108">
        <v>3</v>
      </c>
      <c r="AC27" s="109">
        <v>0</v>
      </c>
      <c r="AD27" s="110">
        <v>45</v>
      </c>
      <c r="AE27" s="111">
        <v>16</v>
      </c>
      <c r="AF27" s="112">
        <v>29</v>
      </c>
      <c r="AG27" s="110">
        <v>593</v>
      </c>
      <c r="AH27" s="111">
        <v>308</v>
      </c>
      <c r="AI27" s="113">
        <v>285</v>
      </c>
      <c r="AJ27" s="114">
        <v>228</v>
      </c>
      <c r="AK27" s="115">
        <v>230</v>
      </c>
      <c r="AL27" s="115">
        <v>74</v>
      </c>
      <c r="AM27" s="116">
        <v>51</v>
      </c>
      <c r="AN27" s="110">
        <v>6</v>
      </c>
      <c r="AO27" s="112">
        <v>4</v>
      </c>
      <c r="AP27" s="117">
        <v>548</v>
      </c>
      <c r="AQ27" s="111">
        <v>292</v>
      </c>
      <c r="AR27" s="113">
        <v>256</v>
      </c>
      <c r="AS27" s="114">
        <v>228</v>
      </c>
      <c r="AT27" s="115">
        <v>193</v>
      </c>
      <c r="AU27" s="115">
        <v>51</v>
      </c>
      <c r="AV27" s="116">
        <v>58</v>
      </c>
      <c r="AW27" s="110">
        <v>13</v>
      </c>
      <c r="AX27" s="112">
        <v>5</v>
      </c>
      <c r="AY27" s="118">
        <v>-53</v>
      </c>
    </row>
    <row r="28" spans="1:51" x14ac:dyDescent="0.2">
      <c r="B28" s="136">
        <v>106</v>
      </c>
      <c r="C28" s="99" t="s">
        <v>55</v>
      </c>
      <c r="D28" s="24"/>
      <c r="E28" s="148">
        <v>11.34</v>
      </c>
      <c r="F28" s="149">
        <v>51399</v>
      </c>
      <c r="G28" s="103">
        <v>92059</v>
      </c>
      <c r="H28" s="103">
        <v>43559</v>
      </c>
      <c r="I28" s="103">
        <v>48500</v>
      </c>
      <c r="J28" s="104">
        <v>-76</v>
      </c>
      <c r="K28" s="105">
        <v>-17</v>
      </c>
      <c r="L28" s="106">
        <v>-59</v>
      </c>
      <c r="M28" s="104">
        <v>-118</v>
      </c>
      <c r="N28" s="105">
        <v>-57</v>
      </c>
      <c r="O28" s="150">
        <v>-61</v>
      </c>
      <c r="P28" s="104">
        <v>45</v>
      </c>
      <c r="Q28" s="105">
        <v>24</v>
      </c>
      <c r="R28" s="106">
        <v>21</v>
      </c>
      <c r="S28" s="107">
        <v>20</v>
      </c>
      <c r="T28" s="108">
        <v>16</v>
      </c>
      <c r="U28" s="108">
        <v>4</v>
      </c>
      <c r="V28" s="109">
        <v>5</v>
      </c>
      <c r="W28" s="104">
        <v>163</v>
      </c>
      <c r="X28" s="105">
        <v>81</v>
      </c>
      <c r="Y28" s="106">
        <v>82</v>
      </c>
      <c r="Z28" s="107">
        <v>80</v>
      </c>
      <c r="AA28" s="108">
        <v>76</v>
      </c>
      <c r="AB28" s="108">
        <v>1</v>
      </c>
      <c r="AC28" s="109">
        <v>6</v>
      </c>
      <c r="AD28" s="110">
        <v>42</v>
      </c>
      <c r="AE28" s="111">
        <v>40</v>
      </c>
      <c r="AF28" s="112">
        <v>2</v>
      </c>
      <c r="AG28" s="110">
        <v>415</v>
      </c>
      <c r="AH28" s="111">
        <v>237</v>
      </c>
      <c r="AI28" s="113">
        <v>178</v>
      </c>
      <c r="AJ28" s="114">
        <v>170</v>
      </c>
      <c r="AK28" s="115">
        <v>130</v>
      </c>
      <c r="AL28" s="115">
        <v>62</v>
      </c>
      <c r="AM28" s="116">
        <v>46</v>
      </c>
      <c r="AN28" s="110">
        <v>5</v>
      </c>
      <c r="AO28" s="112">
        <v>2</v>
      </c>
      <c r="AP28" s="117">
        <v>373</v>
      </c>
      <c r="AQ28" s="111">
        <v>197</v>
      </c>
      <c r="AR28" s="113">
        <v>176</v>
      </c>
      <c r="AS28" s="114">
        <v>155</v>
      </c>
      <c r="AT28" s="115">
        <v>143</v>
      </c>
      <c r="AU28" s="115">
        <v>39</v>
      </c>
      <c r="AV28" s="116">
        <v>32</v>
      </c>
      <c r="AW28" s="110">
        <v>3</v>
      </c>
      <c r="AX28" s="112">
        <v>1</v>
      </c>
      <c r="AY28" s="118">
        <v>-24</v>
      </c>
    </row>
    <row r="29" spans="1:51" x14ac:dyDescent="0.2">
      <c r="B29" s="136">
        <v>107</v>
      </c>
      <c r="C29" s="99" t="s">
        <v>56</v>
      </c>
      <c r="D29" s="24"/>
      <c r="E29" s="148">
        <v>28.93</v>
      </c>
      <c r="F29" s="149">
        <v>74059</v>
      </c>
      <c r="G29" s="103">
        <v>151376</v>
      </c>
      <c r="H29" s="103">
        <v>69310</v>
      </c>
      <c r="I29" s="103">
        <v>82066</v>
      </c>
      <c r="J29" s="104">
        <v>-209</v>
      </c>
      <c r="K29" s="105">
        <v>-91</v>
      </c>
      <c r="L29" s="106">
        <v>-118</v>
      </c>
      <c r="M29" s="104">
        <v>-167</v>
      </c>
      <c r="N29" s="105">
        <v>-97</v>
      </c>
      <c r="O29" s="150">
        <v>-70</v>
      </c>
      <c r="P29" s="104">
        <v>73</v>
      </c>
      <c r="Q29" s="105">
        <v>33</v>
      </c>
      <c r="R29" s="106">
        <v>40</v>
      </c>
      <c r="S29" s="107">
        <v>32</v>
      </c>
      <c r="T29" s="108">
        <v>40</v>
      </c>
      <c r="U29" s="108">
        <v>1</v>
      </c>
      <c r="V29" s="109">
        <v>0</v>
      </c>
      <c r="W29" s="104">
        <v>240</v>
      </c>
      <c r="X29" s="105">
        <v>130</v>
      </c>
      <c r="Y29" s="106">
        <v>110</v>
      </c>
      <c r="Z29" s="107">
        <v>128</v>
      </c>
      <c r="AA29" s="108">
        <v>105</v>
      </c>
      <c r="AB29" s="108">
        <v>2</v>
      </c>
      <c r="AC29" s="109">
        <v>5</v>
      </c>
      <c r="AD29" s="110">
        <v>-42</v>
      </c>
      <c r="AE29" s="111">
        <v>6</v>
      </c>
      <c r="AF29" s="112">
        <v>-48</v>
      </c>
      <c r="AG29" s="110">
        <v>385</v>
      </c>
      <c r="AH29" s="111">
        <v>214</v>
      </c>
      <c r="AI29" s="113">
        <v>171</v>
      </c>
      <c r="AJ29" s="114">
        <v>182</v>
      </c>
      <c r="AK29" s="115">
        <v>159</v>
      </c>
      <c r="AL29" s="115">
        <v>31</v>
      </c>
      <c r="AM29" s="116">
        <v>11</v>
      </c>
      <c r="AN29" s="110">
        <v>1</v>
      </c>
      <c r="AO29" s="112">
        <v>1</v>
      </c>
      <c r="AP29" s="117">
        <v>427</v>
      </c>
      <c r="AQ29" s="111">
        <v>208</v>
      </c>
      <c r="AR29" s="113">
        <v>219</v>
      </c>
      <c r="AS29" s="114">
        <v>189</v>
      </c>
      <c r="AT29" s="115">
        <v>199</v>
      </c>
      <c r="AU29" s="115">
        <v>15</v>
      </c>
      <c r="AV29" s="116">
        <v>18</v>
      </c>
      <c r="AW29" s="110">
        <v>4</v>
      </c>
      <c r="AX29" s="112">
        <v>2</v>
      </c>
      <c r="AY29" s="118">
        <v>-77</v>
      </c>
    </row>
    <row r="30" spans="1:51" x14ac:dyDescent="0.2">
      <c r="B30" s="136">
        <v>108</v>
      </c>
      <c r="C30" s="99" t="s">
        <v>57</v>
      </c>
      <c r="D30" s="24"/>
      <c r="E30" s="148">
        <v>28.07</v>
      </c>
      <c r="F30" s="149">
        <v>97059</v>
      </c>
      <c r="G30" s="103">
        <v>204037</v>
      </c>
      <c r="H30" s="103">
        <v>94246</v>
      </c>
      <c r="I30" s="103">
        <v>109791</v>
      </c>
      <c r="J30" s="104">
        <v>-256</v>
      </c>
      <c r="K30" s="105">
        <v>-159</v>
      </c>
      <c r="L30" s="106">
        <v>-97</v>
      </c>
      <c r="M30" s="104">
        <v>-193</v>
      </c>
      <c r="N30" s="105">
        <v>-89</v>
      </c>
      <c r="O30" s="150">
        <v>-104</v>
      </c>
      <c r="P30" s="104">
        <v>106</v>
      </c>
      <c r="Q30" s="105">
        <v>59</v>
      </c>
      <c r="R30" s="106">
        <v>47</v>
      </c>
      <c r="S30" s="107">
        <v>58</v>
      </c>
      <c r="T30" s="108">
        <v>46</v>
      </c>
      <c r="U30" s="108">
        <v>1</v>
      </c>
      <c r="V30" s="109">
        <v>1</v>
      </c>
      <c r="W30" s="104">
        <v>299</v>
      </c>
      <c r="X30" s="105">
        <v>148</v>
      </c>
      <c r="Y30" s="106">
        <v>151</v>
      </c>
      <c r="Z30" s="107">
        <v>148</v>
      </c>
      <c r="AA30" s="108">
        <v>151</v>
      </c>
      <c r="AB30" s="108">
        <v>0</v>
      </c>
      <c r="AC30" s="109">
        <v>0</v>
      </c>
      <c r="AD30" s="110">
        <v>-63</v>
      </c>
      <c r="AE30" s="111">
        <v>-70</v>
      </c>
      <c r="AF30" s="112">
        <v>7</v>
      </c>
      <c r="AG30" s="110">
        <v>512</v>
      </c>
      <c r="AH30" s="111">
        <v>247</v>
      </c>
      <c r="AI30" s="113">
        <v>265</v>
      </c>
      <c r="AJ30" s="114">
        <v>222</v>
      </c>
      <c r="AK30" s="115">
        <v>245</v>
      </c>
      <c r="AL30" s="115">
        <v>23</v>
      </c>
      <c r="AM30" s="116">
        <v>20</v>
      </c>
      <c r="AN30" s="110">
        <v>2</v>
      </c>
      <c r="AO30" s="112">
        <v>0</v>
      </c>
      <c r="AP30" s="117">
        <v>575</v>
      </c>
      <c r="AQ30" s="111">
        <v>317</v>
      </c>
      <c r="AR30" s="113">
        <v>258</v>
      </c>
      <c r="AS30" s="114">
        <v>289</v>
      </c>
      <c r="AT30" s="115">
        <v>243</v>
      </c>
      <c r="AU30" s="115">
        <v>28</v>
      </c>
      <c r="AV30" s="116">
        <v>13</v>
      </c>
      <c r="AW30" s="110">
        <v>0</v>
      </c>
      <c r="AX30" s="112">
        <v>2</v>
      </c>
      <c r="AY30" s="118">
        <v>-170</v>
      </c>
    </row>
    <row r="31" spans="1:51" x14ac:dyDescent="0.2">
      <c r="B31" s="136">
        <v>109</v>
      </c>
      <c r="C31" s="99" t="s">
        <v>58</v>
      </c>
      <c r="D31" s="24" t="s">
        <v>51</v>
      </c>
      <c r="E31" s="148">
        <v>240.29</v>
      </c>
      <c r="F31" s="149">
        <v>89957</v>
      </c>
      <c r="G31" s="103">
        <v>200957</v>
      </c>
      <c r="H31" s="103">
        <v>94627</v>
      </c>
      <c r="I31" s="103">
        <v>106330</v>
      </c>
      <c r="J31" s="104">
        <v>-219</v>
      </c>
      <c r="K31" s="105">
        <v>-123</v>
      </c>
      <c r="L31" s="106">
        <v>-96</v>
      </c>
      <c r="M31" s="104">
        <v>-197</v>
      </c>
      <c r="N31" s="105">
        <v>-97</v>
      </c>
      <c r="O31" s="150">
        <v>-100</v>
      </c>
      <c r="P31" s="104">
        <v>84</v>
      </c>
      <c r="Q31" s="105">
        <v>43</v>
      </c>
      <c r="R31" s="106">
        <v>41</v>
      </c>
      <c r="S31" s="107">
        <v>42</v>
      </c>
      <c r="T31" s="108">
        <v>37</v>
      </c>
      <c r="U31" s="108">
        <v>1</v>
      </c>
      <c r="V31" s="109">
        <v>4</v>
      </c>
      <c r="W31" s="104">
        <v>281</v>
      </c>
      <c r="X31" s="105">
        <v>140</v>
      </c>
      <c r="Y31" s="106">
        <v>141</v>
      </c>
      <c r="Z31" s="107">
        <v>140</v>
      </c>
      <c r="AA31" s="108">
        <v>140</v>
      </c>
      <c r="AB31" s="108">
        <v>0</v>
      </c>
      <c r="AC31" s="109">
        <v>1</v>
      </c>
      <c r="AD31" s="110">
        <v>-22</v>
      </c>
      <c r="AE31" s="111">
        <v>-26</v>
      </c>
      <c r="AF31" s="112">
        <v>4</v>
      </c>
      <c r="AG31" s="110">
        <v>512</v>
      </c>
      <c r="AH31" s="111">
        <v>252</v>
      </c>
      <c r="AI31" s="113">
        <v>260</v>
      </c>
      <c r="AJ31" s="114">
        <v>196</v>
      </c>
      <c r="AK31" s="115">
        <v>195</v>
      </c>
      <c r="AL31" s="115">
        <v>52</v>
      </c>
      <c r="AM31" s="116">
        <v>61</v>
      </c>
      <c r="AN31" s="110">
        <v>4</v>
      </c>
      <c r="AO31" s="112">
        <v>4</v>
      </c>
      <c r="AP31" s="117">
        <v>534</v>
      </c>
      <c r="AQ31" s="111">
        <v>278</v>
      </c>
      <c r="AR31" s="113">
        <v>256</v>
      </c>
      <c r="AS31" s="114">
        <v>239</v>
      </c>
      <c r="AT31" s="115">
        <v>217</v>
      </c>
      <c r="AU31" s="115">
        <v>32</v>
      </c>
      <c r="AV31" s="116">
        <v>37</v>
      </c>
      <c r="AW31" s="110">
        <v>7</v>
      </c>
      <c r="AX31" s="112">
        <v>2</v>
      </c>
      <c r="AY31" s="118">
        <v>-24</v>
      </c>
    </row>
    <row r="32" spans="1:51" x14ac:dyDescent="0.2">
      <c r="B32" s="136">
        <v>110</v>
      </c>
      <c r="C32" s="99" t="s">
        <v>59</v>
      </c>
      <c r="D32" s="24"/>
      <c r="E32" s="148">
        <v>28.98</v>
      </c>
      <c r="F32" s="149">
        <v>96778</v>
      </c>
      <c r="G32" s="103">
        <v>151354</v>
      </c>
      <c r="H32" s="103">
        <v>70406</v>
      </c>
      <c r="I32" s="103">
        <v>80948</v>
      </c>
      <c r="J32" s="104">
        <v>-64</v>
      </c>
      <c r="K32" s="105">
        <v>-12</v>
      </c>
      <c r="L32" s="106">
        <v>-52</v>
      </c>
      <c r="M32" s="104">
        <v>-60</v>
      </c>
      <c r="N32" s="105">
        <v>-35</v>
      </c>
      <c r="O32" s="150">
        <v>-25</v>
      </c>
      <c r="P32" s="104">
        <v>78</v>
      </c>
      <c r="Q32" s="105">
        <v>37</v>
      </c>
      <c r="R32" s="106">
        <v>41</v>
      </c>
      <c r="S32" s="107">
        <v>36</v>
      </c>
      <c r="T32" s="108">
        <v>39</v>
      </c>
      <c r="U32" s="108">
        <v>1</v>
      </c>
      <c r="V32" s="109">
        <v>2</v>
      </c>
      <c r="W32" s="104">
        <v>138</v>
      </c>
      <c r="X32" s="105">
        <v>72</v>
      </c>
      <c r="Y32" s="106">
        <v>66</v>
      </c>
      <c r="Z32" s="107">
        <v>66</v>
      </c>
      <c r="AA32" s="108">
        <v>64</v>
      </c>
      <c r="AB32" s="108">
        <v>6</v>
      </c>
      <c r="AC32" s="109">
        <v>2</v>
      </c>
      <c r="AD32" s="110">
        <v>-4</v>
      </c>
      <c r="AE32" s="111">
        <v>23</v>
      </c>
      <c r="AF32" s="112">
        <v>-27</v>
      </c>
      <c r="AG32" s="110">
        <v>876</v>
      </c>
      <c r="AH32" s="111">
        <v>460</v>
      </c>
      <c r="AI32" s="113">
        <v>416</v>
      </c>
      <c r="AJ32" s="114">
        <v>326</v>
      </c>
      <c r="AK32" s="115">
        <v>307</v>
      </c>
      <c r="AL32" s="115">
        <v>126</v>
      </c>
      <c r="AM32" s="116">
        <v>102</v>
      </c>
      <c r="AN32" s="110">
        <v>8</v>
      </c>
      <c r="AO32" s="112">
        <v>7</v>
      </c>
      <c r="AP32" s="117">
        <v>880</v>
      </c>
      <c r="AQ32" s="111">
        <v>437</v>
      </c>
      <c r="AR32" s="113">
        <v>443</v>
      </c>
      <c r="AS32" s="114">
        <v>335</v>
      </c>
      <c r="AT32" s="115">
        <v>344</v>
      </c>
      <c r="AU32" s="115">
        <v>85</v>
      </c>
      <c r="AV32" s="116">
        <v>87</v>
      </c>
      <c r="AW32" s="110">
        <v>17</v>
      </c>
      <c r="AX32" s="112">
        <v>12</v>
      </c>
      <c r="AY32" s="118">
        <v>-105</v>
      </c>
    </row>
    <row r="33" spans="1:51" s="2" customFormat="1" x14ac:dyDescent="0.2">
      <c r="A33"/>
      <c r="B33" s="136">
        <v>111</v>
      </c>
      <c r="C33" s="99" t="s">
        <v>60</v>
      </c>
      <c r="D33" s="24"/>
      <c r="E33" s="148">
        <v>138.01</v>
      </c>
      <c r="F33" s="149">
        <v>102221</v>
      </c>
      <c r="G33" s="103">
        <v>226857</v>
      </c>
      <c r="H33" s="103">
        <v>108711</v>
      </c>
      <c r="I33" s="103">
        <v>118146</v>
      </c>
      <c r="J33" s="104">
        <v>-289</v>
      </c>
      <c r="K33" s="105">
        <v>-143</v>
      </c>
      <c r="L33" s="106">
        <v>-146</v>
      </c>
      <c r="M33" s="104">
        <v>-177</v>
      </c>
      <c r="N33" s="105">
        <v>-84</v>
      </c>
      <c r="O33" s="150">
        <v>-93</v>
      </c>
      <c r="P33" s="104">
        <v>87</v>
      </c>
      <c r="Q33" s="105">
        <v>38</v>
      </c>
      <c r="R33" s="106">
        <v>49</v>
      </c>
      <c r="S33" s="107">
        <v>37</v>
      </c>
      <c r="T33" s="108">
        <v>46</v>
      </c>
      <c r="U33" s="108">
        <v>1</v>
      </c>
      <c r="V33" s="109">
        <v>3</v>
      </c>
      <c r="W33" s="104">
        <v>264</v>
      </c>
      <c r="X33" s="105">
        <v>122</v>
      </c>
      <c r="Y33" s="106">
        <v>142</v>
      </c>
      <c r="Z33" s="107">
        <v>122</v>
      </c>
      <c r="AA33" s="108">
        <v>141</v>
      </c>
      <c r="AB33" s="108">
        <v>0</v>
      </c>
      <c r="AC33" s="109">
        <v>1</v>
      </c>
      <c r="AD33" s="110">
        <v>-112</v>
      </c>
      <c r="AE33" s="111">
        <v>-59</v>
      </c>
      <c r="AF33" s="112">
        <v>-53</v>
      </c>
      <c r="AG33" s="110">
        <v>494</v>
      </c>
      <c r="AH33" s="111">
        <v>254</v>
      </c>
      <c r="AI33" s="113">
        <v>240</v>
      </c>
      <c r="AJ33" s="114">
        <v>198</v>
      </c>
      <c r="AK33" s="115">
        <v>202</v>
      </c>
      <c r="AL33" s="115">
        <v>53</v>
      </c>
      <c r="AM33" s="116">
        <v>34</v>
      </c>
      <c r="AN33" s="110">
        <v>3</v>
      </c>
      <c r="AO33" s="112">
        <v>4</v>
      </c>
      <c r="AP33" s="117">
        <v>606</v>
      </c>
      <c r="AQ33" s="111">
        <v>313</v>
      </c>
      <c r="AR33" s="113">
        <v>293</v>
      </c>
      <c r="AS33" s="114">
        <v>262</v>
      </c>
      <c r="AT33" s="115">
        <v>256</v>
      </c>
      <c r="AU33" s="115">
        <v>45</v>
      </c>
      <c r="AV33" s="116">
        <v>32</v>
      </c>
      <c r="AW33" s="110">
        <v>6</v>
      </c>
      <c r="AX33" s="112">
        <v>5</v>
      </c>
      <c r="AY33" s="118">
        <v>-55</v>
      </c>
    </row>
    <row r="34" spans="1:51" x14ac:dyDescent="0.2">
      <c r="A34" s="2">
        <v>6</v>
      </c>
      <c r="B34" s="2">
        <v>201</v>
      </c>
      <c r="C34" s="151" t="s">
        <v>61</v>
      </c>
      <c r="D34" s="24"/>
      <c r="E34" s="148">
        <v>534.55999999999995</v>
      </c>
      <c r="F34" s="149">
        <v>233365</v>
      </c>
      <c r="G34" s="103">
        <v>515853</v>
      </c>
      <c r="H34" s="103">
        <v>249450</v>
      </c>
      <c r="I34" s="103">
        <v>266403</v>
      </c>
      <c r="J34" s="104">
        <v>-284</v>
      </c>
      <c r="K34" s="105">
        <v>-121</v>
      </c>
      <c r="L34" s="106">
        <v>-163</v>
      </c>
      <c r="M34" s="104">
        <v>-373</v>
      </c>
      <c r="N34" s="105">
        <v>-196</v>
      </c>
      <c r="O34" s="150">
        <v>-177</v>
      </c>
      <c r="P34" s="104">
        <v>337</v>
      </c>
      <c r="Q34" s="105">
        <v>182</v>
      </c>
      <c r="R34" s="106">
        <v>155</v>
      </c>
      <c r="S34" s="107">
        <v>175</v>
      </c>
      <c r="T34" s="108">
        <v>151</v>
      </c>
      <c r="U34" s="108">
        <v>7</v>
      </c>
      <c r="V34" s="109">
        <v>4</v>
      </c>
      <c r="W34" s="104">
        <v>710</v>
      </c>
      <c r="X34" s="105">
        <v>378</v>
      </c>
      <c r="Y34" s="106">
        <v>332</v>
      </c>
      <c r="Z34" s="107">
        <v>373</v>
      </c>
      <c r="AA34" s="108">
        <v>326</v>
      </c>
      <c r="AB34" s="108">
        <v>5</v>
      </c>
      <c r="AC34" s="109">
        <v>6</v>
      </c>
      <c r="AD34" s="110">
        <v>89</v>
      </c>
      <c r="AE34" s="111">
        <v>75</v>
      </c>
      <c r="AF34" s="112">
        <v>14</v>
      </c>
      <c r="AG34" s="110">
        <v>1060</v>
      </c>
      <c r="AH34" s="111">
        <v>602</v>
      </c>
      <c r="AI34" s="113">
        <v>458</v>
      </c>
      <c r="AJ34" s="114">
        <v>423</v>
      </c>
      <c r="AK34" s="115">
        <v>370</v>
      </c>
      <c r="AL34" s="115">
        <v>166</v>
      </c>
      <c r="AM34" s="116">
        <v>81</v>
      </c>
      <c r="AN34" s="110">
        <v>13</v>
      </c>
      <c r="AO34" s="112">
        <v>7</v>
      </c>
      <c r="AP34" s="117">
        <v>971</v>
      </c>
      <c r="AQ34" s="111">
        <v>527</v>
      </c>
      <c r="AR34" s="113">
        <v>444</v>
      </c>
      <c r="AS34" s="114">
        <v>407</v>
      </c>
      <c r="AT34" s="115">
        <v>363</v>
      </c>
      <c r="AU34" s="115">
        <v>105</v>
      </c>
      <c r="AV34" s="116">
        <v>69</v>
      </c>
      <c r="AW34" s="110">
        <v>15</v>
      </c>
      <c r="AX34" s="112">
        <v>12</v>
      </c>
      <c r="AY34" s="118">
        <v>-57</v>
      </c>
    </row>
    <row r="35" spans="1:51" x14ac:dyDescent="0.2">
      <c r="A35">
        <v>2</v>
      </c>
      <c r="B35">
        <v>202</v>
      </c>
      <c r="C35" s="151" t="s">
        <v>62</v>
      </c>
      <c r="D35" s="24"/>
      <c r="E35" s="148">
        <v>50.7</v>
      </c>
      <c r="F35" s="149">
        <v>230957</v>
      </c>
      <c r="G35" s="103">
        <v>454437</v>
      </c>
      <c r="H35" s="103">
        <v>219411</v>
      </c>
      <c r="I35" s="103">
        <v>235026</v>
      </c>
      <c r="J35" s="104">
        <v>-145</v>
      </c>
      <c r="K35" s="105">
        <v>-57</v>
      </c>
      <c r="L35" s="106">
        <v>-88</v>
      </c>
      <c r="M35" s="104">
        <v>-335</v>
      </c>
      <c r="N35" s="105">
        <v>-182</v>
      </c>
      <c r="O35" s="150">
        <v>-153</v>
      </c>
      <c r="P35" s="104">
        <v>298</v>
      </c>
      <c r="Q35" s="105" t="s">
        <v>161</v>
      </c>
      <c r="R35" s="106" t="s">
        <v>160</v>
      </c>
      <c r="S35" s="107" t="s">
        <v>160</v>
      </c>
      <c r="T35" s="108" t="s">
        <v>160</v>
      </c>
      <c r="U35" s="108" t="s">
        <v>160</v>
      </c>
      <c r="V35" s="109" t="s">
        <v>160</v>
      </c>
      <c r="W35" s="104">
        <v>633</v>
      </c>
      <c r="X35" s="105" t="s">
        <v>160</v>
      </c>
      <c r="Y35" s="106" t="s">
        <v>160</v>
      </c>
      <c r="Z35" s="107" t="s">
        <v>160</v>
      </c>
      <c r="AA35" s="108" t="s">
        <v>160</v>
      </c>
      <c r="AB35" s="108" t="s">
        <v>160</v>
      </c>
      <c r="AC35" s="109" t="s">
        <v>160</v>
      </c>
      <c r="AD35" s="110">
        <v>190</v>
      </c>
      <c r="AE35" s="111">
        <v>125</v>
      </c>
      <c r="AF35" s="112">
        <v>65</v>
      </c>
      <c r="AG35" s="110">
        <v>1393</v>
      </c>
      <c r="AH35" s="111">
        <v>768</v>
      </c>
      <c r="AI35" s="113">
        <v>625</v>
      </c>
      <c r="AJ35" s="114">
        <v>629</v>
      </c>
      <c r="AK35" s="115">
        <v>509</v>
      </c>
      <c r="AL35" s="115">
        <v>134</v>
      </c>
      <c r="AM35" s="116">
        <v>111</v>
      </c>
      <c r="AN35" s="110">
        <v>5</v>
      </c>
      <c r="AO35" s="112">
        <v>5</v>
      </c>
      <c r="AP35" s="117">
        <v>1203</v>
      </c>
      <c r="AQ35" s="111">
        <v>643</v>
      </c>
      <c r="AR35" s="113">
        <v>560</v>
      </c>
      <c r="AS35" s="114">
        <v>509</v>
      </c>
      <c r="AT35" s="115">
        <v>479</v>
      </c>
      <c r="AU35" s="115">
        <v>119</v>
      </c>
      <c r="AV35" s="116">
        <v>72</v>
      </c>
      <c r="AW35" s="110">
        <v>15</v>
      </c>
      <c r="AX35" s="112">
        <v>9</v>
      </c>
      <c r="AY35" s="118">
        <v>-41</v>
      </c>
    </row>
    <row r="36" spans="1:51" x14ac:dyDescent="0.2">
      <c r="A36">
        <v>4</v>
      </c>
      <c r="B36">
        <v>203</v>
      </c>
      <c r="C36" s="151" t="s">
        <v>63</v>
      </c>
      <c r="D36" s="24"/>
      <c r="E36" s="148">
        <v>49.41</v>
      </c>
      <c r="F36" s="149">
        <v>139774</v>
      </c>
      <c r="G36" s="103">
        <v>306672</v>
      </c>
      <c r="H36" s="103">
        <v>147682</v>
      </c>
      <c r="I36" s="103">
        <v>158990</v>
      </c>
      <c r="J36" s="104">
        <v>-85</v>
      </c>
      <c r="K36" s="105">
        <v>-55</v>
      </c>
      <c r="L36" s="106">
        <v>-30</v>
      </c>
      <c r="M36" s="104">
        <v>-144</v>
      </c>
      <c r="N36" s="105">
        <v>-90</v>
      </c>
      <c r="O36" s="150">
        <v>-54</v>
      </c>
      <c r="P36" s="104">
        <v>199</v>
      </c>
      <c r="Q36" s="105">
        <v>93</v>
      </c>
      <c r="R36" s="106">
        <v>106</v>
      </c>
      <c r="S36" s="107">
        <v>92</v>
      </c>
      <c r="T36" s="108">
        <v>103</v>
      </c>
      <c r="U36" s="108">
        <v>1</v>
      </c>
      <c r="V36" s="109">
        <v>3</v>
      </c>
      <c r="W36" s="104">
        <v>343</v>
      </c>
      <c r="X36" s="105">
        <v>183</v>
      </c>
      <c r="Y36" s="106">
        <v>160</v>
      </c>
      <c r="Z36" s="107">
        <v>182</v>
      </c>
      <c r="AA36" s="108">
        <v>158</v>
      </c>
      <c r="AB36" s="108">
        <v>1</v>
      </c>
      <c r="AC36" s="109">
        <v>2</v>
      </c>
      <c r="AD36" s="110">
        <v>59</v>
      </c>
      <c r="AE36" s="111">
        <v>35</v>
      </c>
      <c r="AF36" s="112">
        <v>24</v>
      </c>
      <c r="AG36" s="110">
        <v>741</v>
      </c>
      <c r="AH36" s="111">
        <v>398</v>
      </c>
      <c r="AI36" s="113">
        <v>343</v>
      </c>
      <c r="AJ36" s="114">
        <v>346</v>
      </c>
      <c r="AK36" s="115">
        <v>323</v>
      </c>
      <c r="AL36" s="115">
        <v>48</v>
      </c>
      <c r="AM36" s="116">
        <v>20</v>
      </c>
      <c r="AN36" s="110">
        <v>4</v>
      </c>
      <c r="AO36" s="112">
        <v>0</v>
      </c>
      <c r="AP36" s="117">
        <v>682</v>
      </c>
      <c r="AQ36" s="111">
        <v>363</v>
      </c>
      <c r="AR36" s="113">
        <v>319</v>
      </c>
      <c r="AS36" s="114">
        <v>325</v>
      </c>
      <c r="AT36" s="115">
        <v>293</v>
      </c>
      <c r="AU36" s="115">
        <v>34</v>
      </c>
      <c r="AV36" s="116">
        <v>25</v>
      </c>
      <c r="AW36" s="110">
        <v>4</v>
      </c>
      <c r="AX36" s="112">
        <v>1</v>
      </c>
      <c r="AY36" s="118">
        <v>7</v>
      </c>
    </row>
    <row r="37" spans="1:51" x14ac:dyDescent="0.2">
      <c r="A37">
        <v>2</v>
      </c>
      <c r="B37">
        <v>204</v>
      </c>
      <c r="C37" s="151" t="s">
        <v>64</v>
      </c>
      <c r="D37" s="24" t="s">
        <v>51</v>
      </c>
      <c r="E37" s="148">
        <v>99.95</v>
      </c>
      <c r="F37" s="149">
        <v>223378</v>
      </c>
      <c r="G37" s="103">
        <v>480669</v>
      </c>
      <c r="H37" s="103">
        <v>222467</v>
      </c>
      <c r="I37" s="103">
        <v>258202</v>
      </c>
      <c r="J37" s="104">
        <v>-253</v>
      </c>
      <c r="K37" s="105">
        <v>-133</v>
      </c>
      <c r="L37" s="106">
        <v>-120</v>
      </c>
      <c r="M37" s="104">
        <v>-270</v>
      </c>
      <c r="N37" s="105">
        <v>-151</v>
      </c>
      <c r="O37" s="150">
        <v>-119</v>
      </c>
      <c r="P37" s="104">
        <v>261</v>
      </c>
      <c r="Q37" s="105">
        <v>130</v>
      </c>
      <c r="R37" s="106">
        <v>131</v>
      </c>
      <c r="S37" s="107">
        <v>126</v>
      </c>
      <c r="T37" s="108">
        <v>130</v>
      </c>
      <c r="U37" s="108">
        <v>4</v>
      </c>
      <c r="V37" s="109">
        <v>1</v>
      </c>
      <c r="W37" s="104">
        <v>531</v>
      </c>
      <c r="X37" s="105">
        <v>281</v>
      </c>
      <c r="Y37" s="106">
        <v>250</v>
      </c>
      <c r="Z37" s="107">
        <v>279</v>
      </c>
      <c r="AA37" s="108">
        <v>247</v>
      </c>
      <c r="AB37" s="108">
        <v>2</v>
      </c>
      <c r="AC37" s="109">
        <v>3</v>
      </c>
      <c r="AD37" s="110">
        <v>17</v>
      </c>
      <c r="AE37" s="111">
        <v>18</v>
      </c>
      <c r="AF37" s="112">
        <v>-1</v>
      </c>
      <c r="AG37" s="110">
        <v>1306</v>
      </c>
      <c r="AH37" s="111">
        <v>641</v>
      </c>
      <c r="AI37" s="113">
        <v>665</v>
      </c>
      <c r="AJ37" s="114">
        <v>550</v>
      </c>
      <c r="AK37" s="115">
        <v>582</v>
      </c>
      <c r="AL37" s="115">
        <v>79</v>
      </c>
      <c r="AM37" s="116">
        <v>75</v>
      </c>
      <c r="AN37" s="110">
        <v>12</v>
      </c>
      <c r="AO37" s="112">
        <v>8</v>
      </c>
      <c r="AP37" s="117">
        <v>1289</v>
      </c>
      <c r="AQ37" s="111">
        <v>623</v>
      </c>
      <c r="AR37" s="113">
        <v>666</v>
      </c>
      <c r="AS37" s="114">
        <v>563</v>
      </c>
      <c r="AT37" s="115">
        <v>565</v>
      </c>
      <c r="AU37" s="115">
        <v>56</v>
      </c>
      <c r="AV37" s="116">
        <v>98</v>
      </c>
      <c r="AW37" s="110">
        <v>4</v>
      </c>
      <c r="AX37" s="112">
        <v>3</v>
      </c>
      <c r="AY37" s="118">
        <v>-101</v>
      </c>
    </row>
    <row r="38" spans="1:51" x14ac:dyDescent="0.2">
      <c r="A38">
        <v>10</v>
      </c>
      <c r="B38">
        <v>205</v>
      </c>
      <c r="C38" s="151" t="s">
        <v>65</v>
      </c>
      <c r="D38" s="24"/>
      <c r="E38" s="148">
        <v>182.38</v>
      </c>
      <c r="F38" s="149">
        <v>18137</v>
      </c>
      <c r="G38" s="103">
        <v>38587</v>
      </c>
      <c r="H38" s="103">
        <v>18430</v>
      </c>
      <c r="I38" s="103">
        <v>20157</v>
      </c>
      <c r="J38" s="104">
        <v>-31</v>
      </c>
      <c r="K38" s="105">
        <v>-11</v>
      </c>
      <c r="L38" s="106">
        <v>-20</v>
      </c>
      <c r="M38" s="104">
        <v>-46</v>
      </c>
      <c r="N38" s="105">
        <v>-29</v>
      </c>
      <c r="O38" s="150">
        <v>-17</v>
      </c>
      <c r="P38" s="104">
        <v>17</v>
      </c>
      <c r="Q38" s="105">
        <v>9</v>
      </c>
      <c r="R38" s="106">
        <v>8</v>
      </c>
      <c r="S38" s="107">
        <v>9</v>
      </c>
      <c r="T38" s="108">
        <v>8</v>
      </c>
      <c r="U38" s="108">
        <v>0</v>
      </c>
      <c r="V38" s="109">
        <v>0</v>
      </c>
      <c r="W38" s="104">
        <v>63</v>
      </c>
      <c r="X38" s="105">
        <v>38</v>
      </c>
      <c r="Y38" s="106">
        <v>25</v>
      </c>
      <c r="Z38" s="107">
        <v>38</v>
      </c>
      <c r="AA38" s="108">
        <v>25</v>
      </c>
      <c r="AB38" s="108">
        <v>0</v>
      </c>
      <c r="AC38" s="109">
        <v>0</v>
      </c>
      <c r="AD38" s="110">
        <v>15</v>
      </c>
      <c r="AE38" s="111">
        <v>18</v>
      </c>
      <c r="AF38" s="112">
        <v>-3</v>
      </c>
      <c r="AG38" s="110">
        <v>128</v>
      </c>
      <c r="AH38" s="111">
        <v>75</v>
      </c>
      <c r="AI38" s="113">
        <v>53</v>
      </c>
      <c r="AJ38" s="114">
        <v>37</v>
      </c>
      <c r="AK38" s="115">
        <v>39</v>
      </c>
      <c r="AL38" s="115">
        <v>38</v>
      </c>
      <c r="AM38" s="116">
        <v>14</v>
      </c>
      <c r="AN38" s="110">
        <v>0</v>
      </c>
      <c r="AO38" s="112">
        <v>0</v>
      </c>
      <c r="AP38" s="117">
        <v>113</v>
      </c>
      <c r="AQ38" s="111">
        <v>57</v>
      </c>
      <c r="AR38" s="113">
        <v>56</v>
      </c>
      <c r="AS38" s="114">
        <v>40</v>
      </c>
      <c r="AT38" s="115">
        <v>41</v>
      </c>
      <c r="AU38" s="115">
        <v>17</v>
      </c>
      <c r="AV38" s="116">
        <v>15</v>
      </c>
      <c r="AW38" s="110">
        <v>0</v>
      </c>
      <c r="AX38" s="112">
        <v>0</v>
      </c>
      <c r="AY38" s="118">
        <v>-10</v>
      </c>
    </row>
    <row r="39" spans="1:51" x14ac:dyDescent="0.2">
      <c r="A39">
        <v>2</v>
      </c>
      <c r="B39">
        <v>206</v>
      </c>
      <c r="C39" s="151" t="s">
        <v>66</v>
      </c>
      <c r="D39" s="24" t="s">
        <v>51</v>
      </c>
      <c r="E39" s="148">
        <v>18.47</v>
      </c>
      <c r="F39" s="149">
        <v>43025</v>
      </c>
      <c r="G39" s="103">
        <v>91661</v>
      </c>
      <c r="H39" s="103">
        <v>40706</v>
      </c>
      <c r="I39" s="103">
        <v>50955</v>
      </c>
      <c r="J39" s="104">
        <v>-135</v>
      </c>
      <c r="K39" s="105">
        <v>-82</v>
      </c>
      <c r="L39" s="106">
        <v>-53</v>
      </c>
      <c r="M39" s="104">
        <v>-66</v>
      </c>
      <c r="N39" s="105">
        <v>-27</v>
      </c>
      <c r="O39" s="150">
        <v>-39</v>
      </c>
      <c r="P39" s="104">
        <v>37</v>
      </c>
      <c r="Q39" s="105">
        <v>17</v>
      </c>
      <c r="R39" s="106">
        <v>20</v>
      </c>
      <c r="S39" s="107">
        <v>16</v>
      </c>
      <c r="T39" s="108">
        <v>20</v>
      </c>
      <c r="U39" s="108">
        <v>1</v>
      </c>
      <c r="V39" s="109">
        <v>0</v>
      </c>
      <c r="W39" s="104">
        <v>103</v>
      </c>
      <c r="X39" s="105">
        <v>44</v>
      </c>
      <c r="Y39" s="106">
        <v>59</v>
      </c>
      <c r="Z39" s="107">
        <v>43</v>
      </c>
      <c r="AA39" s="108">
        <v>59</v>
      </c>
      <c r="AB39" s="108">
        <v>1</v>
      </c>
      <c r="AC39" s="109">
        <v>0</v>
      </c>
      <c r="AD39" s="110">
        <v>-69</v>
      </c>
      <c r="AE39" s="111">
        <v>-55</v>
      </c>
      <c r="AF39" s="112">
        <v>-14</v>
      </c>
      <c r="AG39" s="110">
        <v>266</v>
      </c>
      <c r="AH39" s="111">
        <v>128</v>
      </c>
      <c r="AI39" s="113">
        <v>138</v>
      </c>
      <c r="AJ39" s="114">
        <v>111</v>
      </c>
      <c r="AK39" s="115">
        <v>128</v>
      </c>
      <c r="AL39" s="115">
        <v>16</v>
      </c>
      <c r="AM39" s="116">
        <v>8</v>
      </c>
      <c r="AN39" s="110">
        <v>1</v>
      </c>
      <c r="AO39" s="112">
        <v>2</v>
      </c>
      <c r="AP39" s="117">
        <v>335</v>
      </c>
      <c r="AQ39" s="111">
        <v>183</v>
      </c>
      <c r="AR39" s="113">
        <v>152</v>
      </c>
      <c r="AS39" s="114">
        <v>173</v>
      </c>
      <c r="AT39" s="115">
        <v>140</v>
      </c>
      <c r="AU39" s="115">
        <v>9</v>
      </c>
      <c r="AV39" s="116">
        <v>10</v>
      </c>
      <c r="AW39" s="110">
        <v>1</v>
      </c>
      <c r="AX39" s="112">
        <v>2</v>
      </c>
      <c r="AY39" s="118">
        <v>-88</v>
      </c>
    </row>
    <row r="40" spans="1:51" x14ac:dyDescent="0.2">
      <c r="A40">
        <v>3</v>
      </c>
      <c r="B40">
        <v>207</v>
      </c>
      <c r="C40" s="151" t="s">
        <v>67</v>
      </c>
      <c r="D40" s="24"/>
      <c r="E40" s="148">
        <v>25</v>
      </c>
      <c r="F40" s="149">
        <v>85759</v>
      </c>
      <c r="G40" s="103">
        <v>195401</v>
      </c>
      <c r="H40" s="103">
        <v>93414</v>
      </c>
      <c r="I40" s="103">
        <v>101987</v>
      </c>
      <c r="J40" s="104">
        <v>-28</v>
      </c>
      <c r="K40" s="105">
        <v>18</v>
      </c>
      <c r="L40" s="106">
        <v>-46</v>
      </c>
      <c r="M40" s="104">
        <v>-114</v>
      </c>
      <c r="N40" s="105">
        <v>-49</v>
      </c>
      <c r="O40" s="150">
        <v>-65</v>
      </c>
      <c r="P40" s="104">
        <v>109</v>
      </c>
      <c r="Q40" s="105">
        <v>45</v>
      </c>
      <c r="R40" s="106">
        <v>64</v>
      </c>
      <c r="S40" s="107">
        <v>45</v>
      </c>
      <c r="T40" s="108">
        <v>62</v>
      </c>
      <c r="U40" s="108">
        <v>0</v>
      </c>
      <c r="V40" s="109">
        <v>2</v>
      </c>
      <c r="W40" s="104">
        <v>223</v>
      </c>
      <c r="X40" s="105">
        <v>94</v>
      </c>
      <c r="Y40" s="106">
        <v>129</v>
      </c>
      <c r="Z40" s="107">
        <v>92</v>
      </c>
      <c r="AA40" s="108">
        <v>129</v>
      </c>
      <c r="AB40" s="108">
        <v>2</v>
      </c>
      <c r="AC40" s="109">
        <v>0</v>
      </c>
      <c r="AD40" s="110">
        <v>86</v>
      </c>
      <c r="AE40" s="111">
        <v>67</v>
      </c>
      <c r="AF40" s="112">
        <v>19</v>
      </c>
      <c r="AG40" s="110">
        <v>528</v>
      </c>
      <c r="AH40" s="111">
        <v>299</v>
      </c>
      <c r="AI40" s="113">
        <v>229</v>
      </c>
      <c r="AJ40" s="114">
        <v>249</v>
      </c>
      <c r="AK40" s="115">
        <v>207</v>
      </c>
      <c r="AL40" s="115">
        <v>46</v>
      </c>
      <c r="AM40" s="116">
        <v>21</v>
      </c>
      <c r="AN40" s="110">
        <v>4</v>
      </c>
      <c r="AO40" s="112">
        <v>1</v>
      </c>
      <c r="AP40" s="117">
        <v>442</v>
      </c>
      <c r="AQ40" s="111">
        <v>232</v>
      </c>
      <c r="AR40" s="113">
        <v>210</v>
      </c>
      <c r="AS40" s="114">
        <v>199</v>
      </c>
      <c r="AT40" s="115">
        <v>193</v>
      </c>
      <c r="AU40" s="115">
        <v>26</v>
      </c>
      <c r="AV40" s="116">
        <v>14</v>
      </c>
      <c r="AW40" s="110">
        <v>7</v>
      </c>
      <c r="AX40" s="112">
        <v>3</v>
      </c>
      <c r="AY40" s="118">
        <v>1</v>
      </c>
    </row>
    <row r="41" spans="1:51" x14ac:dyDescent="0.2">
      <c r="A41">
        <v>7</v>
      </c>
      <c r="B41">
        <v>208</v>
      </c>
      <c r="C41" s="151" t="s">
        <v>68</v>
      </c>
      <c r="D41" s="24"/>
      <c r="E41" s="148">
        <v>90.4</v>
      </c>
      <c r="F41" s="149">
        <v>11486</v>
      </c>
      <c r="G41" s="103">
        <v>26058</v>
      </c>
      <c r="H41" s="103">
        <v>12548</v>
      </c>
      <c r="I41" s="103">
        <v>13510</v>
      </c>
      <c r="J41" s="104">
        <v>-53</v>
      </c>
      <c r="K41" s="105">
        <v>-34</v>
      </c>
      <c r="L41" s="106">
        <v>-19</v>
      </c>
      <c r="M41" s="104">
        <v>-44</v>
      </c>
      <c r="N41" s="105">
        <v>-26</v>
      </c>
      <c r="O41" s="150">
        <v>-18</v>
      </c>
      <c r="P41" s="104">
        <v>14</v>
      </c>
      <c r="Q41" s="105">
        <v>3</v>
      </c>
      <c r="R41" s="106">
        <v>11</v>
      </c>
      <c r="S41" s="107">
        <v>2</v>
      </c>
      <c r="T41" s="108">
        <v>10</v>
      </c>
      <c r="U41" s="108">
        <v>1</v>
      </c>
      <c r="V41" s="109">
        <v>1</v>
      </c>
      <c r="W41" s="104">
        <v>58</v>
      </c>
      <c r="X41" s="105">
        <v>29</v>
      </c>
      <c r="Y41" s="106">
        <v>29</v>
      </c>
      <c r="Z41" s="107">
        <v>29</v>
      </c>
      <c r="AA41" s="108">
        <v>28</v>
      </c>
      <c r="AB41" s="108">
        <v>0</v>
      </c>
      <c r="AC41" s="109">
        <v>1</v>
      </c>
      <c r="AD41" s="110">
        <v>-9</v>
      </c>
      <c r="AE41" s="111">
        <v>-8</v>
      </c>
      <c r="AF41" s="112">
        <v>-1</v>
      </c>
      <c r="AG41" s="110">
        <v>52</v>
      </c>
      <c r="AH41" s="111">
        <v>25</v>
      </c>
      <c r="AI41" s="113">
        <v>27</v>
      </c>
      <c r="AJ41" s="114">
        <v>17</v>
      </c>
      <c r="AK41" s="115">
        <v>22</v>
      </c>
      <c r="AL41" s="115">
        <v>7</v>
      </c>
      <c r="AM41" s="116">
        <v>5</v>
      </c>
      <c r="AN41" s="110">
        <v>1</v>
      </c>
      <c r="AO41" s="112">
        <v>0</v>
      </c>
      <c r="AP41" s="117">
        <v>61</v>
      </c>
      <c r="AQ41" s="111">
        <v>33</v>
      </c>
      <c r="AR41" s="113">
        <v>28</v>
      </c>
      <c r="AS41" s="114">
        <v>28</v>
      </c>
      <c r="AT41" s="115">
        <v>20</v>
      </c>
      <c r="AU41" s="115">
        <v>5</v>
      </c>
      <c r="AV41" s="116">
        <v>8</v>
      </c>
      <c r="AW41" s="110">
        <v>0</v>
      </c>
      <c r="AX41" s="112">
        <v>0</v>
      </c>
      <c r="AY41" s="118">
        <v>-26</v>
      </c>
    </row>
    <row r="42" spans="1:51" x14ac:dyDescent="0.2">
      <c r="A42">
        <v>8</v>
      </c>
      <c r="B42">
        <v>209</v>
      </c>
      <c r="C42" s="151" t="s">
        <v>69</v>
      </c>
      <c r="D42" s="24"/>
      <c r="E42" s="148">
        <v>697.55</v>
      </c>
      <c r="F42" s="149">
        <v>30452</v>
      </c>
      <c r="G42" s="103">
        <v>71089</v>
      </c>
      <c r="H42" s="103">
        <v>34098</v>
      </c>
      <c r="I42" s="103">
        <v>36991</v>
      </c>
      <c r="J42" s="104">
        <v>-136</v>
      </c>
      <c r="K42" s="105">
        <v>-76</v>
      </c>
      <c r="L42" s="106">
        <v>-60</v>
      </c>
      <c r="M42" s="104">
        <v>-118</v>
      </c>
      <c r="N42" s="105">
        <v>-58</v>
      </c>
      <c r="O42" s="150">
        <v>-60</v>
      </c>
      <c r="P42" s="104">
        <v>36</v>
      </c>
      <c r="Q42" s="105">
        <v>18</v>
      </c>
      <c r="R42" s="106">
        <v>18</v>
      </c>
      <c r="S42" s="107">
        <v>18</v>
      </c>
      <c r="T42" s="108">
        <v>17</v>
      </c>
      <c r="U42" s="108">
        <v>0</v>
      </c>
      <c r="V42" s="109">
        <v>1</v>
      </c>
      <c r="W42" s="104">
        <v>154</v>
      </c>
      <c r="X42" s="105">
        <v>76</v>
      </c>
      <c r="Y42" s="106">
        <v>78</v>
      </c>
      <c r="Z42" s="107">
        <v>76</v>
      </c>
      <c r="AA42" s="108">
        <v>78</v>
      </c>
      <c r="AB42" s="108">
        <v>0</v>
      </c>
      <c r="AC42" s="109">
        <v>0</v>
      </c>
      <c r="AD42" s="110">
        <v>-18</v>
      </c>
      <c r="AE42" s="111">
        <v>-18</v>
      </c>
      <c r="AF42" s="112">
        <v>0</v>
      </c>
      <c r="AG42" s="110">
        <v>102</v>
      </c>
      <c r="AH42" s="111">
        <v>47</v>
      </c>
      <c r="AI42" s="113">
        <v>55</v>
      </c>
      <c r="AJ42" s="114">
        <v>41</v>
      </c>
      <c r="AK42" s="115">
        <v>36</v>
      </c>
      <c r="AL42" s="115">
        <v>4</v>
      </c>
      <c r="AM42" s="116">
        <v>16</v>
      </c>
      <c r="AN42" s="110">
        <v>2</v>
      </c>
      <c r="AO42" s="112">
        <v>3</v>
      </c>
      <c r="AP42" s="117">
        <v>120</v>
      </c>
      <c r="AQ42" s="111">
        <v>65</v>
      </c>
      <c r="AR42" s="113">
        <v>55</v>
      </c>
      <c r="AS42" s="114">
        <v>46</v>
      </c>
      <c r="AT42" s="115">
        <v>43</v>
      </c>
      <c r="AU42" s="115">
        <v>15</v>
      </c>
      <c r="AV42" s="116">
        <v>10</v>
      </c>
      <c r="AW42" s="110">
        <v>4</v>
      </c>
      <c r="AX42" s="112">
        <v>2</v>
      </c>
      <c r="AY42" s="118">
        <v>-43</v>
      </c>
    </row>
    <row r="43" spans="1:51" x14ac:dyDescent="0.2">
      <c r="A43">
        <v>4</v>
      </c>
      <c r="B43">
        <v>210</v>
      </c>
      <c r="C43" s="151" t="s">
        <v>70</v>
      </c>
      <c r="D43" s="24"/>
      <c r="E43" s="148">
        <v>138.47999999999999</v>
      </c>
      <c r="F43" s="149">
        <v>111208</v>
      </c>
      <c r="G43" s="103">
        <v>252997</v>
      </c>
      <c r="H43" s="103">
        <v>123121</v>
      </c>
      <c r="I43" s="103">
        <v>129876</v>
      </c>
      <c r="J43" s="104">
        <v>-232</v>
      </c>
      <c r="K43" s="105">
        <v>-119</v>
      </c>
      <c r="L43" s="106">
        <v>-113</v>
      </c>
      <c r="M43" s="104">
        <v>-166</v>
      </c>
      <c r="N43" s="105">
        <v>-94</v>
      </c>
      <c r="O43" s="150">
        <v>-72</v>
      </c>
      <c r="P43" s="104">
        <v>141</v>
      </c>
      <c r="Q43" s="105">
        <v>68</v>
      </c>
      <c r="R43" s="106">
        <v>73</v>
      </c>
      <c r="S43" s="107">
        <v>66</v>
      </c>
      <c r="T43" s="108">
        <v>72</v>
      </c>
      <c r="U43" s="108">
        <v>2</v>
      </c>
      <c r="V43" s="109">
        <v>1</v>
      </c>
      <c r="W43" s="104">
        <v>307</v>
      </c>
      <c r="X43" s="105">
        <v>162</v>
      </c>
      <c r="Y43" s="106">
        <v>145</v>
      </c>
      <c r="Z43" s="107">
        <v>160</v>
      </c>
      <c r="AA43" s="108">
        <v>144</v>
      </c>
      <c r="AB43" s="108">
        <v>2</v>
      </c>
      <c r="AC43" s="109">
        <v>1</v>
      </c>
      <c r="AD43" s="110">
        <v>-66</v>
      </c>
      <c r="AE43" s="111">
        <v>-25</v>
      </c>
      <c r="AF43" s="112">
        <v>-41</v>
      </c>
      <c r="AG43" s="110">
        <v>516</v>
      </c>
      <c r="AH43" s="111">
        <v>283</v>
      </c>
      <c r="AI43" s="113">
        <v>233</v>
      </c>
      <c r="AJ43" s="114">
        <v>233</v>
      </c>
      <c r="AK43" s="115">
        <v>205</v>
      </c>
      <c r="AL43" s="115">
        <v>46</v>
      </c>
      <c r="AM43" s="116">
        <v>27</v>
      </c>
      <c r="AN43" s="110">
        <v>4</v>
      </c>
      <c r="AO43" s="112">
        <v>1</v>
      </c>
      <c r="AP43" s="117">
        <v>582</v>
      </c>
      <c r="AQ43" s="111">
        <v>308</v>
      </c>
      <c r="AR43" s="113">
        <v>274</v>
      </c>
      <c r="AS43" s="114">
        <v>268</v>
      </c>
      <c r="AT43" s="115">
        <v>248</v>
      </c>
      <c r="AU43" s="115">
        <v>36</v>
      </c>
      <c r="AV43" s="116">
        <v>19</v>
      </c>
      <c r="AW43" s="110">
        <v>4</v>
      </c>
      <c r="AX43" s="112">
        <v>7</v>
      </c>
      <c r="AY43" s="118">
        <v>-21</v>
      </c>
    </row>
    <row r="44" spans="1:51" x14ac:dyDescent="0.2">
      <c r="A44">
        <v>7</v>
      </c>
      <c r="B44">
        <v>212</v>
      </c>
      <c r="C44" s="151" t="s">
        <v>71</v>
      </c>
      <c r="D44" s="24"/>
      <c r="E44" s="148">
        <v>126.85</v>
      </c>
      <c r="F44" s="149">
        <v>18993</v>
      </c>
      <c r="G44" s="103">
        <v>42425</v>
      </c>
      <c r="H44" s="103">
        <v>20427</v>
      </c>
      <c r="I44" s="103">
        <v>21998</v>
      </c>
      <c r="J44" s="104">
        <v>-89</v>
      </c>
      <c r="K44" s="105">
        <v>-35</v>
      </c>
      <c r="L44" s="106">
        <v>-54</v>
      </c>
      <c r="M44" s="104">
        <v>-50</v>
      </c>
      <c r="N44" s="105">
        <v>-19</v>
      </c>
      <c r="O44" s="150">
        <v>-31</v>
      </c>
      <c r="P44" s="104">
        <v>22</v>
      </c>
      <c r="Q44" s="105">
        <v>15</v>
      </c>
      <c r="R44" s="106">
        <v>7</v>
      </c>
      <c r="S44" s="107">
        <v>15</v>
      </c>
      <c r="T44" s="108">
        <v>7</v>
      </c>
      <c r="U44" s="108">
        <v>0</v>
      </c>
      <c r="V44" s="109">
        <v>0</v>
      </c>
      <c r="W44" s="104">
        <v>72</v>
      </c>
      <c r="X44" s="105">
        <v>34</v>
      </c>
      <c r="Y44" s="106">
        <v>38</v>
      </c>
      <c r="Z44" s="107">
        <v>34</v>
      </c>
      <c r="AA44" s="108">
        <v>38</v>
      </c>
      <c r="AB44" s="108">
        <v>0</v>
      </c>
      <c r="AC44" s="109">
        <v>0</v>
      </c>
      <c r="AD44" s="110">
        <v>-39</v>
      </c>
      <c r="AE44" s="111">
        <v>-16</v>
      </c>
      <c r="AF44" s="112">
        <v>-23</v>
      </c>
      <c r="AG44" s="110">
        <v>55</v>
      </c>
      <c r="AH44" s="111">
        <v>30</v>
      </c>
      <c r="AI44" s="113">
        <v>25</v>
      </c>
      <c r="AJ44" s="114">
        <v>25</v>
      </c>
      <c r="AK44" s="115">
        <v>23</v>
      </c>
      <c r="AL44" s="115">
        <v>5</v>
      </c>
      <c r="AM44" s="116">
        <v>2</v>
      </c>
      <c r="AN44" s="110">
        <v>0</v>
      </c>
      <c r="AO44" s="112">
        <v>0</v>
      </c>
      <c r="AP44" s="117">
        <v>94</v>
      </c>
      <c r="AQ44" s="111">
        <v>46</v>
      </c>
      <c r="AR44" s="113">
        <v>48</v>
      </c>
      <c r="AS44" s="114">
        <v>39</v>
      </c>
      <c r="AT44" s="115">
        <v>43</v>
      </c>
      <c r="AU44" s="115">
        <v>7</v>
      </c>
      <c r="AV44" s="116">
        <v>5</v>
      </c>
      <c r="AW44" s="110">
        <v>0</v>
      </c>
      <c r="AX44" s="112">
        <v>0</v>
      </c>
      <c r="AY44" s="118">
        <v>-42</v>
      </c>
    </row>
    <row r="45" spans="1:51" x14ac:dyDescent="0.2">
      <c r="A45">
        <v>5</v>
      </c>
      <c r="B45">
        <v>213</v>
      </c>
      <c r="C45" s="151" t="s">
        <v>72</v>
      </c>
      <c r="D45" s="24"/>
      <c r="E45" s="148">
        <v>132.44</v>
      </c>
      <c r="F45" s="149">
        <v>15095</v>
      </c>
      <c r="G45" s="103">
        <v>35660</v>
      </c>
      <c r="H45" s="103">
        <v>17047</v>
      </c>
      <c r="I45" s="103">
        <v>18613</v>
      </c>
      <c r="J45" s="104">
        <v>-51</v>
      </c>
      <c r="K45" s="105">
        <v>-33</v>
      </c>
      <c r="L45" s="106">
        <v>-18</v>
      </c>
      <c r="M45" s="104">
        <v>-35</v>
      </c>
      <c r="N45" s="105">
        <v>-23</v>
      </c>
      <c r="O45" s="150">
        <v>-12</v>
      </c>
      <c r="P45" s="104">
        <v>16</v>
      </c>
      <c r="Q45" s="105">
        <v>7</v>
      </c>
      <c r="R45" s="106">
        <v>9</v>
      </c>
      <c r="S45" s="107">
        <v>7</v>
      </c>
      <c r="T45" s="108">
        <v>9</v>
      </c>
      <c r="U45" s="108">
        <v>0</v>
      </c>
      <c r="V45" s="109">
        <v>0</v>
      </c>
      <c r="W45" s="104">
        <v>51</v>
      </c>
      <c r="X45" s="105">
        <v>30</v>
      </c>
      <c r="Y45" s="106">
        <v>21</v>
      </c>
      <c r="Z45" s="107">
        <v>30</v>
      </c>
      <c r="AA45" s="108">
        <v>21</v>
      </c>
      <c r="AB45" s="108">
        <v>0</v>
      </c>
      <c r="AC45" s="109">
        <v>0</v>
      </c>
      <c r="AD45" s="110">
        <v>-16</v>
      </c>
      <c r="AE45" s="111">
        <v>-10</v>
      </c>
      <c r="AF45" s="112">
        <v>-6</v>
      </c>
      <c r="AG45" s="110">
        <v>62</v>
      </c>
      <c r="AH45" s="111">
        <v>32</v>
      </c>
      <c r="AI45" s="113">
        <v>30</v>
      </c>
      <c r="AJ45" s="114">
        <v>23</v>
      </c>
      <c r="AK45" s="115">
        <v>22</v>
      </c>
      <c r="AL45" s="115">
        <v>9</v>
      </c>
      <c r="AM45" s="116">
        <v>7</v>
      </c>
      <c r="AN45" s="110">
        <v>0</v>
      </c>
      <c r="AO45" s="112">
        <v>1</v>
      </c>
      <c r="AP45" s="117">
        <v>78</v>
      </c>
      <c r="AQ45" s="111">
        <v>42</v>
      </c>
      <c r="AR45" s="113">
        <v>36</v>
      </c>
      <c r="AS45" s="114">
        <v>26</v>
      </c>
      <c r="AT45" s="115">
        <v>27</v>
      </c>
      <c r="AU45" s="115">
        <v>16</v>
      </c>
      <c r="AV45" s="116">
        <v>8</v>
      </c>
      <c r="AW45" s="110">
        <v>0</v>
      </c>
      <c r="AX45" s="112">
        <v>1</v>
      </c>
      <c r="AY45" s="118">
        <v>-15</v>
      </c>
    </row>
    <row r="46" spans="1:51" x14ac:dyDescent="0.2">
      <c r="A46">
        <v>3</v>
      </c>
      <c r="B46">
        <v>214</v>
      </c>
      <c r="C46" s="151" t="s">
        <v>73</v>
      </c>
      <c r="D46" s="24" t="s">
        <v>51</v>
      </c>
      <c r="E46" s="148">
        <v>101.8</v>
      </c>
      <c r="F46" s="149">
        <v>97593</v>
      </c>
      <c r="G46" s="103">
        <v>219463</v>
      </c>
      <c r="H46" s="103">
        <v>100094</v>
      </c>
      <c r="I46" s="103">
        <v>119369</v>
      </c>
      <c r="J46" s="104">
        <v>-237</v>
      </c>
      <c r="K46" s="105">
        <v>-93</v>
      </c>
      <c r="L46" s="106">
        <v>-144</v>
      </c>
      <c r="M46" s="104">
        <v>-188</v>
      </c>
      <c r="N46" s="105">
        <v>-89</v>
      </c>
      <c r="O46" s="150">
        <v>-99</v>
      </c>
      <c r="P46" s="104">
        <v>93</v>
      </c>
      <c r="Q46" s="105">
        <v>44</v>
      </c>
      <c r="R46" s="106">
        <v>49</v>
      </c>
      <c r="S46" s="107">
        <v>44</v>
      </c>
      <c r="T46" s="108">
        <v>49</v>
      </c>
      <c r="U46" s="108">
        <v>0</v>
      </c>
      <c r="V46" s="109">
        <v>0</v>
      </c>
      <c r="W46" s="104">
        <v>281</v>
      </c>
      <c r="X46" s="105">
        <v>133</v>
      </c>
      <c r="Y46" s="106">
        <v>148</v>
      </c>
      <c r="Z46" s="107">
        <v>131</v>
      </c>
      <c r="AA46" s="108">
        <v>147</v>
      </c>
      <c r="AB46" s="108">
        <v>2</v>
      </c>
      <c r="AC46" s="109">
        <v>1</v>
      </c>
      <c r="AD46" s="110">
        <v>-49</v>
      </c>
      <c r="AE46" s="111">
        <v>-4</v>
      </c>
      <c r="AF46" s="112">
        <v>-45</v>
      </c>
      <c r="AG46" s="110">
        <v>530</v>
      </c>
      <c r="AH46" s="111">
        <v>263</v>
      </c>
      <c r="AI46" s="113">
        <v>267</v>
      </c>
      <c r="AJ46" s="114">
        <v>219</v>
      </c>
      <c r="AK46" s="115">
        <v>234</v>
      </c>
      <c r="AL46" s="115">
        <v>39</v>
      </c>
      <c r="AM46" s="116">
        <v>31</v>
      </c>
      <c r="AN46" s="110">
        <v>5</v>
      </c>
      <c r="AO46" s="112">
        <v>2</v>
      </c>
      <c r="AP46" s="117">
        <v>579</v>
      </c>
      <c r="AQ46" s="111">
        <v>267</v>
      </c>
      <c r="AR46" s="113">
        <v>312</v>
      </c>
      <c r="AS46" s="114">
        <v>209</v>
      </c>
      <c r="AT46" s="115">
        <v>275</v>
      </c>
      <c r="AU46" s="115">
        <v>56</v>
      </c>
      <c r="AV46" s="116">
        <v>37</v>
      </c>
      <c r="AW46" s="110">
        <v>2</v>
      </c>
      <c r="AX46" s="112">
        <v>0</v>
      </c>
      <c r="AY46" s="118">
        <v>-79</v>
      </c>
    </row>
    <row r="47" spans="1:51" x14ac:dyDescent="0.2">
      <c r="A47">
        <v>5</v>
      </c>
      <c r="B47">
        <v>215</v>
      </c>
      <c r="C47" s="151" t="s">
        <v>74</v>
      </c>
      <c r="D47" s="24"/>
      <c r="E47" s="148">
        <v>176.51</v>
      </c>
      <c r="F47" s="149">
        <v>31223</v>
      </c>
      <c r="G47" s="103">
        <v>70795</v>
      </c>
      <c r="H47" s="103">
        <v>33979</v>
      </c>
      <c r="I47" s="103">
        <v>36816</v>
      </c>
      <c r="J47" s="104">
        <v>-112</v>
      </c>
      <c r="K47" s="105">
        <v>-62</v>
      </c>
      <c r="L47" s="106">
        <v>-50</v>
      </c>
      <c r="M47" s="104">
        <v>-78</v>
      </c>
      <c r="N47" s="105">
        <v>-42</v>
      </c>
      <c r="O47" s="150">
        <v>-36</v>
      </c>
      <c r="P47" s="104">
        <v>28</v>
      </c>
      <c r="Q47" s="105">
        <v>17</v>
      </c>
      <c r="R47" s="106">
        <v>11</v>
      </c>
      <c r="S47" s="107">
        <v>16</v>
      </c>
      <c r="T47" s="108">
        <v>11</v>
      </c>
      <c r="U47" s="108">
        <v>1</v>
      </c>
      <c r="V47" s="109">
        <v>0</v>
      </c>
      <c r="W47" s="104">
        <v>106</v>
      </c>
      <c r="X47" s="105">
        <v>59</v>
      </c>
      <c r="Y47" s="106">
        <v>47</v>
      </c>
      <c r="Z47" s="107">
        <v>59</v>
      </c>
      <c r="AA47" s="108">
        <v>47</v>
      </c>
      <c r="AB47" s="108">
        <v>0</v>
      </c>
      <c r="AC47" s="109">
        <v>0</v>
      </c>
      <c r="AD47" s="110">
        <v>-34</v>
      </c>
      <c r="AE47" s="111">
        <v>-20</v>
      </c>
      <c r="AF47" s="112">
        <v>-14</v>
      </c>
      <c r="AG47" s="110">
        <v>192</v>
      </c>
      <c r="AH47" s="111">
        <v>97</v>
      </c>
      <c r="AI47" s="113">
        <v>95</v>
      </c>
      <c r="AJ47" s="114">
        <v>54</v>
      </c>
      <c r="AK47" s="115">
        <v>59</v>
      </c>
      <c r="AL47" s="115">
        <v>42</v>
      </c>
      <c r="AM47" s="116">
        <v>35</v>
      </c>
      <c r="AN47" s="110">
        <v>1</v>
      </c>
      <c r="AO47" s="112">
        <v>1</v>
      </c>
      <c r="AP47" s="117">
        <v>226</v>
      </c>
      <c r="AQ47" s="111">
        <v>117</v>
      </c>
      <c r="AR47" s="113">
        <v>109</v>
      </c>
      <c r="AS47" s="114">
        <v>79</v>
      </c>
      <c r="AT47" s="115">
        <v>73</v>
      </c>
      <c r="AU47" s="115">
        <v>34</v>
      </c>
      <c r="AV47" s="116">
        <v>36</v>
      </c>
      <c r="AW47" s="110">
        <v>4</v>
      </c>
      <c r="AX47" s="112">
        <v>0</v>
      </c>
      <c r="AY47" s="118">
        <v>-63</v>
      </c>
    </row>
    <row r="48" spans="1:51" x14ac:dyDescent="0.2">
      <c r="A48">
        <v>4</v>
      </c>
      <c r="B48">
        <v>216</v>
      </c>
      <c r="C48" s="151" t="s">
        <v>75</v>
      </c>
      <c r="D48" s="24"/>
      <c r="E48" s="148">
        <v>34.380000000000003</v>
      </c>
      <c r="F48" s="149">
        <v>37696</v>
      </c>
      <c r="G48" s="103">
        <v>83492</v>
      </c>
      <c r="H48" s="103">
        <v>40330</v>
      </c>
      <c r="I48" s="103">
        <v>43162</v>
      </c>
      <c r="J48" s="104">
        <v>-119</v>
      </c>
      <c r="K48" s="105">
        <v>-89</v>
      </c>
      <c r="L48" s="106">
        <v>-30</v>
      </c>
      <c r="M48" s="104">
        <v>-89</v>
      </c>
      <c r="N48" s="105">
        <v>-51</v>
      </c>
      <c r="O48" s="150">
        <v>-38</v>
      </c>
      <c r="P48" s="104">
        <v>35</v>
      </c>
      <c r="Q48" s="105">
        <v>12</v>
      </c>
      <c r="R48" s="106">
        <v>23</v>
      </c>
      <c r="S48" s="107">
        <v>12</v>
      </c>
      <c r="T48" s="108">
        <v>23</v>
      </c>
      <c r="U48" s="108">
        <v>0</v>
      </c>
      <c r="V48" s="109">
        <v>0</v>
      </c>
      <c r="W48" s="104">
        <v>124</v>
      </c>
      <c r="X48" s="105">
        <v>63</v>
      </c>
      <c r="Y48" s="106">
        <v>61</v>
      </c>
      <c r="Z48" s="107">
        <v>63</v>
      </c>
      <c r="AA48" s="108">
        <v>61</v>
      </c>
      <c r="AB48" s="108">
        <v>0</v>
      </c>
      <c r="AC48" s="109">
        <v>0</v>
      </c>
      <c r="AD48" s="110">
        <v>-30</v>
      </c>
      <c r="AE48" s="111">
        <v>-38</v>
      </c>
      <c r="AF48" s="112">
        <v>8</v>
      </c>
      <c r="AG48" s="110">
        <v>187</v>
      </c>
      <c r="AH48" s="111">
        <v>97</v>
      </c>
      <c r="AI48" s="113">
        <v>90</v>
      </c>
      <c r="AJ48" s="114">
        <v>73</v>
      </c>
      <c r="AK48" s="115">
        <v>75</v>
      </c>
      <c r="AL48" s="115">
        <v>22</v>
      </c>
      <c r="AM48" s="116">
        <v>15</v>
      </c>
      <c r="AN48" s="110">
        <v>2</v>
      </c>
      <c r="AO48" s="112">
        <v>0</v>
      </c>
      <c r="AP48" s="117">
        <v>217</v>
      </c>
      <c r="AQ48" s="111">
        <v>135</v>
      </c>
      <c r="AR48" s="113">
        <v>82</v>
      </c>
      <c r="AS48" s="114">
        <v>119</v>
      </c>
      <c r="AT48" s="115">
        <v>75</v>
      </c>
      <c r="AU48" s="115">
        <v>14</v>
      </c>
      <c r="AV48" s="116">
        <v>6</v>
      </c>
      <c r="AW48" s="110">
        <v>2</v>
      </c>
      <c r="AX48" s="112">
        <v>1</v>
      </c>
      <c r="AY48" s="118">
        <v>-39</v>
      </c>
    </row>
    <row r="49" spans="1:51" x14ac:dyDescent="0.2">
      <c r="A49">
        <v>3</v>
      </c>
      <c r="B49" s="152">
        <v>217</v>
      </c>
      <c r="C49" s="151" t="s">
        <v>76</v>
      </c>
      <c r="D49" s="24"/>
      <c r="E49" s="148">
        <v>53.44</v>
      </c>
      <c r="F49" s="149">
        <v>65261</v>
      </c>
      <c r="G49" s="103">
        <v>147984</v>
      </c>
      <c r="H49" s="103">
        <v>68834</v>
      </c>
      <c r="I49" s="103">
        <v>79150</v>
      </c>
      <c r="J49" s="104">
        <v>-140</v>
      </c>
      <c r="K49" s="105">
        <v>-69</v>
      </c>
      <c r="L49" s="106">
        <v>-71</v>
      </c>
      <c r="M49" s="104">
        <v>-162</v>
      </c>
      <c r="N49" s="105">
        <v>-80</v>
      </c>
      <c r="O49" s="150">
        <v>-82</v>
      </c>
      <c r="P49" s="104">
        <v>64</v>
      </c>
      <c r="Q49" s="105">
        <v>31</v>
      </c>
      <c r="R49" s="106">
        <v>33</v>
      </c>
      <c r="S49" s="107">
        <v>28</v>
      </c>
      <c r="T49" s="108">
        <v>33</v>
      </c>
      <c r="U49" s="108">
        <v>3</v>
      </c>
      <c r="V49" s="109">
        <v>0</v>
      </c>
      <c r="W49" s="104">
        <v>226</v>
      </c>
      <c r="X49" s="105">
        <v>111</v>
      </c>
      <c r="Y49" s="106">
        <v>115</v>
      </c>
      <c r="Z49" s="107">
        <v>109</v>
      </c>
      <c r="AA49" s="108">
        <v>114</v>
      </c>
      <c r="AB49" s="108">
        <v>2</v>
      </c>
      <c r="AC49" s="109">
        <v>1</v>
      </c>
      <c r="AD49" s="110">
        <v>22</v>
      </c>
      <c r="AE49" s="111">
        <v>11</v>
      </c>
      <c r="AF49" s="112">
        <v>11</v>
      </c>
      <c r="AG49" s="110">
        <v>318</v>
      </c>
      <c r="AH49" s="111">
        <v>167</v>
      </c>
      <c r="AI49" s="113">
        <v>151</v>
      </c>
      <c r="AJ49" s="114">
        <v>145</v>
      </c>
      <c r="AK49" s="115">
        <v>138</v>
      </c>
      <c r="AL49" s="115">
        <v>20</v>
      </c>
      <c r="AM49" s="116">
        <v>12</v>
      </c>
      <c r="AN49" s="110">
        <v>2</v>
      </c>
      <c r="AO49" s="112">
        <v>1</v>
      </c>
      <c r="AP49" s="117">
        <v>296</v>
      </c>
      <c r="AQ49" s="111">
        <v>156</v>
      </c>
      <c r="AR49" s="113">
        <v>140</v>
      </c>
      <c r="AS49" s="114">
        <v>129</v>
      </c>
      <c r="AT49" s="115">
        <v>130</v>
      </c>
      <c r="AU49" s="115">
        <v>25</v>
      </c>
      <c r="AV49" s="116">
        <v>10</v>
      </c>
      <c r="AW49" s="110">
        <v>2</v>
      </c>
      <c r="AX49" s="112">
        <v>0</v>
      </c>
      <c r="AY49" s="118">
        <v>-19</v>
      </c>
    </row>
    <row r="50" spans="1:51" x14ac:dyDescent="0.2">
      <c r="A50">
        <v>5</v>
      </c>
      <c r="B50">
        <v>218</v>
      </c>
      <c r="C50" s="151" t="s">
        <v>77</v>
      </c>
      <c r="D50" s="24" t="s">
        <v>51</v>
      </c>
      <c r="E50" s="148">
        <v>92.94</v>
      </c>
      <c r="F50" s="149">
        <v>18752</v>
      </c>
      <c r="G50" s="103">
        <v>45837</v>
      </c>
      <c r="H50" s="103">
        <v>22364</v>
      </c>
      <c r="I50" s="103">
        <v>23473</v>
      </c>
      <c r="J50" s="104">
        <v>-72</v>
      </c>
      <c r="K50" s="105">
        <v>-58</v>
      </c>
      <c r="L50" s="106">
        <v>-14</v>
      </c>
      <c r="M50" s="104">
        <v>-50</v>
      </c>
      <c r="N50" s="105">
        <v>-34</v>
      </c>
      <c r="O50" s="150">
        <v>-16</v>
      </c>
      <c r="P50" s="104">
        <v>15</v>
      </c>
      <c r="Q50" s="105">
        <v>6</v>
      </c>
      <c r="R50" s="106">
        <v>9</v>
      </c>
      <c r="S50" s="107">
        <v>6</v>
      </c>
      <c r="T50" s="108">
        <v>7</v>
      </c>
      <c r="U50" s="108">
        <v>0</v>
      </c>
      <c r="V50" s="109">
        <v>2</v>
      </c>
      <c r="W50" s="104">
        <v>65</v>
      </c>
      <c r="X50" s="105">
        <v>40</v>
      </c>
      <c r="Y50" s="106">
        <v>25</v>
      </c>
      <c r="Z50" s="107">
        <v>40</v>
      </c>
      <c r="AA50" s="108">
        <v>25</v>
      </c>
      <c r="AB50" s="108">
        <v>0</v>
      </c>
      <c r="AC50" s="109">
        <v>0</v>
      </c>
      <c r="AD50" s="110">
        <v>-22</v>
      </c>
      <c r="AE50" s="111">
        <v>-24</v>
      </c>
      <c r="AF50" s="112">
        <v>2</v>
      </c>
      <c r="AG50" s="110">
        <v>117</v>
      </c>
      <c r="AH50" s="111">
        <v>55</v>
      </c>
      <c r="AI50" s="113">
        <v>62</v>
      </c>
      <c r="AJ50" s="114">
        <v>36</v>
      </c>
      <c r="AK50" s="115">
        <v>36</v>
      </c>
      <c r="AL50" s="115">
        <v>19</v>
      </c>
      <c r="AM50" s="116">
        <v>26</v>
      </c>
      <c r="AN50" s="110">
        <v>0</v>
      </c>
      <c r="AO50" s="112">
        <v>0</v>
      </c>
      <c r="AP50" s="117">
        <v>139</v>
      </c>
      <c r="AQ50" s="111">
        <v>79</v>
      </c>
      <c r="AR50" s="113">
        <v>60</v>
      </c>
      <c r="AS50" s="114">
        <v>57</v>
      </c>
      <c r="AT50" s="115">
        <v>45</v>
      </c>
      <c r="AU50" s="115">
        <v>22</v>
      </c>
      <c r="AV50" s="116">
        <v>15</v>
      </c>
      <c r="AW50" s="110">
        <v>0</v>
      </c>
      <c r="AX50" s="112">
        <v>0</v>
      </c>
      <c r="AY50" s="118">
        <v>-3</v>
      </c>
    </row>
    <row r="51" spans="1:51" x14ac:dyDescent="0.2">
      <c r="A51">
        <v>3</v>
      </c>
      <c r="B51">
        <v>219</v>
      </c>
      <c r="C51" s="151" t="s">
        <v>78</v>
      </c>
      <c r="D51" s="24"/>
      <c r="E51" s="148">
        <v>210.32</v>
      </c>
      <c r="F51" s="149">
        <v>43401</v>
      </c>
      <c r="G51" s="103">
        <v>103698</v>
      </c>
      <c r="H51" s="103">
        <v>49532</v>
      </c>
      <c r="I51" s="103">
        <v>54166</v>
      </c>
      <c r="J51" s="104">
        <v>-91</v>
      </c>
      <c r="K51" s="105">
        <v>-49</v>
      </c>
      <c r="L51" s="106">
        <v>-42</v>
      </c>
      <c r="M51" s="104">
        <v>-69</v>
      </c>
      <c r="N51" s="105">
        <v>-31</v>
      </c>
      <c r="O51" s="150">
        <v>-38</v>
      </c>
      <c r="P51" s="104">
        <v>38</v>
      </c>
      <c r="Q51" s="105">
        <v>21</v>
      </c>
      <c r="R51" s="106">
        <v>17</v>
      </c>
      <c r="S51" s="107">
        <v>21</v>
      </c>
      <c r="T51" s="108">
        <v>16</v>
      </c>
      <c r="U51" s="108">
        <v>0</v>
      </c>
      <c r="V51" s="109">
        <v>1</v>
      </c>
      <c r="W51" s="104">
        <v>107</v>
      </c>
      <c r="X51" s="105">
        <v>52</v>
      </c>
      <c r="Y51" s="106">
        <v>55</v>
      </c>
      <c r="Z51" s="107">
        <v>52</v>
      </c>
      <c r="AA51" s="108">
        <v>54</v>
      </c>
      <c r="AB51" s="108">
        <v>0</v>
      </c>
      <c r="AC51" s="109">
        <v>1</v>
      </c>
      <c r="AD51" s="110">
        <v>-22</v>
      </c>
      <c r="AE51" s="111">
        <v>-18</v>
      </c>
      <c r="AF51" s="112">
        <v>-4</v>
      </c>
      <c r="AG51" s="110">
        <v>235</v>
      </c>
      <c r="AH51" s="111">
        <v>125</v>
      </c>
      <c r="AI51" s="113">
        <v>110</v>
      </c>
      <c r="AJ51" s="114">
        <v>91</v>
      </c>
      <c r="AK51" s="115">
        <v>87</v>
      </c>
      <c r="AL51" s="115">
        <v>33</v>
      </c>
      <c r="AM51" s="116">
        <v>19</v>
      </c>
      <c r="AN51" s="110">
        <v>1</v>
      </c>
      <c r="AO51" s="112">
        <v>4</v>
      </c>
      <c r="AP51" s="117">
        <v>257</v>
      </c>
      <c r="AQ51" s="111">
        <v>143</v>
      </c>
      <c r="AR51" s="113">
        <v>114</v>
      </c>
      <c r="AS51" s="114">
        <v>101</v>
      </c>
      <c r="AT51" s="115">
        <v>96</v>
      </c>
      <c r="AU51" s="115">
        <v>35</v>
      </c>
      <c r="AV51" s="116">
        <v>16</v>
      </c>
      <c r="AW51" s="110">
        <v>7</v>
      </c>
      <c r="AX51" s="112">
        <v>2</v>
      </c>
      <c r="AY51" s="118">
        <v>-47</v>
      </c>
    </row>
    <row r="52" spans="1:51" x14ac:dyDescent="0.2">
      <c r="A52">
        <v>5</v>
      </c>
      <c r="B52">
        <v>220</v>
      </c>
      <c r="C52" s="151" t="s">
        <v>79</v>
      </c>
      <c r="D52" s="24" t="s">
        <v>51</v>
      </c>
      <c r="E52" s="148">
        <v>150.97999999999999</v>
      </c>
      <c r="F52" s="149">
        <v>16644</v>
      </c>
      <c r="G52" s="103">
        <v>40020</v>
      </c>
      <c r="H52" s="103">
        <v>19867</v>
      </c>
      <c r="I52" s="103">
        <v>20153</v>
      </c>
      <c r="J52" s="104">
        <v>-19</v>
      </c>
      <c r="K52" s="105">
        <v>-3</v>
      </c>
      <c r="L52" s="106">
        <v>-16</v>
      </c>
      <c r="M52" s="104">
        <v>-45</v>
      </c>
      <c r="N52" s="105">
        <v>-25</v>
      </c>
      <c r="O52" s="150">
        <v>-20</v>
      </c>
      <c r="P52" s="104">
        <v>20</v>
      </c>
      <c r="Q52" s="105">
        <v>9</v>
      </c>
      <c r="R52" s="106">
        <v>11</v>
      </c>
      <c r="S52" s="107">
        <v>7</v>
      </c>
      <c r="T52" s="108">
        <v>11</v>
      </c>
      <c r="U52" s="108">
        <v>2</v>
      </c>
      <c r="V52" s="109">
        <v>0</v>
      </c>
      <c r="W52" s="104">
        <v>65</v>
      </c>
      <c r="X52" s="105">
        <v>34</v>
      </c>
      <c r="Y52" s="106">
        <v>31</v>
      </c>
      <c r="Z52" s="107">
        <v>34</v>
      </c>
      <c r="AA52" s="108">
        <v>31</v>
      </c>
      <c r="AB52" s="108">
        <v>0</v>
      </c>
      <c r="AC52" s="109">
        <v>0</v>
      </c>
      <c r="AD52" s="110">
        <v>26</v>
      </c>
      <c r="AE52" s="111">
        <v>22</v>
      </c>
      <c r="AF52" s="112">
        <v>4</v>
      </c>
      <c r="AG52" s="110">
        <v>113</v>
      </c>
      <c r="AH52" s="111">
        <v>71</v>
      </c>
      <c r="AI52" s="113">
        <v>42</v>
      </c>
      <c r="AJ52" s="114">
        <v>34</v>
      </c>
      <c r="AK52" s="115">
        <v>25</v>
      </c>
      <c r="AL52" s="115">
        <v>36</v>
      </c>
      <c r="AM52" s="116">
        <v>16</v>
      </c>
      <c r="AN52" s="110">
        <v>1</v>
      </c>
      <c r="AO52" s="112">
        <v>1</v>
      </c>
      <c r="AP52" s="117">
        <v>87</v>
      </c>
      <c r="AQ52" s="111">
        <v>49</v>
      </c>
      <c r="AR52" s="113">
        <v>38</v>
      </c>
      <c r="AS52" s="114">
        <v>29</v>
      </c>
      <c r="AT52" s="115">
        <v>22</v>
      </c>
      <c r="AU52" s="115">
        <v>20</v>
      </c>
      <c r="AV52" s="116">
        <v>13</v>
      </c>
      <c r="AW52" s="110">
        <v>0</v>
      </c>
      <c r="AX52" s="112">
        <v>3</v>
      </c>
      <c r="AY52" s="118">
        <v>14</v>
      </c>
    </row>
    <row r="53" spans="1:51" x14ac:dyDescent="0.2">
      <c r="A53">
        <v>9</v>
      </c>
      <c r="B53">
        <v>221</v>
      </c>
      <c r="C53" s="151" t="s">
        <v>80</v>
      </c>
      <c r="D53" s="24"/>
      <c r="E53" s="148">
        <v>377.59</v>
      </c>
      <c r="F53" s="149">
        <v>15933</v>
      </c>
      <c r="G53" s="103">
        <v>37137</v>
      </c>
      <c r="H53" s="103">
        <v>17766</v>
      </c>
      <c r="I53" s="103">
        <v>19371</v>
      </c>
      <c r="J53" s="104">
        <v>-66</v>
      </c>
      <c r="K53" s="105">
        <v>-34</v>
      </c>
      <c r="L53" s="106">
        <v>-32</v>
      </c>
      <c r="M53" s="104">
        <v>-51</v>
      </c>
      <c r="N53" s="105">
        <v>-30</v>
      </c>
      <c r="O53" s="150">
        <v>-21</v>
      </c>
      <c r="P53" s="104">
        <v>9</v>
      </c>
      <c r="Q53" s="105">
        <v>3</v>
      </c>
      <c r="R53" s="106">
        <v>6</v>
      </c>
      <c r="S53" s="107">
        <v>3</v>
      </c>
      <c r="T53" s="108">
        <v>6</v>
      </c>
      <c r="U53" s="108">
        <v>0</v>
      </c>
      <c r="V53" s="109">
        <v>0</v>
      </c>
      <c r="W53" s="104">
        <v>60</v>
      </c>
      <c r="X53" s="105">
        <v>33</v>
      </c>
      <c r="Y53" s="106">
        <v>27</v>
      </c>
      <c r="Z53" s="107">
        <v>33</v>
      </c>
      <c r="AA53" s="108">
        <v>27</v>
      </c>
      <c r="AB53" s="108">
        <v>0</v>
      </c>
      <c r="AC53" s="109">
        <v>0</v>
      </c>
      <c r="AD53" s="110">
        <v>-15</v>
      </c>
      <c r="AE53" s="111">
        <v>-4</v>
      </c>
      <c r="AF53" s="112">
        <v>-11</v>
      </c>
      <c r="AG53" s="110">
        <v>65</v>
      </c>
      <c r="AH53" s="111">
        <v>34</v>
      </c>
      <c r="AI53" s="113">
        <v>31</v>
      </c>
      <c r="AJ53" s="114">
        <v>28</v>
      </c>
      <c r="AK53" s="115">
        <v>20</v>
      </c>
      <c r="AL53" s="115">
        <v>6</v>
      </c>
      <c r="AM53" s="116">
        <v>11</v>
      </c>
      <c r="AN53" s="110">
        <v>0</v>
      </c>
      <c r="AO53" s="112">
        <v>0</v>
      </c>
      <c r="AP53" s="117">
        <v>80</v>
      </c>
      <c r="AQ53" s="111">
        <v>38</v>
      </c>
      <c r="AR53" s="113">
        <v>42</v>
      </c>
      <c r="AS53" s="114">
        <v>26</v>
      </c>
      <c r="AT53" s="115">
        <v>27</v>
      </c>
      <c r="AU53" s="115">
        <v>10</v>
      </c>
      <c r="AV53" s="116">
        <v>12</v>
      </c>
      <c r="AW53" s="110">
        <v>2</v>
      </c>
      <c r="AX53" s="112">
        <v>3</v>
      </c>
      <c r="AY53" s="118">
        <v>-18</v>
      </c>
    </row>
    <row r="54" spans="1:51" x14ac:dyDescent="0.2">
      <c r="A54">
        <v>8</v>
      </c>
      <c r="B54">
        <v>222</v>
      </c>
      <c r="C54" s="151" t="s">
        <v>81</v>
      </c>
      <c r="D54" s="24"/>
      <c r="E54" s="148">
        <v>422.91</v>
      </c>
      <c r="F54" s="149">
        <v>8001</v>
      </c>
      <c r="G54" s="102">
        <v>19671</v>
      </c>
      <c r="H54" s="102">
        <v>9420</v>
      </c>
      <c r="I54" s="102">
        <v>10251</v>
      </c>
      <c r="J54" s="104">
        <v>-45</v>
      </c>
      <c r="K54" s="105">
        <v>-24</v>
      </c>
      <c r="L54" s="106">
        <v>-21</v>
      </c>
      <c r="M54" s="104">
        <v>-29</v>
      </c>
      <c r="N54" s="105">
        <v>-15</v>
      </c>
      <c r="O54" s="150">
        <v>-14</v>
      </c>
      <c r="P54" s="104">
        <v>9</v>
      </c>
      <c r="Q54" s="105">
        <v>4</v>
      </c>
      <c r="R54" s="106">
        <v>5</v>
      </c>
      <c r="S54" s="107">
        <v>4</v>
      </c>
      <c r="T54" s="108">
        <v>5</v>
      </c>
      <c r="U54" s="108">
        <v>0</v>
      </c>
      <c r="V54" s="109">
        <v>0</v>
      </c>
      <c r="W54" s="104">
        <v>38</v>
      </c>
      <c r="X54" s="105">
        <v>19</v>
      </c>
      <c r="Y54" s="106">
        <v>19</v>
      </c>
      <c r="Z54" s="107">
        <v>19</v>
      </c>
      <c r="AA54" s="108">
        <v>19</v>
      </c>
      <c r="AB54" s="108">
        <v>0</v>
      </c>
      <c r="AC54" s="109">
        <v>0</v>
      </c>
      <c r="AD54" s="110">
        <v>-16</v>
      </c>
      <c r="AE54" s="111">
        <v>-9</v>
      </c>
      <c r="AF54" s="112">
        <v>-7</v>
      </c>
      <c r="AG54" s="110">
        <v>16</v>
      </c>
      <c r="AH54" s="111">
        <v>8</v>
      </c>
      <c r="AI54" s="113">
        <v>8</v>
      </c>
      <c r="AJ54" s="114">
        <v>5</v>
      </c>
      <c r="AK54" s="115">
        <v>7</v>
      </c>
      <c r="AL54" s="115">
        <v>3</v>
      </c>
      <c r="AM54" s="116">
        <v>1</v>
      </c>
      <c r="AN54" s="110">
        <v>0</v>
      </c>
      <c r="AO54" s="112">
        <v>0</v>
      </c>
      <c r="AP54" s="117">
        <v>32</v>
      </c>
      <c r="AQ54" s="111">
        <v>17</v>
      </c>
      <c r="AR54" s="113">
        <v>15</v>
      </c>
      <c r="AS54" s="114">
        <v>15</v>
      </c>
      <c r="AT54" s="115">
        <v>13</v>
      </c>
      <c r="AU54" s="115">
        <v>1</v>
      </c>
      <c r="AV54" s="116">
        <v>2</v>
      </c>
      <c r="AW54" s="110">
        <v>1</v>
      </c>
      <c r="AX54" s="112">
        <v>0</v>
      </c>
      <c r="AY54" s="118">
        <v>-15</v>
      </c>
    </row>
    <row r="55" spans="1:51" x14ac:dyDescent="0.2">
      <c r="A55">
        <v>9</v>
      </c>
      <c r="B55">
        <v>223</v>
      </c>
      <c r="C55" s="151" t="s">
        <v>82</v>
      </c>
      <c r="D55" s="24"/>
      <c r="E55" s="148">
        <v>493.21</v>
      </c>
      <c r="F55" s="149">
        <v>23638</v>
      </c>
      <c r="G55" s="103">
        <v>57301</v>
      </c>
      <c r="H55" s="103">
        <v>27644</v>
      </c>
      <c r="I55" s="103">
        <v>29657</v>
      </c>
      <c r="J55" s="104">
        <v>-50</v>
      </c>
      <c r="K55" s="105">
        <v>-12</v>
      </c>
      <c r="L55" s="106">
        <v>-38</v>
      </c>
      <c r="M55" s="104">
        <v>-53</v>
      </c>
      <c r="N55" s="105">
        <v>-27</v>
      </c>
      <c r="O55" s="150">
        <v>-26</v>
      </c>
      <c r="P55" s="104">
        <v>26</v>
      </c>
      <c r="Q55" s="105">
        <v>14</v>
      </c>
      <c r="R55" s="106">
        <v>12</v>
      </c>
      <c r="S55" s="107">
        <v>13</v>
      </c>
      <c r="T55" s="108">
        <v>12</v>
      </c>
      <c r="U55" s="108">
        <v>1</v>
      </c>
      <c r="V55" s="109">
        <v>0</v>
      </c>
      <c r="W55" s="104">
        <v>79</v>
      </c>
      <c r="X55" s="105">
        <v>41</v>
      </c>
      <c r="Y55" s="106">
        <v>38</v>
      </c>
      <c r="Z55" s="107">
        <v>41</v>
      </c>
      <c r="AA55" s="108">
        <v>38</v>
      </c>
      <c r="AB55" s="108">
        <v>0</v>
      </c>
      <c r="AC55" s="109">
        <v>0</v>
      </c>
      <c r="AD55" s="110">
        <v>3</v>
      </c>
      <c r="AE55" s="111">
        <v>15</v>
      </c>
      <c r="AF55" s="112">
        <v>-12</v>
      </c>
      <c r="AG55" s="110">
        <v>95</v>
      </c>
      <c r="AH55" s="111">
        <v>55</v>
      </c>
      <c r="AI55" s="113">
        <v>40</v>
      </c>
      <c r="AJ55" s="114">
        <v>31</v>
      </c>
      <c r="AK55" s="115">
        <v>25</v>
      </c>
      <c r="AL55" s="115">
        <v>24</v>
      </c>
      <c r="AM55" s="116">
        <v>15</v>
      </c>
      <c r="AN55" s="110">
        <v>0</v>
      </c>
      <c r="AO55" s="112">
        <v>0</v>
      </c>
      <c r="AP55" s="117">
        <v>92</v>
      </c>
      <c r="AQ55" s="111">
        <v>40</v>
      </c>
      <c r="AR55" s="113">
        <v>52</v>
      </c>
      <c r="AS55" s="114">
        <v>32</v>
      </c>
      <c r="AT55" s="115">
        <v>40</v>
      </c>
      <c r="AU55" s="115">
        <v>8</v>
      </c>
      <c r="AV55" s="116">
        <v>10</v>
      </c>
      <c r="AW55" s="110">
        <v>0</v>
      </c>
      <c r="AX55" s="112">
        <v>2</v>
      </c>
      <c r="AY55" s="118">
        <v>20</v>
      </c>
    </row>
    <row r="56" spans="1:51" x14ac:dyDescent="0.2">
      <c r="A56">
        <v>10</v>
      </c>
      <c r="B56">
        <v>224</v>
      </c>
      <c r="C56" s="151" t="s">
        <v>83</v>
      </c>
      <c r="D56" s="24"/>
      <c r="E56" s="148">
        <v>229.01</v>
      </c>
      <c r="F56" s="149">
        <v>17322</v>
      </c>
      <c r="G56" s="103">
        <v>40608</v>
      </c>
      <c r="H56" s="103">
        <v>19374</v>
      </c>
      <c r="I56" s="103">
        <v>21234</v>
      </c>
      <c r="J56" s="104">
        <v>-93</v>
      </c>
      <c r="K56" s="105">
        <v>-45</v>
      </c>
      <c r="L56" s="106">
        <v>-48</v>
      </c>
      <c r="M56" s="104">
        <v>-61</v>
      </c>
      <c r="N56" s="105">
        <v>-36</v>
      </c>
      <c r="O56" s="150">
        <v>-25</v>
      </c>
      <c r="P56" s="104">
        <v>11</v>
      </c>
      <c r="Q56" s="105">
        <v>5</v>
      </c>
      <c r="R56" s="106">
        <v>6</v>
      </c>
      <c r="S56" s="107">
        <v>5</v>
      </c>
      <c r="T56" s="108">
        <v>6</v>
      </c>
      <c r="U56" s="108">
        <v>0</v>
      </c>
      <c r="V56" s="109">
        <v>0</v>
      </c>
      <c r="W56" s="104">
        <v>72</v>
      </c>
      <c r="X56" s="105">
        <v>41</v>
      </c>
      <c r="Y56" s="106">
        <v>31</v>
      </c>
      <c r="Z56" s="107">
        <v>41</v>
      </c>
      <c r="AA56" s="108">
        <v>31</v>
      </c>
      <c r="AB56" s="108">
        <v>0</v>
      </c>
      <c r="AC56" s="109">
        <v>0</v>
      </c>
      <c r="AD56" s="110">
        <v>-32</v>
      </c>
      <c r="AE56" s="111">
        <v>-9</v>
      </c>
      <c r="AF56" s="112">
        <v>-23</v>
      </c>
      <c r="AG56" s="110">
        <v>89</v>
      </c>
      <c r="AH56" s="111">
        <v>40</v>
      </c>
      <c r="AI56" s="113">
        <v>49</v>
      </c>
      <c r="AJ56" s="114">
        <v>22</v>
      </c>
      <c r="AK56" s="115">
        <v>25</v>
      </c>
      <c r="AL56" s="115">
        <v>18</v>
      </c>
      <c r="AM56" s="116">
        <v>24</v>
      </c>
      <c r="AN56" s="110">
        <v>0</v>
      </c>
      <c r="AO56" s="112">
        <v>0</v>
      </c>
      <c r="AP56" s="117">
        <v>121</v>
      </c>
      <c r="AQ56" s="111">
        <v>49</v>
      </c>
      <c r="AR56" s="113">
        <v>72</v>
      </c>
      <c r="AS56" s="114">
        <v>26</v>
      </c>
      <c r="AT56" s="115">
        <v>43</v>
      </c>
      <c r="AU56" s="115">
        <v>22</v>
      </c>
      <c r="AV56" s="116">
        <v>27</v>
      </c>
      <c r="AW56" s="110">
        <v>1</v>
      </c>
      <c r="AX56" s="112">
        <v>2</v>
      </c>
      <c r="AY56" s="118">
        <v>-48</v>
      </c>
    </row>
    <row r="57" spans="1:51" x14ac:dyDescent="0.2">
      <c r="A57">
        <v>8</v>
      </c>
      <c r="B57">
        <v>225</v>
      </c>
      <c r="C57" s="151" t="s">
        <v>84</v>
      </c>
      <c r="D57" s="24"/>
      <c r="E57" s="148">
        <v>403.06</v>
      </c>
      <c r="F57" s="149">
        <v>11230</v>
      </c>
      <c r="G57" s="103">
        <v>26342</v>
      </c>
      <c r="H57" s="103">
        <v>12681</v>
      </c>
      <c r="I57" s="103">
        <v>13661</v>
      </c>
      <c r="J57" s="104">
        <v>-56</v>
      </c>
      <c r="K57" s="105">
        <v>-16</v>
      </c>
      <c r="L57" s="106">
        <v>-40</v>
      </c>
      <c r="M57" s="104">
        <v>-42</v>
      </c>
      <c r="N57" s="105">
        <v>-19</v>
      </c>
      <c r="O57" s="150">
        <v>-23</v>
      </c>
      <c r="P57" s="104">
        <v>9</v>
      </c>
      <c r="Q57" s="105">
        <v>5</v>
      </c>
      <c r="R57" s="106">
        <v>4</v>
      </c>
      <c r="S57" s="107">
        <v>5</v>
      </c>
      <c r="T57" s="108">
        <v>4</v>
      </c>
      <c r="U57" s="108">
        <v>0</v>
      </c>
      <c r="V57" s="109">
        <v>0</v>
      </c>
      <c r="W57" s="104">
        <v>51</v>
      </c>
      <c r="X57" s="105">
        <v>24</v>
      </c>
      <c r="Y57" s="106">
        <v>27</v>
      </c>
      <c r="Z57" s="107">
        <v>24</v>
      </c>
      <c r="AA57" s="108">
        <v>27</v>
      </c>
      <c r="AB57" s="108">
        <v>0</v>
      </c>
      <c r="AC57" s="109">
        <v>0</v>
      </c>
      <c r="AD57" s="110">
        <v>-14</v>
      </c>
      <c r="AE57" s="111">
        <v>3</v>
      </c>
      <c r="AF57" s="112">
        <v>-17</v>
      </c>
      <c r="AG57" s="110">
        <v>45</v>
      </c>
      <c r="AH57" s="111">
        <v>27</v>
      </c>
      <c r="AI57" s="113">
        <v>18</v>
      </c>
      <c r="AJ57" s="114">
        <v>14</v>
      </c>
      <c r="AK57" s="115">
        <v>10</v>
      </c>
      <c r="AL57" s="115">
        <v>13</v>
      </c>
      <c r="AM57" s="116">
        <v>8</v>
      </c>
      <c r="AN57" s="110">
        <v>0</v>
      </c>
      <c r="AO57" s="112">
        <v>0</v>
      </c>
      <c r="AP57" s="117">
        <v>59</v>
      </c>
      <c r="AQ57" s="111">
        <v>24</v>
      </c>
      <c r="AR57" s="113">
        <v>35</v>
      </c>
      <c r="AS57" s="114">
        <v>19</v>
      </c>
      <c r="AT57" s="115">
        <v>28</v>
      </c>
      <c r="AU57" s="115">
        <v>5</v>
      </c>
      <c r="AV57" s="116">
        <v>7</v>
      </c>
      <c r="AW57" s="110">
        <v>0</v>
      </c>
      <c r="AX57" s="112">
        <v>0</v>
      </c>
      <c r="AY57" s="118">
        <v>-6</v>
      </c>
    </row>
    <row r="58" spans="1:51" x14ac:dyDescent="0.2">
      <c r="A58">
        <v>10</v>
      </c>
      <c r="B58">
        <v>226</v>
      </c>
      <c r="C58" s="151" t="s">
        <v>85</v>
      </c>
      <c r="D58" s="24"/>
      <c r="E58" s="148">
        <v>184.24</v>
      </c>
      <c r="F58" s="149">
        <v>17761</v>
      </c>
      <c r="G58" s="102">
        <v>39464</v>
      </c>
      <c r="H58" s="102">
        <v>18625</v>
      </c>
      <c r="I58" s="103">
        <v>20839</v>
      </c>
      <c r="J58" s="104">
        <v>-46</v>
      </c>
      <c r="K58" s="105">
        <v>-40</v>
      </c>
      <c r="L58" s="106">
        <v>-6</v>
      </c>
      <c r="M58" s="104">
        <v>-60</v>
      </c>
      <c r="N58" s="105">
        <v>-35</v>
      </c>
      <c r="O58" s="150">
        <v>-25</v>
      </c>
      <c r="P58" s="104">
        <v>18</v>
      </c>
      <c r="Q58" s="105">
        <v>7</v>
      </c>
      <c r="R58" s="106">
        <v>11</v>
      </c>
      <c r="S58" s="107">
        <v>7</v>
      </c>
      <c r="T58" s="108">
        <v>11</v>
      </c>
      <c r="U58" s="108">
        <v>0</v>
      </c>
      <c r="V58" s="109">
        <v>0</v>
      </c>
      <c r="W58" s="104">
        <v>78</v>
      </c>
      <c r="X58" s="105">
        <v>42</v>
      </c>
      <c r="Y58" s="106">
        <v>36</v>
      </c>
      <c r="Z58" s="107">
        <v>42</v>
      </c>
      <c r="AA58" s="108">
        <v>36</v>
      </c>
      <c r="AB58" s="108">
        <v>0</v>
      </c>
      <c r="AC58" s="109">
        <v>0</v>
      </c>
      <c r="AD58" s="110">
        <v>14</v>
      </c>
      <c r="AE58" s="111">
        <v>-5</v>
      </c>
      <c r="AF58" s="112">
        <v>19</v>
      </c>
      <c r="AG58" s="110">
        <v>104</v>
      </c>
      <c r="AH58" s="111">
        <v>41</v>
      </c>
      <c r="AI58" s="113">
        <v>63</v>
      </c>
      <c r="AJ58" s="114">
        <v>22</v>
      </c>
      <c r="AK58" s="115">
        <v>30</v>
      </c>
      <c r="AL58" s="115">
        <v>19</v>
      </c>
      <c r="AM58" s="116">
        <v>32</v>
      </c>
      <c r="AN58" s="110">
        <v>0</v>
      </c>
      <c r="AO58" s="112">
        <v>1</v>
      </c>
      <c r="AP58" s="117">
        <v>90</v>
      </c>
      <c r="AQ58" s="111">
        <v>46</v>
      </c>
      <c r="AR58" s="113">
        <v>44</v>
      </c>
      <c r="AS58" s="114">
        <v>37</v>
      </c>
      <c r="AT58" s="115">
        <v>38</v>
      </c>
      <c r="AU58" s="115">
        <v>9</v>
      </c>
      <c r="AV58" s="116">
        <v>6</v>
      </c>
      <c r="AW58" s="110">
        <v>0</v>
      </c>
      <c r="AX58" s="112">
        <v>0</v>
      </c>
      <c r="AY58" s="118">
        <v>11</v>
      </c>
    </row>
    <row r="59" spans="1:51" s="153" customFormat="1" x14ac:dyDescent="0.2">
      <c r="A59">
        <v>7</v>
      </c>
      <c r="B59">
        <v>227</v>
      </c>
      <c r="C59" s="151" t="s">
        <v>86</v>
      </c>
      <c r="D59" s="24"/>
      <c r="E59" s="148">
        <v>658.54</v>
      </c>
      <c r="F59" s="149">
        <v>12686</v>
      </c>
      <c r="G59" s="103">
        <v>31020</v>
      </c>
      <c r="H59" s="103">
        <v>14854</v>
      </c>
      <c r="I59" s="103">
        <v>16166</v>
      </c>
      <c r="J59" s="104">
        <v>-59</v>
      </c>
      <c r="K59" s="105">
        <v>-35</v>
      </c>
      <c r="L59" s="106">
        <v>-24</v>
      </c>
      <c r="M59" s="104">
        <v>-52</v>
      </c>
      <c r="N59" s="105">
        <v>-30</v>
      </c>
      <c r="O59" s="150">
        <v>-22</v>
      </c>
      <c r="P59" s="104">
        <v>4</v>
      </c>
      <c r="Q59" s="105">
        <v>1</v>
      </c>
      <c r="R59" s="106">
        <v>3</v>
      </c>
      <c r="S59" s="107">
        <v>1</v>
      </c>
      <c r="T59" s="108">
        <v>3</v>
      </c>
      <c r="U59" s="108">
        <v>0</v>
      </c>
      <c r="V59" s="109">
        <v>0</v>
      </c>
      <c r="W59" s="104">
        <v>56</v>
      </c>
      <c r="X59" s="105">
        <v>31</v>
      </c>
      <c r="Y59" s="106">
        <v>25</v>
      </c>
      <c r="Z59" s="107">
        <v>31</v>
      </c>
      <c r="AA59" s="108">
        <v>25</v>
      </c>
      <c r="AB59" s="108">
        <v>0</v>
      </c>
      <c r="AC59" s="109">
        <v>0</v>
      </c>
      <c r="AD59" s="104">
        <v>-7</v>
      </c>
      <c r="AE59" s="105">
        <v>-5</v>
      </c>
      <c r="AF59" s="106">
        <v>-2</v>
      </c>
      <c r="AG59" s="104">
        <v>34</v>
      </c>
      <c r="AH59" s="105">
        <v>16</v>
      </c>
      <c r="AI59" s="150">
        <v>18</v>
      </c>
      <c r="AJ59" s="107">
        <v>15</v>
      </c>
      <c r="AK59" s="108">
        <v>13</v>
      </c>
      <c r="AL59" s="108">
        <v>1</v>
      </c>
      <c r="AM59" s="109">
        <v>5</v>
      </c>
      <c r="AN59" s="104">
        <v>0</v>
      </c>
      <c r="AO59" s="106">
        <v>0</v>
      </c>
      <c r="AP59" s="118">
        <v>41</v>
      </c>
      <c r="AQ59" s="105">
        <v>21</v>
      </c>
      <c r="AR59" s="150">
        <v>20</v>
      </c>
      <c r="AS59" s="107">
        <v>19</v>
      </c>
      <c r="AT59" s="108">
        <v>17</v>
      </c>
      <c r="AU59" s="108">
        <v>2</v>
      </c>
      <c r="AV59" s="109">
        <v>3</v>
      </c>
      <c r="AW59" s="104">
        <v>0</v>
      </c>
      <c r="AX59" s="106">
        <v>0</v>
      </c>
      <c r="AY59" s="118">
        <v>-3</v>
      </c>
    </row>
    <row r="60" spans="1:51" x14ac:dyDescent="0.2">
      <c r="A60">
        <v>5</v>
      </c>
      <c r="B60" s="2">
        <v>228</v>
      </c>
      <c r="C60" s="151" t="s">
        <v>87</v>
      </c>
      <c r="D60" s="154"/>
      <c r="E60" s="148">
        <v>157.55000000000001</v>
      </c>
      <c r="F60" s="149">
        <v>17738</v>
      </c>
      <c r="G60" s="103">
        <v>39504</v>
      </c>
      <c r="H60" s="103">
        <v>19632</v>
      </c>
      <c r="I60" s="103">
        <v>19872</v>
      </c>
      <c r="J60" s="104">
        <v>-33</v>
      </c>
      <c r="K60" s="105">
        <v>-16</v>
      </c>
      <c r="L60" s="106">
        <v>-17</v>
      </c>
      <c r="M60" s="104">
        <v>-25</v>
      </c>
      <c r="N60" s="105">
        <v>-14</v>
      </c>
      <c r="O60" s="150">
        <v>-11</v>
      </c>
      <c r="P60" s="104">
        <v>19</v>
      </c>
      <c r="Q60" s="105">
        <v>7</v>
      </c>
      <c r="R60" s="106">
        <v>12</v>
      </c>
      <c r="S60" s="107">
        <v>7</v>
      </c>
      <c r="T60" s="108">
        <v>11</v>
      </c>
      <c r="U60" s="108">
        <v>0</v>
      </c>
      <c r="V60" s="109">
        <v>1</v>
      </c>
      <c r="W60" s="104">
        <v>44</v>
      </c>
      <c r="X60" s="105">
        <v>21</v>
      </c>
      <c r="Y60" s="106">
        <v>23</v>
      </c>
      <c r="Z60" s="107">
        <v>21</v>
      </c>
      <c r="AA60" s="108">
        <v>23</v>
      </c>
      <c r="AB60" s="108">
        <v>0</v>
      </c>
      <c r="AC60" s="109">
        <v>0</v>
      </c>
      <c r="AD60" s="104">
        <v>-8</v>
      </c>
      <c r="AE60" s="105">
        <v>-2</v>
      </c>
      <c r="AF60" s="106">
        <v>-6</v>
      </c>
      <c r="AG60" s="104">
        <v>158</v>
      </c>
      <c r="AH60" s="105">
        <v>97</v>
      </c>
      <c r="AI60" s="150">
        <v>61</v>
      </c>
      <c r="AJ60" s="107">
        <v>43</v>
      </c>
      <c r="AK60" s="108">
        <v>43</v>
      </c>
      <c r="AL60" s="108">
        <v>52</v>
      </c>
      <c r="AM60" s="109">
        <v>18</v>
      </c>
      <c r="AN60" s="104">
        <v>2</v>
      </c>
      <c r="AO60" s="106">
        <v>0</v>
      </c>
      <c r="AP60" s="118">
        <v>166</v>
      </c>
      <c r="AQ60" s="105">
        <v>99</v>
      </c>
      <c r="AR60" s="150">
        <v>67</v>
      </c>
      <c r="AS60" s="107">
        <v>46</v>
      </c>
      <c r="AT60" s="108">
        <v>41</v>
      </c>
      <c r="AU60" s="108">
        <v>51</v>
      </c>
      <c r="AV60" s="109">
        <v>24</v>
      </c>
      <c r="AW60" s="104">
        <v>2</v>
      </c>
      <c r="AX60" s="106">
        <v>2</v>
      </c>
      <c r="AY60" s="118">
        <v>-15</v>
      </c>
    </row>
    <row r="61" spans="1:51" s="156" customFormat="1" x14ac:dyDescent="0.2">
      <c r="A61">
        <v>7</v>
      </c>
      <c r="B61">
        <v>229</v>
      </c>
      <c r="C61" s="155" t="s">
        <v>88</v>
      </c>
      <c r="D61" s="24" t="s">
        <v>51</v>
      </c>
      <c r="E61" s="148">
        <v>210.87</v>
      </c>
      <c r="F61" s="149">
        <v>28463</v>
      </c>
      <c r="G61" s="103">
        <v>69978</v>
      </c>
      <c r="H61" s="103">
        <v>34024</v>
      </c>
      <c r="I61" s="103">
        <v>35954</v>
      </c>
      <c r="J61" s="104">
        <v>-75</v>
      </c>
      <c r="K61" s="105">
        <v>-34</v>
      </c>
      <c r="L61" s="106">
        <v>-41</v>
      </c>
      <c r="M61" s="104">
        <v>-61</v>
      </c>
      <c r="N61" s="105">
        <v>-29</v>
      </c>
      <c r="O61" s="150">
        <v>-32</v>
      </c>
      <c r="P61" s="104">
        <v>42</v>
      </c>
      <c r="Q61" s="105">
        <v>18</v>
      </c>
      <c r="R61" s="106">
        <v>24</v>
      </c>
      <c r="S61" s="107">
        <v>15</v>
      </c>
      <c r="T61" s="108">
        <v>23</v>
      </c>
      <c r="U61" s="108">
        <v>3</v>
      </c>
      <c r="V61" s="109">
        <v>1</v>
      </c>
      <c r="W61" s="104">
        <v>103</v>
      </c>
      <c r="X61" s="105">
        <v>47</v>
      </c>
      <c r="Y61" s="106">
        <v>56</v>
      </c>
      <c r="Z61" s="107">
        <v>47</v>
      </c>
      <c r="AA61" s="108">
        <v>56</v>
      </c>
      <c r="AB61" s="108">
        <v>0</v>
      </c>
      <c r="AC61" s="109">
        <v>0</v>
      </c>
      <c r="AD61" s="104">
        <v>-14</v>
      </c>
      <c r="AE61" s="105">
        <v>-5</v>
      </c>
      <c r="AF61" s="106">
        <v>-9</v>
      </c>
      <c r="AG61" s="104">
        <v>132</v>
      </c>
      <c r="AH61" s="105">
        <v>76</v>
      </c>
      <c r="AI61" s="150">
        <v>56</v>
      </c>
      <c r="AJ61" s="107">
        <v>52</v>
      </c>
      <c r="AK61" s="108">
        <v>39</v>
      </c>
      <c r="AL61" s="108">
        <v>24</v>
      </c>
      <c r="AM61" s="109">
        <v>17</v>
      </c>
      <c r="AN61" s="104">
        <v>0</v>
      </c>
      <c r="AO61" s="106">
        <v>0</v>
      </c>
      <c r="AP61" s="118">
        <v>146</v>
      </c>
      <c r="AQ61" s="105">
        <v>81</v>
      </c>
      <c r="AR61" s="150">
        <v>65</v>
      </c>
      <c r="AS61" s="107">
        <v>68</v>
      </c>
      <c r="AT61" s="108">
        <v>59</v>
      </c>
      <c r="AU61" s="108">
        <v>13</v>
      </c>
      <c r="AV61" s="109">
        <v>6</v>
      </c>
      <c r="AW61" s="104">
        <v>0</v>
      </c>
      <c r="AX61" s="106">
        <v>0</v>
      </c>
      <c r="AY61" s="118">
        <v>-6</v>
      </c>
    </row>
    <row r="62" spans="1:51" x14ac:dyDescent="0.2">
      <c r="A62" s="156"/>
      <c r="B62" s="156"/>
      <c r="C62" s="157" t="s">
        <v>89</v>
      </c>
      <c r="D62" s="78"/>
      <c r="E62" s="158">
        <v>90.33</v>
      </c>
      <c r="F62" s="80">
        <v>10931</v>
      </c>
      <c r="G62" s="82">
        <v>27290</v>
      </c>
      <c r="H62" s="82">
        <v>12724</v>
      </c>
      <c r="I62" s="82">
        <v>14566</v>
      </c>
      <c r="J62" s="121">
        <v>-25</v>
      </c>
      <c r="K62" s="84">
        <v>-7</v>
      </c>
      <c r="L62" s="85">
        <v>-18</v>
      </c>
      <c r="M62" s="121">
        <v>-30</v>
      </c>
      <c r="N62" s="84">
        <v>-11</v>
      </c>
      <c r="O62" s="159">
        <v>-19</v>
      </c>
      <c r="P62" s="121">
        <v>7</v>
      </c>
      <c r="Q62" s="84">
        <v>5</v>
      </c>
      <c r="R62" s="85">
        <v>2</v>
      </c>
      <c r="S62" s="121">
        <v>5</v>
      </c>
      <c r="T62" s="84">
        <v>2</v>
      </c>
      <c r="U62" s="84">
        <v>0</v>
      </c>
      <c r="V62" s="85">
        <v>0</v>
      </c>
      <c r="W62" s="121">
        <v>37</v>
      </c>
      <c r="X62" s="84">
        <v>16</v>
      </c>
      <c r="Y62" s="85">
        <v>21</v>
      </c>
      <c r="Z62" s="121">
        <v>15</v>
      </c>
      <c r="AA62" s="84">
        <v>21</v>
      </c>
      <c r="AB62" s="84">
        <v>1</v>
      </c>
      <c r="AC62" s="85">
        <v>0</v>
      </c>
      <c r="AD62" s="121">
        <v>5</v>
      </c>
      <c r="AE62" s="84">
        <v>4</v>
      </c>
      <c r="AF62" s="85">
        <v>1</v>
      </c>
      <c r="AG62" s="121">
        <v>47</v>
      </c>
      <c r="AH62" s="84">
        <v>24</v>
      </c>
      <c r="AI62" s="159">
        <v>23</v>
      </c>
      <c r="AJ62" s="121">
        <v>21</v>
      </c>
      <c r="AK62" s="84">
        <v>22</v>
      </c>
      <c r="AL62" s="84">
        <v>3</v>
      </c>
      <c r="AM62" s="85">
        <v>1</v>
      </c>
      <c r="AN62" s="121">
        <v>0</v>
      </c>
      <c r="AO62" s="85">
        <v>0</v>
      </c>
      <c r="AP62" s="98">
        <v>42</v>
      </c>
      <c r="AQ62" s="84">
        <v>20</v>
      </c>
      <c r="AR62" s="159">
        <v>22</v>
      </c>
      <c r="AS62" s="121">
        <v>17</v>
      </c>
      <c r="AT62" s="84">
        <v>18</v>
      </c>
      <c r="AU62" s="84">
        <v>3</v>
      </c>
      <c r="AV62" s="85">
        <v>4</v>
      </c>
      <c r="AW62" s="121">
        <v>0</v>
      </c>
      <c r="AX62" s="85">
        <v>0</v>
      </c>
      <c r="AY62" s="98">
        <v>1</v>
      </c>
    </row>
    <row r="63" spans="1:51" s="156" customFormat="1" x14ac:dyDescent="0.2">
      <c r="A63">
        <v>3</v>
      </c>
      <c r="B63">
        <v>301</v>
      </c>
      <c r="C63" s="151" t="s">
        <v>90</v>
      </c>
      <c r="D63" s="24"/>
      <c r="E63" s="148">
        <v>90.33</v>
      </c>
      <c r="F63" s="149">
        <v>10931</v>
      </c>
      <c r="G63" s="103">
        <v>27290</v>
      </c>
      <c r="H63" s="103">
        <v>12724</v>
      </c>
      <c r="I63" s="103">
        <v>14566</v>
      </c>
      <c r="J63" s="104">
        <v>-25</v>
      </c>
      <c r="K63" s="105">
        <v>-7</v>
      </c>
      <c r="L63" s="106">
        <v>-18</v>
      </c>
      <c r="M63" s="104">
        <v>-30</v>
      </c>
      <c r="N63" s="105">
        <v>-11</v>
      </c>
      <c r="O63" s="150">
        <v>-19</v>
      </c>
      <c r="P63" s="104">
        <v>7</v>
      </c>
      <c r="Q63" s="105">
        <v>5</v>
      </c>
      <c r="R63" s="106">
        <v>2</v>
      </c>
      <c r="S63" s="107">
        <v>5</v>
      </c>
      <c r="T63" s="108">
        <v>2</v>
      </c>
      <c r="U63" s="108">
        <v>0</v>
      </c>
      <c r="V63" s="109">
        <v>0</v>
      </c>
      <c r="W63" s="104">
        <v>37</v>
      </c>
      <c r="X63" s="105">
        <v>16</v>
      </c>
      <c r="Y63" s="106">
        <v>21</v>
      </c>
      <c r="Z63" s="107">
        <v>15</v>
      </c>
      <c r="AA63" s="108">
        <v>21</v>
      </c>
      <c r="AB63" s="108">
        <v>1</v>
      </c>
      <c r="AC63" s="109">
        <v>0</v>
      </c>
      <c r="AD63" s="104">
        <v>5</v>
      </c>
      <c r="AE63" s="105">
        <v>4</v>
      </c>
      <c r="AF63" s="106">
        <v>1</v>
      </c>
      <c r="AG63" s="104">
        <v>47</v>
      </c>
      <c r="AH63" s="105">
        <v>24</v>
      </c>
      <c r="AI63" s="150">
        <v>23</v>
      </c>
      <c r="AJ63" s="107">
        <v>21</v>
      </c>
      <c r="AK63" s="108">
        <v>22</v>
      </c>
      <c r="AL63" s="108">
        <v>3</v>
      </c>
      <c r="AM63" s="109">
        <v>1</v>
      </c>
      <c r="AN63" s="104">
        <v>0</v>
      </c>
      <c r="AO63" s="106">
        <v>0</v>
      </c>
      <c r="AP63" s="118">
        <v>42</v>
      </c>
      <c r="AQ63" s="105">
        <v>20</v>
      </c>
      <c r="AR63" s="150">
        <v>22</v>
      </c>
      <c r="AS63" s="107">
        <v>17</v>
      </c>
      <c r="AT63" s="108">
        <v>18</v>
      </c>
      <c r="AU63" s="108">
        <v>3</v>
      </c>
      <c r="AV63" s="109">
        <v>4</v>
      </c>
      <c r="AW63" s="104">
        <v>0</v>
      </c>
      <c r="AX63" s="106">
        <v>0</v>
      </c>
      <c r="AY63" s="118">
        <v>1</v>
      </c>
    </row>
    <row r="64" spans="1:51" x14ac:dyDescent="0.2">
      <c r="A64" s="156"/>
      <c r="B64" s="156"/>
      <c r="C64" s="157" t="s">
        <v>91</v>
      </c>
      <c r="D64" s="78"/>
      <c r="E64" s="158">
        <v>185.19</v>
      </c>
      <c r="F64" s="80">
        <v>6617</v>
      </c>
      <c r="G64" s="134">
        <v>17199</v>
      </c>
      <c r="H64" s="134">
        <v>8299</v>
      </c>
      <c r="I64" s="134">
        <v>8900</v>
      </c>
      <c r="J64" s="121">
        <v>-28</v>
      </c>
      <c r="K64" s="84">
        <v>-5</v>
      </c>
      <c r="L64" s="85">
        <v>-23</v>
      </c>
      <c r="M64" s="121">
        <v>-28</v>
      </c>
      <c r="N64" s="84">
        <v>-13</v>
      </c>
      <c r="O64" s="159">
        <v>-15</v>
      </c>
      <c r="P64" s="121">
        <v>3</v>
      </c>
      <c r="Q64" s="84">
        <v>3</v>
      </c>
      <c r="R64" s="85">
        <v>0</v>
      </c>
      <c r="S64" s="121">
        <v>3</v>
      </c>
      <c r="T64" s="84">
        <v>0</v>
      </c>
      <c r="U64" s="84">
        <v>0</v>
      </c>
      <c r="V64" s="85">
        <v>0</v>
      </c>
      <c r="W64" s="121">
        <v>31</v>
      </c>
      <c r="X64" s="84">
        <v>16</v>
      </c>
      <c r="Y64" s="85">
        <v>15</v>
      </c>
      <c r="Z64" s="121">
        <v>16</v>
      </c>
      <c r="AA64" s="84">
        <v>15</v>
      </c>
      <c r="AB64" s="84">
        <v>0</v>
      </c>
      <c r="AC64" s="85">
        <v>0</v>
      </c>
      <c r="AD64" s="121">
        <v>0</v>
      </c>
      <c r="AE64" s="84">
        <v>8</v>
      </c>
      <c r="AF64" s="85">
        <v>-8</v>
      </c>
      <c r="AG64" s="121">
        <v>30</v>
      </c>
      <c r="AH64" s="84">
        <v>23</v>
      </c>
      <c r="AI64" s="159">
        <v>7</v>
      </c>
      <c r="AJ64" s="121">
        <v>8</v>
      </c>
      <c r="AK64" s="84">
        <v>4</v>
      </c>
      <c r="AL64" s="84">
        <v>14</v>
      </c>
      <c r="AM64" s="85">
        <v>3</v>
      </c>
      <c r="AN64" s="121">
        <v>1</v>
      </c>
      <c r="AO64" s="85">
        <v>0</v>
      </c>
      <c r="AP64" s="98">
        <v>30</v>
      </c>
      <c r="AQ64" s="84">
        <v>15</v>
      </c>
      <c r="AR64" s="159">
        <v>15</v>
      </c>
      <c r="AS64" s="121">
        <v>12</v>
      </c>
      <c r="AT64" s="84">
        <v>9</v>
      </c>
      <c r="AU64" s="84">
        <v>3</v>
      </c>
      <c r="AV64" s="85">
        <v>5</v>
      </c>
      <c r="AW64" s="121">
        <v>0</v>
      </c>
      <c r="AX64" s="85">
        <v>1</v>
      </c>
      <c r="AY64" s="98">
        <v>-1</v>
      </c>
    </row>
    <row r="65" spans="1:51" s="156" customFormat="1" x14ac:dyDescent="0.2">
      <c r="A65">
        <v>5</v>
      </c>
      <c r="B65">
        <v>365</v>
      </c>
      <c r="C65" s="151" t="s">
        <v>92</v>
      </c>
      <c r="D65" s="24"/>
      <c r="E65" s="148">
        <v>185.19</v>
      </c>
      <c r="F65" s="149">
        <v>6617</v>
      </c>
      <c r="G65" s="103">
        <v>17199</v>
      </c>
      <c r="H65" s="103">
        <v>8299</v>
      </c>
      <c r="I65" s="103">
        <v>8900</v>
      </c>
      <c r="J65" s="104">
        <v>-28</v>
      </c>
      <c r="K65" s="105">
        <v>-5</v>
      </c>
      <c r="L65" s="106">
        <v>-23</v>
      </c>
      <c r="M65" s="104">
        <v>-28</v>
      </c>
      <c r="N65" s="105">
        <v>-13</v>
      </c>
      <c r="O65" s="150">
        <v>-15</v>
      </c>
      <c r="P65" s="104">
        <v>3</v>
      </c>
      <c r="Q65" s="105">
        <v>3</v>
      </c>
      <c r="R65" s="106">
        <v>0</v>
      </c>
      <c r="S65" s="107">
        <v>3</v>
      </c>
      <c r="T65" s="108">
        <v>0</v>
      </c>
      <c r="U65" s="108">
        <v>0</v>
      </c>
      <c r="V65" s="109">
        <v>0</v>
      </c>
      <c r="W65" s="104">
        <v>31</v>
      </c>
      <c r="X65" s="105">
        <v>16</v>
      </c>
      <c r="Y65" s="106">
        <v>15</v>
      </c>
      <c r="Z65" s="107">
        <v>16</v>
      </c>
      <c r="AA65" s="108">
        <v>15</v>
      </c>
      <c r="AB65" s="108">
        <v>0</v>
      </c>
      <c r="AC65" s="109">
        <v>0</v>
      </c>
      <c r="AD65" s="104">
        <v>0</v>
      </c>
      <c r="AE65" s="105">
        <v>8</v>
      </c>
      <c r="AF65" s="106">
        <v>-8</v>
      </c>
      <c r="AG65" s="104">
        <v>30</v>
      </c>
      <c r="AH65" s="105">
        <v>23</v>
      </c>
      <c r="AI65" s="150">
        <v>7</v>
      </c>
      <c r="AJ65" s="107">
        <v>8</v>
      </c>
      <c r="AK65" s="108">
        <v>4</v>
      </c>
      <c r="AL65" s="108">
        <v>14</v>
      </c>
      <c r="AM65" s="109">
        <v>3</v>
      </c>
      <c r="AN65" s="104">
        <v>1</v>
      </c>
      <c r="AO65" s="106">
        <v>0</v>
      </c>
      <c r="AP65" s="118">
        <v>30</v>
      </c>
      <c r="AQ65" s="105">
        <v>15</v>
      </c>
      <c r="AR65" s="150">
        <v>15</v>
      </c>
      <c r="AS65" s="107">
        <v>12</v>
      </c>
      <c r="AT65" s="108">
        <v>9</v>
      </c>
      <c r="AU65" s="108">
        <v>3</v>
      </c>
      <c r="AV65" s="109">
        <v>5</v>
      </c>
      <c r="AW65" s="104">
        <v>0</v>
      </c>
      <c r="AX65" s="106">
        <v>1</v>
      </c>
      <c r="AY65" s="118">
        <v>-1</v>
      </c>
    </row>
    <row r="66" spans="1:51" x14ac:dyDescent="0.2">
      <c r="A66" s="156"/>
      <c r="B66" s="156"/>
      <c r="C66" s="120" t="s">
        <v>93</v>
      </c>
      <c r="D66" s="78"/>
      <c r="E66" s="158">
        <v>44.05</v>
      </c>
      <c r="F66" s="80">
        <v>26547</v>
      </c>
      <c r="G66" s="82">
        <v>63443</v>
      </c>
      <c r="H66" s="82">
        <v>30851</v>
      </c>
      <c r="I66" s="82">
        <v>32592</v>
      </c>
      <c r="J66" s="121">
        <v>-42</v>
      </c>
      <c r="K66" s="84">
        <v>-14</v>
      </c>
      <c r="L66" s="85">
        <v>-28</v>
      </c>
      <c r="M66" s="121">
        <v>-50</v>
      </c>
      <c r="N66" s="84">
        <v>-25</v>
      </c>
      <c r="O66" s="159">
        <v>-25</v>
      </c>
      <c r="P66" s="121">
        <v>29</v>
      </c>
      <c r="Q66" s="84">
        <v>10</v>
      </c>
      <c r="R66" s="85">
        <v>19</v>
      </c>
      <c r="S66" s="121">
        <v>10</v>
      </c>
      <c r="T66" s="84">
        <v>19</v>
      </c>
      <c r="U66" s="84">
        <v>0</v>
      </c>
      <c r="V66" s="85">
        <v>0</v>
      </c>
      <c r="W66" s="121">
        <v>79</v>
      </c>
      <c r="X66" s="84">
        <v>35</v>
      </c>
      <c r="Y66" s="85">
        <v>44</v>
      </c>
      <c r="Z66" s="121">
        <v>35</v>
      </c>
      <c r="AA66" s="84">
        <v>43</v>
      </c>
      <c r="AB66" s="84">
        <v>0</v>
      </c>
      <c r="AC66" s="85">
        <v>1</v>
      </c>
      <c r="AD66" s="121">
        <v>8</v>
      </c>
      <c r="AE66" s="84">
        <v>11</v>
      </c>
      <c r="AF66" s="85">
        <v>-3</v>
      </c>
      <c r="AG66" s="121">
        <v>174</v>
      </c>
      <c r="AH66" s="84">
        <v>110</v>
      </c>
      <c r="AI66" s="159">
        <v>64</v>
      </c>
      <c r="AJ66" s="121">
        <v>73</v>
      </c>
      <c r="AK66" s="84">
        <v>58</v>
      </c>
      <c r="AL66" s="84">
        <v>37</v>
      </c>
      <c r="AM66" s="85">
        <v>3</v>
      </c>
      <c r="AN66" s="121">
        <v>0</v>
      </c>
      <c r="AO66" s="85">
        <v>3</v>
      </c>
      <c r="AP66" s="98">
        <v>166</v>
      </c>
      <c r="AQ66" s="84">
        <v>99</v>
      </c>
      <c r="AR66" s="159">
        <v>67</v>
      </c>
      <c r="AS66" s="121">
        <v>68</v>
      </c>
      <c r="AT66" s="84">
        <v>61</v>
      </c>
      <c r="AU66" s="84">
        <v>29</v>
      </c>
      <c r="AV66" s="85">
        <v>6</v>
      </c>
      <c r="AW66" s="121">
        <v>2</v>
      </c>
      <c r="AX66" s="85">
        <v>0</v>
      </c>
      <c r="AY66" s="98">
        <v>-13</v>
      </c>
    </row>
    <row r="67" spans="1:51" x14ac:dyDescent="0.2">
      <c r="A67">
        <v>4</v>
      </c>
      <c r="B67">
        <v>381</v>
      </c>
      <c r="C67" s="155" t="s">
        <v>94</v>
      </c>
      <c r="D67" s="24"/>
      <c r="E67" s="148">
        <v>34.92</v>
      </c>
      <c r="F67" s="149">
        <v>12048</v>
      </c>
      <c r="G67" s="103">
        <v>29699</v>
      </c>
      <c r="H67" s="103">
        <v>14463</v>
      </c>
      <c r="I67" s="103">
        <v>15236</v>
      </c>
      <c r="J67" s="104">
        <v>-23</v>
      </c>
      <c r="K67" s="105">
        <v>-7</v>
      </c>
      <c r="L67" s="106">
        <v>-16</v>
      </c>
      <c r="M67" s="104">
        <v>-31</v>
      </c>
      <c r="N67" s="105">
        <v>-13</v>
      </c>
      <c r="O67" s="150">
        <v>-18</v>
      </c>
      <c r="P67" s="104">
        <v>13</v>
      </c>
      <c r="Q67" s="105">
        <v>5</v>
      </c>
      <c r="R67" s="106">
        <v>8</v>
      </c>
      <c r="S67" s="107">
        <v>5</v>
      </c>
      <c r="T67" s="108">
        <v>8</v>
      </c>
      <c r="U67" s="108">
        <v>0</v>
      </c>
      <c r="V67" s="109">
        <v>0</v>
      </c>
      <c r="W67" s="104">
        <v>44</v>
      </c>
      <c r="X67" s="105">
        <v>18</v>
      </c>
      <c r="Y67" s="106">
        <v>26</v>
      </c>
      <c r="Z67" s="107">
        <v>18</v>
      </c>
      <c r="AA67" s="108">
        <v>25</v>
      </c>
      <c r="AB67" s="108">
        <v>0</v>
      </c>
      <c r="AC67" s="109">
        <v>1</v>
      </c>
      <c r="AD67" s="104">
        <v>8</v>
      </c>
      <c r="AE67" s="105">
        <v>6</v>
      </c>
      <c r="AF67" s="106">
        <v>2</v>
      </c>
      <c r="AG67" s="104">
        <v>76</v>
      </c>
      <c r="AH67" s="105">
        <v>48</v>
      </c>
      <c r="AI67" s="150">
        <v>28</v>
      </c>
      <c r="AJ67" s="107">
        <v>24</v>
      </c>
      <c r="AK67" s="108">
        <v>25</v>
      </c>
      <c r="AL67" s="108">
        <v>24</v>
      </c>
      <c r="AM67" s="109">
        <v>1</v>
      </c>
      <c r="AN67" s="104">
        <v>0</v>
      </c>
      <c r="AO67" s="106">
        <v>2</v>
      </c>
      <c r="AP67" s="118">
        <v>68</v>
      </c>
      <c r="AQ67" s="105">
        <v>42</v>
      </c>
      <c r="AR67" s="150">
        <v>26</v>
      </c>
      <c r="AS67" s="107">
        <v>25</v>
      </c>
      <c r="AT67" s="108">
        <v>23</v>
      </c>
      <c r="AU67" s="108">
        <v>17</v>
      </c>
      <c r="AV67" s="109">
        <v>3</v>
      </c>
      <c r="AW67" s="104">
        <v>0</v>
      </c>
      <c r="AX67" s="106">
        <v>0</v>
      </c>
      <c r="AY67" s="118">
        <v>-2</v>
      </c>
    </row>
    <row r="68" spans="1:51" s="156" customFormat="1" x14ac:dyDescent="0.2">
      <c r="A68">
        <v>4</v>
      </c>
      <c r="B68">
        <v>382</v>
      </c>
      <c r="C68" s="151" t="s">
        <v>95</v>
      </c>
      <c r="D68" s="24"/>
      <c r="E68" s="148">
        <v>9.1300000000000008</v>
      </c>
      <c r="F68" s="149">
        <v>14499</v>
      </c>
      <c r="G68" s="103">
        <v>33744</v>
      </c>
      <c r="H68" s="103">
        <v>16388</v>
      </c>
      <c r="I68" s="103">
        <v>17356</v>
      </c>
      <c r="J68" s="104">
        <v>-19</v>
      </c>
      <c r="K68" s="105">
        <v>-7</v>
      </c>
      <c r="L68" s="106">
        <v>-12</v>
      </c>
      <c r="M68" s="104">
        <v>-19</v>
      </c>
      <c r="N68" s="105">
        <v>-12</v>
      </c>
      <c r="O68" s="150">
        <v>-7</v>
      </c>
      <c r="P68" s="104">
        <v>16</v>
      </c>
      <c r="Q68" s="105">
        <v>5</v>
      </c>
      <c r="R68" s="106">
        <v>11</v>
      </c>
      <c r="S68" s="107">
        <v>5</v>
      </c>
      <c r="T68" s="108">
        <v>11</v>
      </c>
      <c r="U68" s="108">
        <v>0</v>
      </c>
      <c r="V68" s="109">
        <v>0</v>
      </c>
      <c r="W68" s="104">
        <v>35</v>
      </c>
      <c r="X68" s="105">
        <v>17</v>
      </c>
      <c r="Y68" s="106">
        <v>18</v>
      </c>
      <c r="Z68" s="107">
        <v>17</v>
      </c>
      <c r="AA68" s="108">
        <v>18</v>
      </c>
      <c r="AB68" s="108">
        <v>0</v>
      </c>
      <c r="AC68" s="109">
        <v>0</v>
      </c>
      <c r="AD68" s="104">
        <v>0</v>
      </c>
      <c r="AE68" s="105">
        <v>5</v>
      </c>
      <c r="AF68" s="106">
        <v>-5</v>
      </c>
      <c r="AG68" s="104">
        <v>98</v>
      </c>
      <c r="AH68" s="105">
        <v>62</v>
      </c>
      <c r="AI68" s="150">
        <v>36</v>
      </c>
      <c r="AJ68" s="107">
        <v>49</v>
      </c>
      <c r="AK68" s="108">
        <v>33</v>
      </c>
      <c r="AL68" s="108">
        <v>13</v>
      </c>
      <c r="AM68" s="109">
        <v>2</v>
      </c>
      <c r="AN68" s="104">
        <v>0</v>
      </c>
      <c r="AO68" s="106">
        <v>1</v>
      </c>
      <c r="AP68" s="118">
        <v>98</v>
      </c>
      <c r="AQ68" s="105">
        <v>57</v>
      </c>
      <c r="AR68" s="150">
        <v>41</v>
      </c>
      <c r="AS68" s="107">
        <v>43</v>
      </c>
      <c r="AT68" s="108">
        <v>38</v>
      </c>
      <c r="AU68" s="108">
        <v>12</v>
      </c>
      <c r="AV68" s="109">
        <v>3</v>
      </c>
      <c r="AW68" s="104">
        <v>2</v>
      </c>
      <c r="AX68" s="106">
        <v>0</v>
      </c>
      <c r="AY68" s="118">
        <v>-11</v>
      </c>
    </row>
    <row r="69" spans="1:51" x14ac:dyDescent="0.2">
      <c r="A69" s="156"/>
      <c r="B69" s="156"/>
      <c r="C69" s="120" t="s">
        <v>96</v>
      </c>
      <c r="D69" s="78"/>
      <c r="E69" s="158">
        <v>330.7</v>
      </c>
      <c r="F69" s="80">
        <v>16115</v>
      </c>
      <c r="G69" s="82">
        <v>37938</v>
      </c>
      <c r="H69" s="82">
        <v>18425</v>
      </c>
      <c r="I69" s="82">
        <v>19513</v>
      </c>
      <c r="J69" s="121">
        <v>-65</v>
      </c>
      <c r="K69" s="84">
        <v>-24</v>
      </c>
      <c r="L69" s="85">
        <v>-41</v>
      </c>
      <c r="M69" s="121">
        <v>-47</v>
      </c>
      <c r="N69" s="84">
        <v>-25</v>
      </c>
      <c r="O69" s="159">
        <v>-22</v>
      </c>
      <c r="P69" s="121">
        <v>12</v>
      </c>
      <c r="Q69" s="84">
        <v>7</v>
      </c>
      <c r="R69" s="85">
        <v>5</v>
      </c>
      <c r="S69" s="98">
        <v>7</v>
      </c>
      <c r="T69" s="84">
        <v>3</v>
      </c>
      <c r="U69" s="84">
        <v>0</v>
      </c>
      <c r="V69" s="85">
        <v>2</v>
      </c>
      <c r="W69" s="121">
        <v>59</v>
      </c>
      <c r="X69" s="84">
        <v>32</v>
      </c>
      <c r="Y69" s="85">
        <v>27</v>
      </c>
      <c r="Z69" s="121">
        <v>32</v>
      </c>
      <c r="AA69" s="84">
        <v>27</v>
      </c>
      <c r="AB69" s="84">
        <v>0</v>
      </c>
      <c r="AC69" s="85">
        <v>0</v>
      </c>
      <c r="AD69" s="121">
        <v>-18</v>
      </c>
      <c r="AE69" s="84">
        <v>1</v>
      </c>
      <c r="AF69" s="85">
        <v>-19</v>
      </c>
      <c r="AG69" s="121">
        <v>73</v>
      </c>
      <c r="AH69" s="84">
        <v>47</v>
      </c>
      <c r="AI69" s="159">
        <v>26</v>
      </c>
      <c r="AJ69" s="121">
        <v>33</v>
      </c>
      <c r="AK69" s="84">
        <v>19</v>
      </c>
      <c r="AL69" s="84">
        <v>14</v>
      </c>
      <c r="AM69" s="85">
        <v>7</v>
      </c>
      <c r="AN69" s="121">
        <v>0</v>
      </c>
      <c r="AO69" s="85">
        <v>0</v>
      </c>
      <c r="AP69" s="98">
        <v>91</v>
      </c>
      <c r="AQ69" s="84">
        <v>46</v>
      </c>
      <c r="AR69" s="159">
        <v>45</v>
      </c>
      <c r="AS69" s="121">
        <v>34</v>
      </c>
      <c r="AT69" s="84">
        <v>38</v>
      </c>
      <c r="AU69" s="84">
        <v>10</v>
      </c>
      <c r="AV69" s="85">
        <v>7</v>
      </c>
      <c r="AW69" s="121">
        <v>2</v>
      </c>
      <c r="AX69" s="85">
        <v>0</v>
      </c>
      <c r="AY69" s="98">
        <v>-22</v>
      </c>
    </row>
    <row r="70" spans="1:51" x14ac:dyDescent="0.2">
      <c r="A70">
        <v>6</v>
      </c>
      <c r="B70">
        <v>442</v>
      </c>
      <c r="C70" s="151" t="s">
        <v>97</v>
      </c>
      <c r="D70" s="24"/>
      <c r="E70" s="148">
        <v>82.67</v>
      </c>
      <c r="F70" s="149">
        <v>4196</v>
      </c>
      <c r="G70" s="103">
        <v>9933</v>
      </c>
      <c r="H70" s="103">
        <v>4872</v>
      </c>
      <c r="I70" s="103">
        <v>5061</v>
      </c>
      <c r="J70" s="104">
        <v>-22</v>
      </c>
      <c r="K70" s="105">
        <v>-6</v>
      </c>
      <c r="L70" s="106">
        <v>-16</v>
      </c>
      <c r="M70" s="104">
        <v>-16</v>
      </c>
      <c r="N70" s="105">
        <v>-8</v>
      </c>
      <c r="O70" s="150">
        <v>-8</v>
      </c>
      <c r="P70" s="104">
        <v>3</v>
      </c>
      <c r="Q70" s="105">
        <v>3</v>
      </c>
      <c r="R70" s="106">
        <v>0</v>
      </c>
      <c r="S70" s="107">
        <v>3</v>
      </c>
      <c r="T70" s="108">
        <v>0</v>
      </c>
      <c r="U70" s="108">
        <v>0</v>
      </c>
      <c r="V70" s="109">
        <v>0</v>
      </c>
      <c r="W70" s="104">
        <v>19</v>
      </c>
      <c r="X70" s="105">
        <v>11</v>
      </c>
      <c r="Y70" s="106">
        <v>8</v>
      </c>
      <c r="Z70" s="107">
        <v>11</v>
      </c>
      <c r="AA70" s="108">
        <v>8</v>
      </c>
      <c r="AB70" s="108">
        <v>0</v>
      </c>
      <c r="AC70" s="109">
        <v>0</v>
      </c>
      <c r="AD70" s="104">
        <v>-6</v>
      </c>
      <c r="AE70" s="105">
        <v>2</v>
      </c>
      <c r="AF70" s="106">
        <v>-8</v>
      </c>
      <c r="AG70" s="104">
        <v>10</v>
      </c>
      <c r="AH70" s="105">
        <v>8</v>
      </c>
      <c r="AI70" s="150">
        <v>2</v>
      </c>
      <c r="AJ70" s="107">
        <v>6</v>
      </c>
      <c r="AK70" s="108">
        <v>1</v>
      </c>
      <c r="AL70" s="108">
        <v>2</v>
      </c>
      <c r="AM70" s="109">
        <v>1</v>
      </c>
      <c r="AN70" s="104">
        <v>0</v>
      </c>
      <c r="AO70" s="106">
        <v>0</v>
      </c>
      <c r="AP70" s="118">
        <v>16</v>
      </c>
      <c r="AQ70" s="105">
        <v>6</v>
      </c>
      <c r="AR70" s="150">
        <v>10</v>
      </c>
      <c r="AS70" s="107">
        <v>5</v>
      </c>
      <c r="AT70" s="108">
        <v>10</v>
      </c>
      <c r="AU70" s="108">
        <v>1</v>
      </c>
      <c r="AV70" s="109">
        <v>0</v>
      </c>
      <c r="AW70" s="104">
        <v>0</v>
      </c>
      <c r="AX70" s="106">
        <v>0</v>
      </c>
      <c r="AY70" s="118">
        <v>-3</v>
      </c>
    </row>
    <row r="71" spans="1:51" x14ac:dyDescent="0.2">
      <c r="A71">
        <v>6</v>
      </c>
      <c r="B71">
        <v>443</v>
      </c>
      <c r="C71" s="151" t="s">
        <v>98</v>
      </c>
      <c r="D71" s="24"/>
      <c r="E71" s="148">
        <v>45.79</v>
      </c>
      <c r="F71" s="149">
        <v>8127</v>
      </c>
      <c r="G71" s="103">
        <v>18613</v>
      </c>
      <c r="H71" s="103">
        <v>9161</v>
      </c>
      <c r="I71" s="103">
        <v>9452</v>
      </c>
      <c r="J71" s="104">
        <v>-27</v>
      </c>
      <c r="K71" s="105">
        <v>-10</v>
      </c>
      <c r="L71" s="106">
        <v>-17</v>
      </c>
      <c r="M71" s="104">
        <v>-14</v>
      </c>
      <c r="N71" s="105">
        <v>-7</v>
      </c>
      <c r="O71" s="150">
        <v>-7</v>
      </c>
      <c r="P71" s="104">
        <v>8</v>
      </c>
      <c r="Q71" s="105">
        <v>3</v>
      </c>
      <c r="R71" s="106">
        <v>5</v>
      </c>
      <c r="S71" s="107">
        <v>3</v>
      </c>
      <c r="T71" s="108">
        <v>3</v>
      </c>
      <c r="U71" s="108">
        <v>0</v>
      </c>
      <c r="V71" s="109">
        <v>2</v>
      </c>
      <c r="W71" s="104">
        <v>22</v>
      </c>
      <c r="X71" s="105">
        <v>10</v>
      </c>
      <c r="Y71" s="106">
        <v>12</v>
      </c>
      <c r="Z71" s="107">
        <v>10</v>
      </c>
      <c r="AA71" s="108">
        <v>12</v>
      </c>
      <c r="AB71" s="108">
        <v>0</v>
      </c>
      <c r="AC71" s="109">
        <v>0</v>
      </c>
      <c r="AD71" s="104">
        <v>-13</v>
      </c>
      <c r="AE71" s="105">
        <v>-3</v>
      </c>
      <c r="AF71" s="106">
        <v>-10</v>
      </c>
      <c r="AG71" s="104">
        <v>51</v>
      </c>
      <c r="AH71" s="105">
        <v>33</v>
      </c>
      <c r="AI71" s="150">
        <v>18</v>
      </c>
      <c r="AJ71" s="107">
        <v>21</v>
      </c>
      <c r="AK71" s="108">
        <v>14</v>
      </c>
      <c r="AL71" s="108">
        <v>12</v>
      </c>
      <c r="AM71" s="109">
        <v>4</v>
      </c>
      <c r="AN71" s="104">
        <v>0</v>
      </c>
      <c r="AO71" s="106">
        <v>0</v>
      </c>
      <c r="AP71" s="118">
        <v>64</v>
      </c>
      <c r="AQ71" s="105">
        <v>36</v>
      </c>
      <c r="AR71" s="150">
        <v>28</v>
      </c>
      <c r="AS71" s="107">
        <v>26</v>
      </c>
      <c r="AT71" s="108">
        <v>21</v>
      </c>
      <c r="AU71" s="108">
        <v>8</v>
      </c>
      <c r="AV71" s="109">
        <v>7</v>
      </c>
      <c r="AW71" s="104">
        <v>2</v>
      </c>
      <c r="AX71" s="106">
        <v>0</v>
      </c>
      <c r="AY71" s="118">
        <v>-13</v>
      </c>
    </row>
    <row r="72" spans="1:51" s="156" customFormat="1" x14ac:dyDescent="0.2">
      <c r="A72">
        <v>6</v>
      </c>
      <c r="B72">
        <v>446</v>
      </c>
      <c r="C72" s="151" t="s">
        <v>99</v>
      </c>
      <c r="D72" s="24"/>
      <c r="E72" s="148">
        <v>202.23</v>
      </c>
      <c r="F72" s="149">
        <v>3792</v>
      </c>
      <c r="G72" s="103">
        <v>9392</v>
      </c>
      <c r="H72" s="103">
        <v>4392</v>
      </c>
      <c r="I72" s="103">
        <v>5000</v>
      </c>
      <c r="J72" s="104">
        <v>-16</v>
      </c>
      <c r="K72" s="105">
        <v>-8</v>
      </c>
      <c r="L72" s="106">
        <v>-8</v>
      </c>
      <c r="M72" s="104">
        <v>-17</v>
      </c>
      <c r="N72" s="105">
        <v>-10</v>
      </c>
      <c r="O72" s="150">
        <v>-7</v>
      </c>
      <c r="P72" s="104">
        <v>1</v>
      </c>
      <c r="Q72" s="105">
        <v>1</v>
      </c>
      <c r="R72" s="106">
        <v>0</v>
      </c>
      <c r="S72" s="107">
        <v>1</v>
      </c>
      <c r="T72" s="108">
        <v>0</v>
      </c>
      <c r="U72" s="108">
        <v>0</v>
      </c>
      <c r="V72" s="109">
        <v>0</v>
      </c>
      <c r="W72" s="104">
        <v>18</v>
      </c>
      <c r="X72" s="105">
        <v>11</v>
      </c>
      <c r="Y72" s="106">
        <v>7</v>
      </c>
      <c r="Z72" s="107">
        <v>11</v>
      </c>
      <c r="AA72" s="108">
        <v>7</v>
      </c>
      <c r="AB72" s="108">
        <v>0</v>
      </c>
      <c r="AC72" s="109">
        <v>0</v>
      </c>
      <c r="AD72" s="104">
        <v>1</v>
      </c>
      <c r="AE72" s="105">
        <v>2</v>
      </c>
      <c r="AF72" s="106">
        <v>-1</v>
      </c>
      <c r="AG72" s="104">
        <v>12</v>
      </c>
      <c r="AH72" s="105">
        <v>6</v>
      </c>
      <c r="AI72" s="150">
        <v>6</v>
      </c>
      <c r="AJ72" s="107">
        <v>6</v>
      </c>
      <c r="AK72" s="108">
        <v>4</v>
      </c>
      <c r="AL72" s="108">
        <v>0</v>
      </c>
      <c r="AM72" s="109">
        <v>2</v>
      </c>
      <c r="AN72" s="104">
        <v>0</v>
      </c>
      <c r="AO72" s="106">
        <v>0</v>
      </c>
      <c r="AP72" s="118">
        <v>11</v>
      </c>
      <c r="AQ72" s="105">
        <v>4</v>
      </c>
      <c r="AR72" s="150">
        <v>7</v>
      </c>
      <c r="AS72" s="107">
        <v>3</v>
      </c>
      <c r="AT72" s="108">
        <v>7</v>
      </c>
      <c r="AU72" s="108">
        <v>1</v>
      </c>
      <c r="AV72" s="109">
        <v>0</v>
      </c>
      <c r="AW72" s="104">
        <v>0</v>
      </c>
      <c r="AX72" s="106">
        <v>0</v>
      </c>
      <c r="AY72" s="118">
        <v>-6</v>
      </c>
    </row>
    <row r="73" spans="1:51" x14ac:dyDescent="0.2">
      <c r="A73" s="156"/>
      <c r="B73" s="156"/>
      <c r="C73" s="120" t="s">
        <v>100</v>
      </c>
      <c r="D73" s="78"/>
      <c r="E73" s="158">
        <v>22.61</v>
      </c>
      <c r="F73" s="80">
        <v>13412</v>
      </c>
      <c r="G73" s="82">
        <v>32725</v>
      </c>
      <c r="H73" s="82">
        <v>15900</v>
      </c>
      <c r="I73" s="82">
        <v>16825</v>
      </c>
      <c r="J73" s="121">
        <v>0</v>
      </c>
      <c r="K73" s="84">
        <v>4</v>
      </c>
      <c r="L73" s="85">
        <v>-4</v>
      </c>
      <c r="M73" s="121">
        <v>-17</v>
      </c>
      <c r="N73" s="84">
        <v>-3</v>
      </c>
      <c r="O73" s="159">
        <v>-14</v>
      </c>
      <c r="P73" s="121">
        <v>19</v>
      </c>
      <c r="Q73" s="84">
        <v>10</v>
      </c>
      <c r="R73" s="85">
        <v>9</v>
      </c>
      <c r="S73" s="121">
        <v>10</v>
      </c>
      <c r="T73" s="84">
        <v>9</v>
      </c>
      <c r="U73" s="84">
        <v>0</v>
      </c>
      <c r="V73" s="85">
        <v>0</v>
      </c>
      <c r="W73" s="121">
        <v>36</v>
      </c>
      <c r="X73" s="84">
        <v>13</v>
      </c>
      <c r="Y73" s="85">
        <v>23</v>
      </c>
      <c r="Z73" s="121">
        <v>13</v>
      </c>
      <c r="AA73" s="84">
        <v>23</v>
      </c>
      <c r="AB73" s="84">
        <v>0</v>
      </c>
      <c r="AC73" s="85">
        <v>0</v>
      </c>
      <c r="AD73" s="121">
        <v>17</v>
      </c>
      <c r="AE73" s="84">
        <v>7</v>
      </c>
      <c r="AF73" s="85">
        <v>10</v>
      </c>
      <c r="AG73" s="121">
        <v>93</v>
      </c>
      <c r="AH73" s="84">
        <v>50</v>
      </c>
      <c r="AI73" s="159">
        <v>43</v>
      </c>
      <c r="AJ73" s="121">
        <v>39</v>
      </c>
      <c r="AK73" s="84">
        <v>40</v>
      </c>
      <c r="AL73" s="84">
        <v>9</v>
      </c>
      <c r="AM73" s="85">
        <v>3</v>
      </c>
      <c r="AN73" s="121">
        <v>2</v>
      </c>
      <c r="AO73" s="85">
        <v>0</v>
      </c>
      <c r="AP73" s="98">
        <v>76</v>
      </c>
      <c r="AQ73" s="84">
        <v>43</v>
      </c>
      <c r="AR73" s="159">
        <v>33</v>
      </c>
      <c r="AS73" s="121">
        <v>36</v>
      </c>
      <c r="AT73" s="84">
        <v>33</v>
      </c>
      <c r="AU73" s="84">
        <v>5</v>
      </c>
      <c r="AV73" s="85">
        <v>0</v>
      </c>
      <c r="AW73" s="121">
        <v>2</v>
      </c>
      <c r="AX73" s="85">
        <v>0</v>
      </c>
      <c r="AY73" s="98">
        <v>13</v>
      </c>
    </row>
    <row r="74" spans="1:51" s="156" customFormat="1" x14ac:dyDescent="0.2">
      <c r="A74">
        <v>7</v>
      </c>
      <c r="B74">
        <v>464</v>
      </c>
      <c r="C74" s="151" t="s">
        <v>101</v>
      </c>
      <c r="D74" s="24" t="s">
        <v>51</v>
      </c>
      <c r="E74" s="148">
        <v>22.61</v>
      </c>
      <c r="F74" s="149">
        <v>13412</v>
      </c>
      <c r="G74" s="103">
        <v>32725</v>
      </c>
      <c r="H74" s="103">
        <v>15900</v>
      </c>
      <c r="I74" s="103">
        <v>16825</v>
      </c>
      <c r="J74" s="104">
        <v>0</v>
      </c>
      <c r="K74" s="105">
        <v>4</v>
      </c>
      <c r="L74" s="106">
        <v>-4</v>
      </c>
      <c r="M74" s="104">
        <v>-17</v>
      </c>
      <c r="N74" s="105">
        <v>-3</v>
      </c>
      <c r="O74" s="150">
        <v>-14</v>
      </c>
      <c r="P74" s="104">
        <v>19</v>
      </c>
      <c r="Q74" s="105">
        <v>10</v>
      </c>
      <c r="R74" s="106">
        <v>9</v>
      </c>
      <c r="S74" s="107">
        <v>10</v>
      </c>
      <c r="T74" s="108">
        <v>9</v>
      </c>
      <c r="U74" s="108">
        <v>0</v>
      </c>
      <c r="V74" s="109">
        <v>0</v>
      </c>
      <c r="W74" s="104">
        <v>36</v>
      </c>
      <c r="X74" s="105">
        <v>13</v>
      </c>
      <c r="Y74" s="106">
        <v>23</v>
      </c>
      <c r="Z74" s="107">
        <v>13</v>
      </c>
      <c r="AA74" s="108">
        <v>23</v>
      </c>
      <c r="AB74" s="108">
        <v>0</v>
      </c>
      <c r="AC74" s="109">
        <v>0</v>
      </c>
      <c r="AD74" s="104">
        <v>17</v>
      </c>
      <c r="AE74" s="105">
        <v>7</v>
      </c>
      <c r="AF74" s="106">
        <v>10</v>
      </c>
      <c r="AG74" s="104">
        <v>93</v>
      </c>
      <c r="AH74" s="105">
        <v>50</v>
      </c>
      <c r="AI74" s="150">
        <v>43</v>
      </c>
      <c r="AJ74" s="107">
        <v>39</v>
      </c>
      <c r="AK74" s="108">
        <v>40</v>
      </c>
      <c r="AL74" s="108">
        <v>9</v>
      </c>
      <c r="AM74" s="109">
        <v>3</v>
      </c>
      <c r="AN74" s="104">
        <v>2</v>
      </c>
      <c r="AO74" s="106">
        <v>0</v>
      </c>
      <c r="AP74" s="118">
        <v>76</v>
      </c>
      <c r="AQ74" s="105">
        <v>43</v>
      </c>
      <c r="AR74" s="150">
        <v>33</v>
      </c>
      <c r="AS74" s="107">
        <v>36</v>
      </c>
      <c r="AT74" s="108">
        <v>33</v>
      </c>
      <c r="AU74" s="108">
        <v>5</v>
      </c>
      <c r="AV74" s="109">
        <v>0</v>
      </c>
      <c r="AW74" s="104">
        <v>2</v>
      </c>
      <c r="AX74" s="106">
        <v>0</v>
      </c>
      <c r="AY74" s="118">
        <v>13</v>
      </c>
    </row>
    <row r="75" spans="1:51" x14ac:dyDescent="0.2">
      <c r="A75" s="156"/>
      <c r="B75" s="156"/>
      <c r="C75" s="120" t="s">
        <v>102</v>
      </c>
      <c r="D75" s="78"/>
      <c r="E75" s="158">
        <v>150.26</v>
      </c>
      <c r="F75" s="80">
        <v>5398</v>
      </c>
      <c r="G75" s="82">
        <v>12552</v>
      </c>
      <c r="H75" s="82">
        <v>6078</v>
      </c>
      <c r="I75" s="82">
        <v>6474</v>
      </c>
      <c r="J75" s="121">
        <v>-40</v>
      </c>
      <c r="K75" s="84">
        <v>-18</v>
      </c>
      <c r="L75" s="85">
        <v>-22</v>
      </c>
      <c r="M75" s="121">
        <v>-25</v>
      </c>
      <c r="N75" s="84">
        <v>-10</v>
      </c>
      <c r="O75" s="159">
        <v>-15</v>
      </c>
      <c r="P75" s="121">
        <v>0</v>
      </c>
      <c r="Q75" s="84">
        <v>0</v>
      </c>
      <c r="R75" s="85">
        <v>0</v>
      </c>
      <c r="S75" s="121">
        <v>0</v>
      </c>
      <c r="T75" s="84">
        <v>0</v>
      </c>
      <c r="U75" s="84">
        <v>0</v>
      </c>
      <c r="V75" s="85">
        <v>0</v>
      </c>
      <c r="W75" s="121">
        <v>25</v>
      </c>
      <c r="X75" s="84">
        <v>10</v>
      </c>
      <c r="Y75" s="85">
        <v>15</v>
      </c>
      <c r="Z75" s="121">
        <v>10</v>
      </c>
      <c r="AA75" s="84">
        <v>15</v>
      </c>
      <c r="AB75" s="84">
        <v>0</v>
      </c>
      <c r="AC75" s="85">
        <v>0</v>
      </c>
      <c r="AD75" s="121">
        <v>-15</v>
      </c>
      <c r="AE75" s="84">
        <v>-8</v>
      </c>
      <c r="AF75" s="85">
        <v>-7</v>
      </c>
      <c r="AG75" s="121">
        <v>17</v>
      </c>
      <c r="AH75" s="84">
        <v>9</v>
      </c>
      <c r="AI75" s="159">
        <v>8</v>
      </c>
      <c r="AJ75" s="121">
        <v>6</v>
      </c>
      <c r="AK75" s="84">
        <v>6</v>
      </c>
      <c r="AL75" s="84">
        <v>3</v>
      </c>
      <c r="AM75" s="85">
        <v>2</v>
      </c>
      <c r="AN75" s="121">
        <v>0</v>
      </c>
      <c r="AO75" s="85">
        <v>0</v>
      </c>
      <c r="AP75" s="98">
        <v>32</v>
      </c>
      <c r="AQ75" s="84">
        <v>17</v>
      </c>
      <c r="AR75" s="159">
        <v>15</v>
      </c>
      <c r="AS75" s="121">
        <v>15</v>
      </c>
      <c r="AT75" s="84">
        <v>12</v>
      </c>
      <c r="AU75" s="84">
        <v>1</v>
      </c>
      <c r="AV75" s="85">
        <v>3</v>
      </c>
      <c r="AW75" s="121">
        <v>1</v>
      </c>
      <c r="AX75" s="85">
        <v>0</v>
      </c>
      <c r="AY75" s="98">
        <v>-8</v>
      </c>
    </row>
    <row r="76" spans="1:51" s="156" customFormat="1" x14ac:dyDescent="0.2">
      <c r="A76">
        <v>7</v>
      </c>
      <c r="B76">
        <v>481</v>
      </c>
      <c r="C76" s="155" t="s">
        <v>103</v>
      </c>
      <c r="D76" s="24"/>
      <c r="E76" s="148">
        <v>150.26</v>
      </c>
      <c r="F76" s="149">
        <v>5398</v>
      </c>
      <c r="G76" s="103">
        <v>12552</v>
      </c>
      <c r="H76" s="103">
        <v>6078</v>
      </c>
      <c r="I76" s="103">
        <v>6474</v>
      </c>
      <c r="J76" s="104">
        <v>-40</v>
      </c>
      <c r="K76" s="105">
        <v>-18</v>
      </c>
      <c r="L76" s="106">
        <v>-22</v>
      </c>
      <c r="M76" s="104">
        <v>-25</v>
      </c>
      <c r="N76" s="105">
        <v>-10</v>
      </c>
      <c r="O76" s="150">
        <v>-15</v>
      </c>
      <c r="P76" s="104">
        <v>0</v>
      </c>
      <c r="Q76" s="105">
        <v>0</v>
      </c>
      <c r="R76" s="106">
        <v>0</v>
      </c>
      <c r="S76" s="107">
        <v>0</v>
      </c>
      <c r="T76" s="108">
        <v>0</v>
      </c>
      <c r="U76" s="108">
        <v>0</v>
      </c>
      <c r="V76" s="109">
        <v>0</v>
      </c>
      <c r="W76" s="104">
        <v>25</v>
      </c>
      <c r="X76" s="105">
        <v>10</v>
      </c>
      <c r="Y76" s="106">
        <v>15</v>
      </c>
      <c r="Z76" s="107">
        <v>10</v>
      </c>
      <c r="AA76" s="108">
        <v>15</v>
      </c>
      <c r="AB76" s="108">
        <v>0</v>
      </c>
      <c r="AC76" s="109">
        <v>0</v>
      </c>
      <c r="AD76" s="104">
        <v>-15</v>
      </c>
      <c r="AE76" s="105">
        <v>-8</v>
      </c>
      <c r="AF76" s="106">
        <v>-7</v>
      </c>
      <c r="AG76" s="104">
        <v>17</v>
      </c>
      <c r="AH76" s="105">
        <v>9</v>
      </c>
      <c r="AI76" s="150">
        <v>8</v>
      </c>
      <c r="AJ76" s="107">
        <v>6</v>
      </c>
      <c r="AK76" s="108">
        <v>6</v>
      </c>
      <c r="AL76" s="108">
        <v>3</v>
      </c>
      <c r="AM76" s="109">
        <v>2</v>
      </c>
      <c r="AN76" s="104">
        <v>0</v>
      </c>
      <c r="AO76" s="106">
        <v>0</v>
      </c>
      <c r="AP76" s="118">
        <v>32</v>
      </c>
      <c r="AQ76" s="105">
        <v>17</v>
      </c>
      <c r="AR76" s="150">
        <v>15</v>
      </c>
      <c r="AS76" s="107">
        <v>15</v>
      </c>
      <c r="AT76" s="108">
        <v>12</v>
      </c>
      <c r="AU76" s="108">
        <v>1</v>
      </c>
      <c r="AV76" s="109">
        <v>3</v>
      </c>
      <c r="AW76" s="104">
        <v>1</v>
      </c>
      <c r="AX76" s="106">
        <v>0</v>
      </c>
      <c r="AY76" s="118">
        <v>-8</v>
      </c>
    </row>
    <row r="77" spans="1:51" x14ac:dyDescent="0.2">
      <c r="A77" s="156"/>
      <c r="B77" s="156"/>
      <c r="C77" s="120" t="s">
        <v>104</v>
      </c>
      <c r="D77" s="78"/>
      <c r="E77" s="158">
        <v>307.44</v>
      </c>
      <c r="F77" s="80">
        <v>5714</v>
      </c>
      <c r="G77" s="82">
        <v>13808</v>
      </c>
      <c r="H77" s="82">
        <v>6616</v>
      </c>
      <c r="I77" s="82">
        <v>7192</v>
      </c>
      <c r="J77" s="121">
        <v>-54</v>
      </c>
      <c r="K77" s="84">
        <v>-27</v>
      </c>
      <c r="L77" s="85">
        <v>-27</v>
      </c>
      <c r="M77" s="121">
        <v>-34</v>
      </c>
      <c r="N77" s="84">
        <v>-18</v>
      </c>
      <c r="O77" s="159">
        <v>-16</v>
      </c>
      <c r="P77" s="121">
        <v>2</v>
      </c>
      <c r="Q77" s="84">
        <v>1</v>
      </c>
      <c r="R77" s="85">
        <v>1</v>
      </c>
      <c r="S77" s="121">
        <v>1</v>
      </c>
      <c r="T77" s="84">
        <v>1</v>
      </c>
      <c r="U77" s="84">
        <v>0</v>
      </c>
      <c r="V77" s="85">
        <v>0</v>
      </c>
      <c r="W77" s="121">
        <v>36</v>
      </c>
      <c r="X77" s="84">
        <v>19</v>
      </c>
      <c r="Y77" s="85">
        <v>17</v>
      </c>
      <c r="Z77" s="121">
        <v>19</v>
      </c>
      <c r="AA77" s="84">
        <v>17</v>
      </c>
      <c r="AB77" s="84">
        <v>0</v>
      </c>
      <c r="AC77" s="85">
        <v>0</v>
      </c>
      <c r="AD77" s="121">
        <v>-20</v>
      </c>
      <c r="AE77" s="84">
        <v>-9</v>
      </c>
      <c r="AF77" s="85">
        <v>-11</v>
      </c>
      <c r="AG77" s="121">
        <v>15</v>
      </c>
      <c r="AH77" s="84">
        <v>10</v>
      </c>
      <c r="AI77" s="159">
        <v>5</v>
      </c>
      <c r="AJ77" s="121">
        <v>7</v>
      </c>
      <c r="AK77" s="84">
        <v>5</v>
      </c>
      <c r="AL77" s="84">
        <v>3</v>
      </c>
      <c r="AM77" s="85">
        <v>0</v>
      </c>
      <c r="AN77" s="121">
        <v>0</v>
      </c>
      <c r="AO77" s="85">
        <v>0</v>
      </c>
      <c r="AP77" s="98">
        <v>35</v>
      </c>
      <c r="AQ77" s="84">
        <v>19</v>
      </c>
      <c r="AR77" s="159">
        <v>16</v>
      </c>
      <c r="AS77" s="121">
        <v>17</v>
      </c>
      <c r="AT77" s="84">
        <v>15</v>
      </c>
      <c r="AU77" s="84">
        <v>2</v>
      </c>
      <c r="AV77" s="85">
        <v>1</v>
      </c>
      <c r="AW77" s="121">
        <v>0</v>
      </c>
      <c r="AX77" s="85">
        <v>0</v>
      </c>
      <c r="AY77" s="98">
        <v>-22</v>
      </c>
    </row>
    <row r="78" spans="1:51" s="156" customFormat="1" x14ac:dyDescent="0.2">
      <c r="A78">
        <v>7</v>
      </c>
      <c r="B78">
        <v>501</v>
      </c>
      <c r="C78" s="151" t="s">
        <v>105</v>
      </c>
      <c r="D78" s="24"/>
      <c r="E78" s="148">
        <v>307.44</v>
      </c>
      <c r="F78" s="149">
        <v>5714</v>
      </c>
      <c r="G78" s="103">
        <v>13808</v>
      </c>
      <c r="H78" s="103">
        <v>6616</v>
      </c>
      <c r="I78" s="103">
        <v>7192</v>
      </c>
      <c r="J78" s="104">
        <v>-54</v>
      </c>
      <c r="K78" s="105">
        <v>-27</v>
      </c>
      <c r="L78" s="106">
        <v>-27</v>
      </c>
      <c r="M78" s="104">
        <v>-34</v>
      </c>
      <c r="N78" s="105">
        <v>-18</v>
      </c>
      <c r="O78" s="150">
        <v>-16</v>
      </c>
      <c r="P78" s="104">
        <v>2</v>
      </c>
      <c r="Q78" s="105">
        <v>1</v>
      </c>
      <c r="R78" s="106">
        <v>1</v>
      </c>
      <c r="S78" s="107">
        <v>1</v>
      </c>
      <c r="T78" s="108">
        <v>1</v>
      </c>
      <c r="U78" s="108">
        <v>0</v>
      </c>
      <c r="V78" s="109">
        <v>0</v>
      </c>
      <c r="W78" s="104">
        <v>36</v>
      </c>
      <c r="X78" s="105">
        <v>19</v>
      </c>
      <c r="Y78" s="106">
        <v>17</v>
      </c>
      <c r="Z78" s="107">
        <v>19</v>
      </c>
      <c r="AA78" s="108">
        <v>17</v>
      </c>
      <c r="AB78" s="108">
        <v>0</v>
      </c>
      <c r="AC78" s="109">
        <v>0</v>
      </c>
      <c r="AD78" s="104">
        <v>-20</v>
      </c>
      <c r="AE78" s="105">
        <v>-9</v>
      </c>
      <c r="AF78" s="106">
        <v>-11</v>
      </c>
      <c r="AG78" s="104">
        <v>15</v>
      </c>
      <c r="AH78" s="105">
        <v>10</v>
      </c>
      <c r="AI78" s="150">
        <v>5</v>
      </c>
      <c r="AJ78" s="107">
        <v>7</v>
      </c>
      <c r="AK78" s="108">
        <v>5</v>
      </c>
      <c r="AL78" s="108">
        <v>3</v>
      </c>
      <c r="AM78" s="109">
        <v>0</v>
      </c>
      <c r="AN78" s="104">
        <v>0</v>
      </c>
      <c r="AO78" s="106">
        <v>0</v>
      </c>
      <c r="AP78" s="118">
        <v>35</v>
      </c>
      <c r="AQ78" s="105">
        <v>19</v>
      </c>
      <c r="AR78" s="150">
        <v>16</v>
      </c>
      <c r="AS78" s="107">
        <v>17</v>
      </c>
      <c r="AT78" s="108">
        <v>15</v>
      </c>
      <c r="AU78" s="108">
        <v>2</v>
      </c>
      <c r="AV78" s="109">
        <v>1</v>
      </c>
      <c r="AW78" s="104">
        <v>0</v>
      </c>
      <c r="AX78" s="106">
        <v>0</v>
      </c>
      <c r="AY78" s="118">
        <v>-22</v>
      </c>
    </row>
    <row r="79" spans="1:51" x14ac:dyDescent="0.2">
      <c r="A79" s="156"/>
      <c r="B79" s="156"/>
      <c r="C79" s="120" t="s">
        <v>106</v>
      </c>
      <c r="D79" s="78"/>
      <c r="E79" s="158">
        <v>609.78</v>
      </c>
      <c r="F79" s="120">
        <v>10488</v>
      </c>
      <c r="G79" s="82">
        <v>25594</v>
      </c>
      <c r="H79" s="82">
        <v>12149</v>
      </c>
      <c r="I79" s="82">
        <v>13445</v>
      </c>
      <c r="J79" s="121">
        <v>-77</v>
      </c>
      <c r="K79" s="84">
        <v>-35</v>
      </c>
      <c r="L79" s="85">
        <v>-42</v>
      </c>
      <c r="M79" s="121">
        <v>-55</v>
      </c>
      <c r="N79" s="84">
        <v>-28</v>
      </c>
      <c r="O79" s="159">
        <v>-27</v>
      </c>
      <c r="P79" s="121">
        <v>2</v>
      </c>
      <c r="Q79" s="84">
        <v>0</v>
      </c>
      <c r="R79" s="85">
        <v>2</v>
      </c>
      <c r="S79" s="121">
        <v>0</v>
      </c>
      <c r="T79" s="84">
        <v>2</v>
      </c>
      <c r="U79" s="84">
        <v>0</v>
      </c>
      <c r="V79" s="85">
        <v>0</v>
      </c>
      <c r="W79" s="121">
        <v>57</v>
      </c>
      <c r="X79" s="84">
        <v>28</v>
      </c>
      <c r="Y79" s="85">
        <v>29</v>
      </c>
      <c r="Z79" s="121">
        <v>28</v>
      </c>
      <c r="AA79" s="84">
        <v>29</v>
      </c>
      <c r="AB79" s="84">
        <v>0</v>
      </c>
      <c r="AC79" s="85">
        <v>0</v>
      </c>
      <c r="AD79" s="121">
        <v>-22</v>
      </c>
      <c r="AE79" s="84">
        <v>-7</v>
      </c>
      <c r="AF79" s="85">
        <v>-15</v>
      </c>
      <c r="AG79" s="121">
        <v>27</v>
      </c>
      <c r="AH79" s="84">
        <v>15</v>
      </c>
      <c r="AI79" s="159">
        <v>12</v>
      </c>
      <c r="AJ79" s="121">
        <v>5</v>
      </c>
      <c r="AK79" s="84">
        <v>5</v>
      </c>
      <c r="AL79" s="84">
        <v>10</v>
      </c>
      <c r="AM79" s="85">
        <v>7</v>
      </c>
      <c r="AN79" s="121">
        <v>0</v>
      </c>
      <c r="AO79" s="85">
        <v>0</v>
      </c>
      <c r="AP79" s="98">
        <v>49</v>
      </c>
      <c r="AQ79" s="84">
        <v>22</v>
      </c>
      <c r="AR79" s="159">
        <v>27</v>
      </c>
      <c r="AS79" s="121">
        <v>18</v>
      </c>
      <c r="AT79" s="84">
        <v>24</v>
      </c>
      <c r="AU79" s="84">
        <v>4</v>
      </c>
      <c r="AV79" s="85">
        <v>3</v>
      </c>
      <c r="AW79" s="121">
        <v>0</v>
      </c>
      <c r="AX79" s="85">
        <v>0</v>
      </c>
      <c r="AY79" s="98">
        <v>-15</v>
      </c>
    </row>
    <row r="80" spans="1:51" x14ac:dyDescent="0.2">
      <c r="A80">
        <v>8</v>
      </c>
      <c r="B80">
        <v>585</v>
      </c>
      <c r="C80" s="151" t="s">
        <v>107</v>
      </c>
      <c r="D80" s="24"/>
      <c r="E80" s="148">
        <v>368.77</v>
      </c>
      <c r="F80" s="160">
        <v>5671</v>
      </c>
      <c r="G80" s="103">
        <v>13871</v>
      </c>
      <c r="H80" s="103">
        <v>6575</v>
      </c>
      <c r="I80" s="103">
        <v>7296</v>
      </c>
      <c r="J80" s="104">
        <v>-33</v>
      </c>
      <c r="K80" s="105">
        <v>-17</v>
      </c>
      <c r="L80" s="106">
        <v>-16</v>
      </c>
      <c r="M80" s="104">
        <v>-28</v>
      </c>
      <c r="N80" s="105">
        <v>-14</v>
      </c>
      <c r="O80" s="150">
        <v>-14</v>
      </c>
      <c r="P80" s="104">
        <v>2</v>
      </c>
      <c r="Q80" s="105">
        <v>0</v>
      </c>
      <c r="R80" s="106">
        <v>2</v>
      </c>
      <c r="S80" s="107">
        <v>0</v>
      </c>
      <c r="T80" s="108">
        <v>2</v>
      </c>
      <c r="U80" s="108">
        <v>0</v>
      </c>
      <c r="V80" s="109">
        <v>0</v>
      </c>
      <c r="W80" s="104">
        <v>30</v>
      </c>
      <c r="X80" s="105">
        <v>14</v>
      </c>
      <c r="Y80" s="106">
        <v>16</v>
      </c>
      <c r="Z80" s="107">
        <v>14</v>
      </c>
      <c r="AA80" s="108">
        <v>16</v>
      </c>
      <c r="AB80" s="108">
        <v>0</v>
      </c>
      <c r="AC80" s="109">
        <v>0</v>
      </c>
      <c r="AD80" s="104">
        <v>-5</v>
      </c>
      <c r="AE80" s="105">
        <v>-3</v>
      </c>
      <c r="AF80" s="106">
        <v>-2</v>
      </c>
      <c r="AG80" s="104">
        <v>20</v>
      </c>
      <c r="AH80" s="105">
        <v>10</v>
      </c>
      <c r="AI80" s="150">
        <v>10</v>
      </c>
      <c r="AJ80" s="107">
        <v>1</v>
      </c>
      <c r="AK80" s="108">
        <v>3</v>
      </c>
      <c r="AL80" s="108">
        <v>9</v>
      </c>
      <c r="AM80" s="109">
        <v>7</v>
      </c>
      <c r="AN80" s="104">
        <v>0</v>
      </c>
      <c r="AO80" s="106">
        <v>0</v>
      </c>
      <c r="AP80" s="118">
        <v>25</v>
      </c>
      <c r="AQ80" s="105">
        <v>13</v>
      </c>
      <c r="AR80" s="150">
        <v>12</v>
      </c>
      <c r="AS80" s="107">
        <v>10</v>
      </c>
      <c r="AT80" s="108">
        <v>11</v>
      </c>
      <c r="AU80" s="108">
        <v>3</v>
      </c>
      <c r="AV80" s="109">
        <v>1</v>
      </c>
      <c r="AW80" s="104">
        <v>0</v>
      </c>
      <c r="AX80" s="106">
        <v>0</v>
      </c>
      <c r="AY80" s="118">
        <v>-4</v>
      </c>
    </row>
    <row r="81" spans="1:51" ht="13.5" customHeight="1" x14ac:dyDescent="0.2">
      <c r="A81">
        <v>8</v>
      </c>
      <c r="B81" s="161">
        <v>586</v>
      </c>
      <c r="C81" s="162" t="s">
        <v>108</v>
      </c>
      <c r="D81" s="163"/>
      <c r="E81" s="164">
        <v>241.01</v>
      </c>
      <c r="F81" s="165">
        <v>4817</v>
      </c>
      <c r="G81" s="166">
        <v>11723</v>
      </c>
      <c r="H81" s="166">
        <v>5574</v>
      </c>
      <c r="I81" s="166">
        <v>6149</v>
      </c>
      <c r="J81" s="167">
        <v>-44</v>
      </c>
      <c r="K81" s="168">
        <v>-18</v>
      </c>
      <c r="L81" s="169">
        <v>-26</v>
      </c>
      <c r="M81" s="167">
        <v>-27</v>
      </c>
      <c r="N81" s="168">
        <v>-14</v>
      </c>
      <c r="O81" s="170">
        <v>-13</v>
      </c>
      <c r="P81" s="167">
        <v>0</v>
      </c>
      <c r="Q81" s="168">
        <v>0</v>
      </c>
      <c r="R81" s="169">
        <v>0</v>
      </c>
      <c r="S81" s="171">
        <v>0</v>
      </c>
      <c r="T81" s="172">
        <v>0</v>
      </c>
      <c r="U81" s="172">
        <v>0</v>
      </c>
      <c r="V81" s="173">
        <v>0</v>
      </c>
      <c r="W81" s="167">
        <v>27</v>
      </c>
      <c r="X81" s="168">
        <v>14</v>
      </c>
      <c r="Y81" s="169">
        <v>13</v>
      </c>
      <c r="Z81" s="171">
        <v>14</v>
      </c>
      <c r="AA81" s="172">
        <v>13</v>
      </c>
      <c r="AB81" s="172">
        <v>0</v>
      </c>
      <c r="AC81" s="173">
        <v>0</v>
      </c>
      <c r="AD81" s="167">
        <v>-17</v>
      </c>
      <c r="AE81" s="168">
        <v>-4</v>
      </c>
      <c r="AF81" s="169">
        <v>-13</v>
      </c>
      <c r="AG81" s="167">
        <v>7</v>
      </c>
      <c r="AH81" s="168">
        <v>5</v>
      </c>
      <c r="AI81" s="170">
        <v>2</v>
      </c>
      <c r="AJ81" s="171">
        <v>4</v>
      </c>
      <c r="AK81" s="172">
        <v>2</v>
      </c>
      <c r="AL81" s="172">
        <v>1</v>
      </c>
      <c r="AM81" s="173">
        <v>0</v>
      </c>
      <c r="AN81" s="167">
        <v>0</v>
      </c>
      <c r="AO81" s="169">
        <v>0</v>
      </c>
      <c r="AP81" s="174">
        <v>24</v>
      </c>
      <c r="AQ81" s="168">
        <v>9</v>
      </c>
      <c r="AR81" s="170">
        <v>15</v>
      </c>
      <c r="AS81" s="171">
        <v>8</v>
      </c>
      <c r="AT81" s="172">
        <v>13</v>
      </c>
      <c r="AU81" s="172">
        <v>1</v>
      </c>
      <c r="AV81" s="173">
        <v>2</v>
      </c>
      <c r="AW81" s="167">
        <v>0</v>
      </c>
      <c r="AX81" s="169">
        <v>0</v>
      </c>
      <c r="AY81" s="174">
        <v>-11</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178</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179</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143</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E87" s="199"/>
      <c r="F87" s="187"/>
      <c r="G87" s="179"/>
      <c r="H87" s="186"/>
      <c r="I87" s="186"/>
      <c r="J87" s="186"/>
      <c r="K87" s="186"/>
      <c r="L87" s="186"/>
      <c r="M87" s="186"/>
      <c r="N87" s="186"/>
      <c r="O87" s="186"/>
      <c r="P87" s="186"/>
      <c r="Q87" s="204" t="s">
        <v>166</v>
      </c>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65" bottom="0.19685039370078741" header="0.51181102362204722" footer="0.31"/>
  <pageSetup paperSize="9" scale="73" fitToWidth="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2430A-D35C-4D44-B9EB-1A78BBC807F4}">
  <sheetPr codeName="Sheet1">
    <pageSetUpPr fitToPage="1"/>
  </sheetPr>
  <dimension ref="A1:AY106"/>
  <sheetViews>
    <sheetView view="pageBreakPreview" zoomScale="130" zoomScaleNormal="100" zoomScaleSheetLayoutView="130" workbookViewId="0">
      <pane xSplit="5" ySplit="7" topLeftCell="F8" activePane="bottomRight" state="frozen"/>
      <selection pane="topRight" activeCell="F1" sqref="F1"/>
      <selection pane="bottomLeft" activeCell="A8" sqref="A8"/>
      <selection pane="bottomRight"/>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144</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134</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8" t="s">
        <v>6</v>
      </c>
      <c r="N3" s="209"/>
      <c r="O3" s="209"/>
      <c r="P3" s="209"/>
      <c r="Q3" s="209"/>
      <c r="R3" s="209"/>
      <c r="S3" s="209"/>
      <c r="T3" s="209"/>
      <c r="U3" s="209"/>
      <c r="V3" s="209"/>
      <c r="W3" s="209"/>
      <c r="X3" s="209"/>
      <c r="Y3" s="209"/>
      <c r="Z3" s="209"/>
      <c r="AA3" s="209"/>
      <c r="AB3" s="209"/>
      <c r="AC3" s="210"/>
      <c r="AD3" s="208" t="s">
        <v>7</v>
      </c>
      <c r="AE3" s="209"/>
      <c r="AF3" s="209"/>
      <c r="AG3" s="209"/>
      <c r="AH3" s="209"/>
      <c r="AI3" s="209"/>
      <c r="AJ3" s="209"/>
      <c r="AK3" s="209"/>
      <c r="AL3" s="209"/>
      <c r="AM3" s="209"/>
      <c r="AN3" s="209"/>
      <c r="AO3" s="209"/>
      <c r="AP3" s="209"/>
      <c r="AQ3" s="209"/>
      <c r="AR3" s="209"/>
      <c r="AS3" s="209"/>
      <c r="AT3" s="209"/>
      <c r="AU3" s="209"/>
      <c r="AV3" s="209"/>
      <c r="AW3" s="209"/>
      <c r="AX3" s="210"/>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1" t="s">
        <v>11</v>
      </c>
      <c r="AH4" s="212"/>
      <c r="AI4" s="212"/>
      <c r="AJ4" s="212"/>
      <c r="AK4" s="212"/>
      <c r="AL4" s="212"/>
      <c r="AM4" s="212"/>
      <c r="AN4" s="212"/>
      <c r="AO4" s="213"/>
      <c r="AP4" s="211" t="s">
        <v>12</v>
      </c>
      <c r="AQ4" s="209"/>
      <c r="AR4" s="209"/>
      <c r="AS4" s="209"/>
      <c r="AT4" s="209"/>
      <c r="AU4" s="209"/>
      <c r="AV4" s="209"/>
      <c r="AW4" s="209"/>
      <c r="AX4" s="210"/>
      <c r="AY4" s="39" t="s">
        <v>13</v>
      </c>
    </row>
    <row r="5" spans="1:51" x14ac:dyDescent="0.2">
      <c r="C5" s="23"/>
      <c r="D5" s="24"/>
      <c r="E5" s="25"/>
      <c r="F5" s="23"/>
      <c r="G5" s="32"/>
      <c r="H5" s="33"/>
      <c r="I5" s="34"/>
      <c r="J5" s="40"/>
      <c r="K5" s="40"/>
      <c r="L5" s="41"/>
      <c r="M5" s="42"/>
      <c r="N5" s="40"/>
      <c r="O5" s="40"/>
      <c r="P5" s="42"/>
      <c r="Q5" s="43"/>
      <c r="R5" s="44"/>
      <c r="S5" s="214" t="s">
        <v>14</v>
      </c>
      <c r="T5" s="215"/>
      <c r="U5" s="216" t="s">
        <v>15</v>
      </c>
      <c r="V5" s="217"/>
      <c r="W5" s="42"/>
      <c r="X5" s="43"/>
      <c r="Y5" s="43"/>
      <c r="Z5" s="214" t="s">
        <v>14</v>
      </c>
      <c r="AA5" s="215"/>
      <c r="AB5" s="218" t="s">
        <v>15</v>
      </c>
      <c r="AC5" s="217"/>
      <c r="AD5" s="42"/>
      <c r="AE5" s="40"/>
      <c r="AF5" s="40"/>
      <c r="AG5" s="42"/>
      <c r="AH5" s="40"/>
      <c r="AI5" s="40"/>
      <c r="AJ5" s="45"/>
      <c r="AK5" s="46" t="s">
        <v>16</v>
      </c>
      <c r="AL5" s="47"/>
      <c r="AM5" s="48"/>
      <c r="AN5" s="219" t="s">
        <v>17</v>
      </c>
      <c r="AO5" s="220"/>
      <c r="AP5" s="42"/>
      <c r="AQ5" s="40"/>
      <c r="AR5" s="41"/>
      <c r="AS5" s="45"/>
      <c r="AT5" s="46" t="s">
        <v>18</v>
      </c>
      <c r="AU5" s="49"/>
      <c r="AV5" s="50"/>
      <c r="AW5" s="219" t="s">
        <v>19</v>
      </c>
      <c r="AX5" s="220"/>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2460760</v>
      </c>
      <c r="G8" s="81">
        <v>5330767</v>
      </c>
      <c r="H8" s="81">
        <v>2530315</v>
      </c>
      <c r="I8" s="82">
        <v>2800452</v>
      </c>
      <c r="J8" s="83">
        <v>-3144</v>
      </c>
      <c r="K8" s="84">
        <v>-1533</v>
      </c>
      <c r="L8" s="85">
        <v>-1611</v>
      </c>
      <c r="M8" s="83">
        <v>-3632</v>
      </c>
      <c r="N8" s="84">
        <v>-1822</v>
      </c>
      <c r="O8" s="85">
        <v>-1810</v>
      </c>
      <c r="P8" s="83">
        <v>2572</v>
      </c>
      <c r="Q8" s="84">
        <v>1341</v>
      </c>
      <c r="R8" s="85">
        <v>1231</v>
      </c>
      <c r="S8" s="86">
        <v>1297</v>
      </c>
      <c r="T8" s="87">
        <v>1183</v>
      </c>
      <c r="U8" s="87">
        <v>44</v>
      </c>
      <c r="V8" s="88">
        <v>48</v>
      </c>
      <c r="W8" s="83">
        <v>6204</v>
      </c>
      <c r="X8" s="84">
        <v>3163</v>
      </c>
      <c r="Y8" s="85">
        <v>3041</v>
      </c>
      <c r="Z8" s="86">
        <v>3124</v>
      </c>
      <c r="AA8" s="87">
        <v>3007</v>
      </c>
      <c r="AB8" s="87">
        <v>39</v>
      </c>
      <c r="AC8" s="88">
        <v>34</v>
      </c>
      <c r="AD8" s="89">
        <v>488</v>
      </c>
      <c r="AE8" s="90">
        <v>289</v>
      </c>
      <c r="AF8" s="91">
        <v>199</v>
      </c>
      <c r="AG8" s="89">
        <v>14704</v>
      </c>
      <c r="AH8" s="90">
        <v>7612</v>
      </c>
      <c r="AI8" s="92">
        <v>7092</v>
      </c>
      <c r="AJ8" s="93">
        <v>6316</v>
      </c>
      <c r="AK8" s="94">
        <v>6095</v>
      </c>
      <c r="AL8" s="94">
        <v>1208</v>
      </c>
      <c r="AM8" s="95">
        <v>932</v>
      </c>
      <c r="AN8" s="96">
        <v>88</v>
      </c>
      <c r="AO8" s="91">
        <v>65</v>
      </c>
      <c r="AP8" s="97">
        <v>14216</v>
      </c>
      <c r="AQ8" s="90">
        <v>7323</v>
      </c>
      <c r="AR8" s="92">
        <v>6893</v>
      </c>
      <c r="AS8" s="93">
        <v>6235</v>
      </c>
      <c r="AT8" s="94">
        <v>6049</v>
      </c>
      <c r="AU8" s="94">
        <v>975</v>
      </c>
      <c r="AV8" s="95">
        <v>756</v>
      </c>
      <c r="AW8" s="96">
        <v>113</v>
      </c>
      <c r="AX8" s="91">
        <v>88</v>
      </c>
      <c r="AY8" s="98">
        <v>-757</v>
      </c>
    </row>
    <row r="9" spans="1:51" x14ac:dyDescent="0.2">
      <c r="C9" s="99" t="s">
        <v>37</v>
      </c>
      <c r="D9" s="24"/>
      <c r="E9" s="100"/>
      <c r="F9" s="101">
        <v>-757</v>
      </c>
      <c r="G9" s="102">
        <v>-3144</v>
      </c>
      <c r="H9" s="102">
        <v>-1533</v>
      </c>
      <c r="I9" s="103">
        <v>-1611</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2365597</v>
      </c>
      <c r="G10" s="81">
        <v>5096791</v>
      </c>
      <c r="H10" s="81">
        <v>2417584</v>
      </c>
      <c r="I10" s="82">
        <v>2679207</v>
      </c>
      <c r="J10" s="121">
        <v>-2905</v>
      </c>
      <c r="K10" s="84">
        <v>-1404</v>
      </c>
      <c r="L10" s="85">
        <v>-1501</v>
      </c>
      <c r="M10" s="121">
        <v>-3366</v>
      </c>
      <c r="N10" s="84">
        <v>-1685</v>
      </c>
      <c r="O10" s="85">
        <v>-1681</v>
      </c>
      <c r="P10" s="121">
        <v>2479</v>
      </c>
      <c r="Q10" s="84">
        <v>1294</v>
      </c>
      <c r="R10" s="85">
        <v>1185</v>
      </c>
      <c r="S10" s="86">
        <v>1250</v>
      </c>
      <c r="T10" s="87">
        <v>1138</v>
      </c>
      <c r="U10" s="87">
        <v>44</v>
      </c>
      <c r="V10" s="88">
        <v>47</v>
      </c>
      <c r="W10" s="121">
        <v>5845</v>
      </c>
      <c r="X10" s="84">
        <v>2979</v>
      </c>
      <c r="Y10" s="85">
        <v>2866</v>
      </c>
      <c r="Z10" s="86">
        <v>2940</v>
      </c>
      <c r="AA10" s="87">
        <v>2832</v>
      </c>
      <c r="AB10" s="87">
        <v>39</v>
      </c>
      <c r="AC10" s="88">
        <v>34</v>
      </c>
      <c r="AD10" s="96">
        <v>461</v>
      </c>
      <c r="AE10" s="90">
        <v>281</v>
      </c>
      <c r="AF10" s="91">
        <v>180</v>
      </c>
      <c r="AG10" s="96">
        <v>14166</v>
      </c>
      <c r="AH10" s="90">
        <v>7329</v>
      </c>
      <c r="AI10" s="92">
        <v>6837</v>
      </c>
      <c r="AJ10" s="93">
        <v>6095</v>
      </c>
      <c r="AK10" s="94">
        <v>5895</v>
      </c>
      <c r="AL10" s="94">
        <v>1146</v>
      </c>
      <c r="AM10" s="95">
        <v>878</v>
      </c>
      <c r="AN10" s="96">
        <v>88</v>
      </c>
      <c r="AO10" s="91">
        <v>64</v>
      </c>
      <c r="AP10" s="122">
        <v>13705</v>
      </c>
      <c r="AQ10" s="90">
        <v>7048</v>
      </c>
      <c r="AR10" s="92">
        <v>6657</v>
      </c>
      <c r="AS10" s="93">
        <v>6002</v>
      </c>
      <c r="AT10" s="94">
        <v>5838</v>
      </c>
      <c r="AU10" s="94">
        <v>934</v>
      </c>
      <c r="AV10" s="95">
        <v>733</v>
      </c>
      <c r="AW10" s="96">
        <v>112</v>
      </c>
      <c r="AX10" s="91">
        <v>86</v>
      </c>
      <c r="AY10" s="98">
        <v>-774</v>
      </c>
    </row>
    <row r="11" spans="1:51" x14ac:dyDescent="0.2">
      <c r="C11" s="99" t="s">
        <v>37</v>
      </c>
      <c r="D11" s="24"/>
      <c r="E11" s="100"/>
      <c r="F11" s="101">
        <v>-774</v>
      </c>
      <c r="G11" s="103">
        <v>-2905</v>
      </c>
      <c r="H11" s="103">
        <v>-1404</v>
      </c>
      <c r="I11" s="103">
        <v>-1501</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95163</v>
      </c>
      <c r="G12" s="82">
        <v>233976</v>
      </c>
      <c r="H12" s="82">
        <v>112731</v>
      </c>
      <c r="I12" s="82">
        <v>121245</v>
      </c>
      <c r="J12" s="121">
        <v>-239</v>
      </c>
      <c r="K12" s="84">
        <v>-129</v>
      </c>
      <c r="L12" s="85">
        <v>-110</v>
      </c>
      <c r="M12" s="121">
        <v>-266</v>
      </c>
      <c r="N12" s="84">
        <v>-137</v>
      </c>
      <c r="O12" s="85">
        <v>-129</v>
      </c>
      <c r="P12" s="121">
        <v>93</v>
      </c>
      <c r="Q12" s="84">
        <v>47</v>
      </c>
      <c r="R12" s="85">
        <v>46</v>
      </c>
      <c r="S12" s="86">
        <v>47</v>
      </c>
      <c r="T12" s="87">
        <v>45</v>
      </c>
      <c r="U12" s="87">
        <v>0</v>
      </c>
      <c r="V12" s="88">
        <v>1</v>
      </c>
      <c r="W12" s="121">
        <v>359</v>
      </c>
      <c r="X12" s="84">
        <v>184</v>
      </c>
      <c r="Y12" s="85">
        <v>175</v>
      </c>
      <c r="Z12" s="86">
        <v>184</v>
      </c>
      <c r="AA12" s="87">
        <v>175</v>
      </c>
      <c r="AB12" s="87">
        <v>0</v>
      </c>
      <c r="AC12" s="88">
        <v>0</v>
      </c>
      <c r="AD12" s="96">
        <v>27</v>
      </c>
      <c r="AE12" s="90">
        <v>8</v>
      </c>
      <c r="AF12" s="91">
        <v>19</v>
      </c>
      <c r="AG12" s="96">
        <v>538</v>
      </c>
      <c r="AH12" s="90">
        <v>283</v>
      </c>
      <c r="AI12" s="92">
        <v>255</v>
      </c>
      <c r="AJ12" s="93">
        <v>221</v>
      </c>
      <c r="AK12" s="94">
        <v>200</v>
      </c>
      <c r="AL12" s="94">
        <v>62</v>
      </c>
      <c r="AM12" s="95">
        <v>54</v>
      </c>
      <c r="AN12" s="96">
        <v>0</v>
      </c>
      <c r="AO12" s="91">
        <v>1</v>
      </c>
      <c r="AP12" s="122">
        <v>511</v>
      </c>
      <c r="AQ12" s="90">
        <v>275</v>
      </c>
      <c r="AR12" s="92">
        <v>236</v>
      </c>
      <c r="AS12" s="93">
        <v>233</v>
      </c>
      <c r="AT12" s="94">
        <v>211</v>
      </c>
      <c r="AU12" s="94">
        <v>41</v>
      </c>
      <c r="AV12" s="95">
        <v>23</v>
      </c>
      <c r="AW12" s="96">
        <v>1</v>
      </c>
      <c r="AX12" s="91">
        <v>2</v>
      </c>
      <c r="AY12" s="98">
        <v>17</v>
      </c>
    </row>
    <row r="13" spans="1:51" x14ac:dyDescent="0.2">
      <c r="C13" s="99" t="s">
        <v>37</v>
      </c>
      <c r="D13" s="24"/>
      <c r="E13" s="100"/>
      <c r="F13" s="101">
        <v>17</v>
      </c>
      <c r="G13" s="103">
        <v>-239</v>
      </c>
      <c r="H13" s="103">
        <v>-129</v>
      </c>
      <c r="I13" s="103">
        <v>-110</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751060</v>
      </c>
      <c r="G14" s="124">
        <v>1490896</v>
      </c>
      <c r="H14" s="125">
        <v>699100</v>
      </c>
      <c r="I14" s="125">
        <v>791796</v>
      </c>
      <c r="J14" s="83">
        <v>-1121</v>
      </c>
      <c r="K14" s="126">
        <v>-564</v>
      </c>
      <c r="L14" s="127">
        <v>-557</v>
      </c>
      <c r="M14" s="83">
        <v>-935</v>
      </c>
      <c r="N14" s="126">
        <v>-440</v>
      </c>
      <c r="O14" s="127">
        <v>-495</v>
      </c>
      <c r="P14" s="83">
        <v>658</v>
      </c>
      <c r="Q14" s="126">
        <v>350</v>
      </c>
      <c r="R14" s="127">
        <v>308</v>
      </c>
      <c r="S14" s="83">
        <v>332</v>
      </c>
      <c r="T14" s="126">
        <v>285</v>
      </c>
      <c r="U14" s="126">
        <v>18</v>
      </c>
      <c r="V14" s="127">
        <v>23</v>
      </c>
      <c r="W14" s="83">
        <v>1593</v>
      </c>
      <c r="X14" s="126">
        <v>790</v>
      </c>
      <c r="Y14" s="127">
        <v>803</v>
      </c>
      <c r="Z14" s="83">
        <v>774</v>
      </c>
      <c r="AA14" s="126">
        <v>785</v>
      </c>
      <c r="AB14" s="126">
        <v>16</v>
      </c>
      <c r="AC14" s="127">
        <v>18</v>
      </c>
      <c r="AD14" s="89">
        <v>-186</v>
      </c>
      <c r="AE14" s="128">
        <v>-124</v>
      </c>
      <c r="AF14" s="129">
        <v>-62</v>
      </c>
      <c r="AG14" s="89">
        <v>5017</v>
      </c>
      <c r="AH14" s="128">
        <v>2492</v>
      </c>
      <c r="AI14" s="130">
        <v>2525</v>
      </c>
      <c r="AJ14" s="89">
        <v>2108</v>
      </c>
      <c r="AK14" s="128">
        <v>2182</v>
      </c>
      <c r="AL14" s="128">
        <v>348</v>
      </c>
      <c r="AM14" s="129">
        <v>315</v>
      </c>
      <c r="AN14" s="89">
        <v>36</v>
      </c>
      <c r="AO14" s="129">
        <v>28</v>
      </c>
      <c r="AP14" s="89">
        <v>5203</v>
      </c>
      <c r="AQ14" s="131">
        <v>2616</v>
      </c>
      <c r="AR14" s="129">
        <v>2587</v>
      </c>
      <c r="AS14" s="89">
        <v>2159</v>
      </c>
      <c r="AT14" s="128">
        <v>2203</v>
      </c>
      <c r="AU14" s="128">
        <v>398</v>
      </c>
      <c r="AV14" s="129">
        <v>338</v>
      </c>
      <c r="AW14" s="89">
        <v>59</v>
      </c>
      <c r="AX14" s="129">
        <v>46</v>
      </c>
      <c r="AY14" s="132">
        <v>-495</v>
      </c>
    </row>
    <row r="15" spans="1:51" x14ac:dyDescent="0.2">
      <c r="A15">
        <v>2</v>
      </c>
      <c r="C15" s="77" t="s">
        <v>41</v>
      </c>
      <c r="D15" s="24"/>
      <c r="E15" s="119">
        <v>169.12</v>
      </c>
      <c r="F15" s="123">
        <v>493306</v>
      </c>
      <c r="G15" s="124">
        <v>1028690</v>
      </c>
      <c r="H15" s="125">
        <v>483512</v>
      </c>
      <c r="I15" s="125">
        <v>545178</v>
      </c>
      <c r="J15" s="121">
        <v>-477</v>
      </c>
      <c r="K15" s="84">
        <v>-232</v>
      </c>
      <c r="L15" s="85">
        <v>-245</v>
      </c>
      <c r="M15" s="121">
        <v>-537</v>
      </c>
      <c r="N15" s="84">
        <v>-282</v>
      </c>
      <c r="O15" s="85">
        <v>-255</v>
      </c>
      <c r="P15" s="121">
        <v>548</v>
      </c>
      <c r="Q15" s="84">
        <v>281</v>
      </c>
      <c r="R15" s="85">
        <v>267</v>
      </c>
      <c r="S15" s="86">
        <v>270</v>
      </c>
      <c r="T15" s="87">
        <v>265</v>
      </c>
      <c r="U15" s="87">
        <v>11</v>
      </c>
      <c r="V15" s="88">
        <v>2</v>
      </c>
      <c r="W15" s="121">
        <v>1085</v>
      </c>
      <c r="X15" s="84">
        <v>563</v>
      </c>
      <c r="Y15" s="85">
        <v>522</v>
      </c>
      <c r="Z15" s="86">
        <v>550</v>
      </c>
      <c r="AA15" s="87">
        <v>515</v>
      </c>
      <c r="AB15" s="87">
        <v>13</v>
      </c>
      <c r="AC15" s="88">
        <v>7</v>
      </c>
      <c r="AD15" s="96">
        <v>60</v>
      </c>
      <c r="AE15" s="90">
        <v>50</v>
      </c>
      <c r="AF15" s="91">
        <v>10</v>
      </c>
      <c r="AG15" s="96">
        <v>3041</v>
      </c>
      <c r="AH15" s="90">
        <v>1570</v>
      </c>
      <c r="AI15" s="92">
        <v>1471</v>
      </c>
      <c r="AJ15" s="93">
        <v>1376</v>
      </c>
      <c r="AK15" s="94">
        <v>1316</v>
      </c>
      <c r="AL15" s="94">
        <v>184</v>
      </c>
      <c r="AM15" s="95">
        <v>137</v>
      </c>
      <c r="AN15" s="96">
        <v>10</v>
      </c>
      <c r="AO15" s="91">
        <v>18</v>
      </c>
      <c r="AP15" s="122">
        <v>2981</v>
      </c>
      <c r="AQ15" s="90">
        <v>1520</v>
      </c>
      <c r="AR15" s="92">
        <v>1461</v>
      </c>
      <c r="AS15" s="93">
        <v>1372</v>
      </c>
      <c r="AT15" s="94">
        <v>1338</v>
      </c>
      <c r="AU15" s="94">
        <v>127</v>
      </c>
      <c r="AV15" s="95">
        <v>108</v>
      </c>
      <c r="AW15" s="96">
        <v>21</v>
      </c>
      <c r="AX15" s="91">
        <v>15</v>
      </c>
      <c r="AY15" s="98">
        <v>-161</v>
      </c>
    </row>
    <row r="16" spans="1:51" x14ac:dyDescent="0.2">
      <c r="A16">
        <v>3</v>
      </c>
      <c r="C16" s="77" t="s">
        <v>42</v>
      </c>
      <c r="D16" s="24"/>
      <c r="E16" s="133">
        <v>480.89</v>
      </c>
      <c r="F16" s="123">
        <v>300516</v>
      </c>
      <c r="G16" s="124">
        <v>696828</v>
      </c>
      <c r="H16" s="125">
        <v>326521</v>
      </c>
      <c r="I16" s="125">
        <v>370307</v>
      </c>
      <c r="J16" s="121">
        <v>-195</v>
      </c>
      <c r="K16" s="84">
        <v>-61</v>
      </c>
      <c r="L16" s="85">
        <v>-134</v>
      </c>
      <c r="M16" s="121">
        <v>-415</v>
      </c>
      <c r="N16" s="84">
        <v>-208</v>
      </c>
      <c r="O16" s="85">
        <v>-207</v>
      </c>
      <c r="P16" s="121">
        <v>323</v>
      </c>
      <c r="Q16" s="84">
        <v>176</v>
      </c>
      <c r="R16" s="85">
        <v>147</v>
      </c>
      <c r="S16" s="86">
        <v>174</v>
      </c>
      <c r="T16" s="87">
        <v>145</v>
      </c>
      <c r="U16" s="87">
        <v>2</v>
      </c>
      <c r="V16" s="88">
        <v>2</v>
      </c>
      <c r="W16" s="121">
        <v>738</v>
      </c>
      <c r="X16" s="84">
        <v>384</v>
      </c>
      <c r="Y16" s="85">
        <v>354</v>
      </c>
      <c r="Z16" s="86">
        <v>380</v>
      </c>
      <c r="AA16" s="87">
        <v>350</v>
      </c>
      <c r="AB16" s="87">
        <v>4</v>
      </c>
      <c r="AC16" s="88">
        <v>4</v>
      </c>
      <c r="AD16" s="96">
        <v>220</v>
      </c>
      <c r="AE16" s="90">
        <v>147</v>
      </c>
      <c r="AF16" s="91">
        <v>73</v>
      </c>
      <c r="AG16" s="96">
        <v>1927</v>
      </c>
      <c r="AH16" s="90">
        <v>1020</v>
      </c>
      <c r="AI16" s="92">
        <v>907</v>
      </c>
      <c r="AJ16" s="93">
        <v>892</v>
      </c>
      <c r="AK16" s="94">
        <v>832</v>
      </c>
      <c r="AL16" s="94">
        <v>112</v>
      </c>
      <c r="AM16" s="95">
        <v>72</v>
      </c>
      <c r="AN16" s="96">
        <v>16</v>
      </c>
      <c r="AO16" s="91">
        <v>3</v>
      </c>
      <c r="AP16" s="122">
        <v>1707</v>
      </c>
      <c r="AQ16" s="90">
        <v>873</v>
      </c>
      <c r="AR16" s="92">
        <v>834</v>
      </c>
      <c r="AS16" s="93">
        <v>788</v>
      </c>
      <c r="AT16" s="94">
        <v>789</v>
      </c>
      <c r="AU16" s="94">
        <v>76</v>
      </c>
      <c r="AV16" s="95">
        <v>44</v>
      </c>
      <c r="AW16" s="96">
        <v>9</v>
      </c>
      <c r="AX16" s="91">
        <v>1</v>
      </c>
      <c r="AY16" s="98">
        <v>45</v>
      </c>
    </row>
    <row r="17" spans="1:51" s="2" customFormat="1" x14ac:dyDescent="0.2">
      <c r="A17">
        <v>4</v>
      </c>
      <c r="B17"/>
      <c r="C17" s="77" t="s">
        <v>43</v>
      </c>
      <c r="D17" s="24"/>
      <c r="E17" s="119">
        <v>266.32</v>
      </c>
      <c r="F17" s="123">
        <v>313067</v>
      </c>
      <c r="G17" s="124">
        <v>709190</v>
      </c>
      <c r="H17" s="125">
        <v>343335</v>
      </c>
      <c r="I17" s="125">
        <v>365855</v>
      </c>
      <c r="J17" s="121">
        <v>-84</v>
      </c>
      <c r="K17" s="84">
        <v>-94</v>
      </c>
      <c r="L17" s="85">
        <v>10</v>
      </c>
      <c r="M17" s="121">
        <v>-363</v>
      </c>
      <c r="N17" s="84">
        <v>-200</v>
      </c>
      <c r="O17" s="85">
        <v>-163</v>
      </c>
      <c r="P17" s="121">
        <v>433</v>
      </c>
      <c r="Q17" s="84">
        <v>220</v>
      </c>
      <c r="R17" s="85">
        <v>213</v>
      </c>
      <c r="S17" s="86">
        <v>218</v>
      </c>
      <c r="T17" s="87">
        <v>206</v>
      </c>
      <c r="U17" s="87">
        <v>2</v>
      </c>
      <c r="V17" s="88">
        <v>7</v>
      </c>
      <c r="W17" s="121">
        <v>796</v>
      </c>
      <c r="X17" s="84">
        <v>420</v>
      </c>
      <c r="Y17" s="85">
        <v>376</v>
      </c>
      <c r="Z17" s="86">
        <v>419</v>
      </c>
      <c r="AA17" s="87">
        <v>374</v>
      </c>
      <c r="AB17" s="87">
        <v>1</v>
      </c>
      <c r="AC17" s="88">
        <v>2</v>
      </c>
      <c r="AD17" s="96">
        <v>279</v>
      </c>
      <c r="AE17" s="90">
        <v>106</v>
      </c>
      <c r="AF17" s="91">
        <v>173</v>
      </c>
      <c r="AG17" s="96">
        <v>1769</v>
      </c>
      <c r="AH17" s="90">
        <v>914</v>
      </c>
      <c r="AI17" s="92">
        <v>855</v>
      </c>
      <c r="AJ17" s="93">
        <v>802</v>
      </c>
      <c r="AK17" s="94">
        <v>771</v>
      </c>
      <c r="AL17" s="94">
        <v>105</v>
      </c>
      <c r="AM17" s="95">
        <v>81</v>
      </c>
      <c r="AN17" s="96">
        <v>7</v>
      </c>
      <c r="AO17" s="91">
        <v>3</v>
      </c>
      <c r="AP17" s="122">
        <v>1490</v>
      </c>
      <c r="AQ17" s="90">
        <v>808</v>
      </c>
      <c r="AR17" s="92">
        <v>682</v>
      </c>
      <c r="AS17" s="93">
        <v>716</v>
      </c>
      <c r="AT17" s="94">
        <v>620</v>
      </c>
      <c r="AU17" s="94">
        <v>86</v>
      </c>
      <c r="AV17" s="95">
        <v>50</v>
      </c>
      <c r="AW17" s="96">
        <v>6</v>
      </c>
      <c r="AX17" s="91">
        <v>12</v>
      </c>
      <c r="AY17" s="98">
        <v>21</v>
      </c>
    </row>
    <row r="18" spans="1:51" s="2" customFormat="1" x14ac:dyDescent="0.2">
      <c r="A18" s="2">
        <v>5</v>
      </c>
      <c r="C18" s="77" t="s">
        <v>44</v>
      </c>
      <c r="D18" s="78"/>
      <c r="E18" s="133">
        <v>895.61</v>
      </c>
      <c r="F18" s="80">
        <v>105340</v>
      </c>
      <c r="G18" s="134">
        <v>252188</v>
      </c>
      <c r="H18" s="134">
        <v>122503</v>
      </c>
      <c r="I18" s="134">
        <v>129685</v>
      </c>
      <c r="J18" s="121">
        <v>-282</v>
      </c>
      <c r="K18" s="84">
        <v>-112</v>
      </c>
      <c r="L18" s="85">
        <v>-170</v>
      </c>
      <c r="M18" s="121">
        <v>-272</v>
      </c>
      <c r="N18" s="84">
        <v>-141</v>
      </c>
      <c r="O18" s="85">
        <v>-131</v>
      </c>
      <c r="P18" s="121">
        <v>101</v>
      </c>
      <c r="Q18" s="84">
        <v>53</v>
      </c>
      <c r="R18" s="85">
        <v>48</v>
      </c>
      <c r="S18" s="86">
        <v>50</v>
      </c>
      <c r="T18" s="87">
        <v>43</v>
      </c>
      <c r="U18" s="87">
        <v>3</v>
      </c>
      <c r="V18" s="88">
        <v>5</v>
      </c>
      <c r="W18" s="121">
        <v>373</v>
      </c>
      <c r="X18" s="84">
        <v>194</v>
      </c>
      <c r="Y18" s="85">
        <v>179</v>
      </c>
      <c r="Z18" s="86">
        <v>194</v>
      </c>
      <c r="AA18" s="87">
        <v>179</v>
      </c>
      <c r="AB18" s="87">
        <v>0</v>
      </c>
      <c r="AC18" s="88">
        <v>0</v>
      </c>
      <c r="AD18" s="96">
        <v>-10</v>
      </c>
      <c r="AE18" s="90">
        <v>29</v>
      </c>
      <c r="AF18" s="91">
        <v>-39</v>
      </c>
      <c r="AG18" s="96">
        <v>613</v>
      </c>
      <c r="AH18" s="90">
        <v>355</v>
      </c>
      <c r="AI18" s="92">
        <v>258</v>
      </c>
      <c r="AJ18" s="93">
        <v>213</v>
      </c>
      <c r="AK18" s="94">
        <v>180</v>
      </c>
      <c r="AL18" s="94">
        <v>132</v>
      </c>
      <c r="AM18" s="95">
        <v>76</v>
      </c>
      <c r="AN18" s="96">
        <v>10</v>
      </c>
      <c r="AO18" s="91">
        <v>2</v>
      </c>
      <c r="AP18" s="122">
        <v>623</v>
      </c>
      <c r="AQ18" s="90">
        <v>326</v>
      </c>
      <c r="AR18" s="92">
        <v>297</v>
      </c>
      <c r="AS18" s="93">
        <v>228</v>
      </c>
      <c r="AT18" s="94">
        <v>217</v>
      </c>
      <c r="AU18" s="94">
        <v>94</v>
      </c>
      <c r="AV18" s="95">
        <v>79</v>
      </c>
      <c r="AW18" s="96">
        <v>4</v>
      </c>
      <c r="AX18" s="91">
        <v>1</v>
      </c>
      <c r="AY18" s="98">
        <v>-37</v>
      </c>
    </row>
    <row r="19" spans="1:51" s="2" customFormat="1" x14ac:dyDescent="0.2">
      <c r="A19" s="2">
        <v>6</v>
      </c>
      <c r="C19" s="135" t="s">
        <v>45</v>
      </c>
      <c r="D19" s="78"/>
      <c r="E19" s="133">
        <v>865.25</v>
      </c>
      <c r="F19" s="120">
        <v>247719</v>
      </c>
      <c r="G19" s="82">
        <v>557724</v>
      </c>
      <c r="H19" s="82">
        <v>269654</v>
      </c>
      <c r="I19" s="82">
        <v>288070</v>
      </c>
      <c r="J19" s="121">
        <v>-282</v>
      </c>
      <c r="K19" s="84">
        <v>-138</v>
      </c>
      <c r="L19" s="85">
        <v>-144</v>
      </c>
      <c r="M19" s="121">
        <v>-348</v>
      </c>
      <c r="N19" s="84">
        <v>-173</v>
      </c>
      <c r="O19" s="85">
        <v>-175</v>
      </c>
      <c r="P19" s="121">
        <v>291</v>
      </c>
      <c r="Q19" s="84">
        <v>157</v>
      </c>
      <c r="R19" s="85">
        <v>134</v>
      </c>
      <c r="S19" s="86">
        <v>153</v>
      </c>
      <c r="T19" s="87">
        <v>127</v>
      </c>
      <c r="U19" s="87">
        <v>4</v>
      </c>
      <c r="V19" s="88">
        <v>7</v>
      </c>
      <c r="W19" s="121">
        <v>639</v>
      </c>
      <c r="X19" s="84">
        <v>330</v>
      </c>
      <c r="Y19" s="85">
        <v>309</v>
      </c>
      <c r="Z19" s="86">
        <v>325</v>
      </c>
      <c r="AA19" s="87">
        <v>307</v>
      </c>
      <c r="AB19" s="87">
        <v>5</v>
      </c>
      <c r="AC19" s="88">
        <v>2</v>
      </c>
      <c r="AD19" s="96">
        <v>66</v>
      </c>
      <c r="AE19" s="90">
        <v>35</v>
      </c>
      <c r="AF19" s="91">
        <v>31</v>
      </c>
      <c r="AG19" s="96">
        <v>1109</v>
      </c>
      <c r="AH19" s="90">
        <v>615</v>
      </c>
      <c r="AI19" s="92">
        <v>494</v>
      </c>
      <c r="AJ19" s="93">
        <v>463</v>
      </c>
      <c r="AK19" s="94">
        <v>407</v>
      </c>
      <c r="AL19" s="94">
        <v>149</v>
      </c>
      <c r="AM19" s="95">
        <v>79</v>
      </c>
      <c r="AN19" s="96">
        <v>3</v>
      </c>
      <c r="AO19" s="91">
        <v>8</v>
      </c>
      <c r="AP19" s="122">
        <v>1043</v>
      </c>
      <c r="AQ19" s="90">
        <v>580</v>
      </c>
      <c r="AR19" s="92">
        <v>463</v>
      </c>
      <c r="AS19" s="93">
        <v>485</v>
      </c>
      <c r="AT19" s="94">
        <v>407</v>
      </c>
      <c r="AU19" s="94">
        <v>89</v>
      </c>
      <c r="AV19" s="95">
        <v>50</v>
      </c>
      <c r="AW19" s="96">
        <v>6</v>
      </c>
      <c r="AX19" s="91">
        <v>6</v>
      </c>
      <c r="AY19" s="98">
        <v>-44</v>
      </c>
    </row>
    <row r="20" spans="1:51" x14ac:dyDescent="0.2">
      <c r="A20" s="2">
        <v>7</v>
      </c>
      <c r="B20" s="2"/>
      <c r="C20" s="135" t="s">
        <v>46</v>
      </c>
      <c r="D20" s="78"/>
      <c r="E20" s="133">
        <v>1566.97</v>
      </c>
      <c r="F20" s="120">
        <v>96225</v>
      </c>
      <c r="G20" s="82">
        <v>232315</v>
      </c>
      <c r="H20" s="82">
        <v>112137</v>
      </c>
      <c r="I20" s="82">
        <v>120178</v>
      </c>
      <c r="J20" s="121">
        <v>-202</v>
      </c>
      <c r="K20" s="84">
        <v>-65</v>
      </c>
      <c r="L20" s="85">
        <v>-137</v>
      </c>
      <c r="M20" s="121">
        <v>-276</v>
      </c>
      <c r="N20" s="84">
        <v>-131</v>
      </c>
      <c r="O20" s="85">
        <v>-145</v>
      </c>
      <c r="P20" s="121">
        <v>86</v>
      </c>
      <c r="Q20" s="84">
        <v>46</v>
      </c>
      <c r="R20" s="85">
        <v>40</v>
      </c>
      <c r="S20" s="86">
        <v>45</v>
      </c>
      <c r="T20" s="87">
        <v>40</v>
      </c>
      <c r="U20" s="87">
        <v>1</v>
      </c>
      <c r="V20" s="88">
        <v>0</v>
      </c>
      <c r="W20" s="121">
        <v>362</v>
      </c>
      <c r="X20" s="84">
        <v>177</v>
      </c>
      <c r="Y20" s="85">
        <v>185</v>
      </c>
      <c r="Z20" s="86">
        <v>177</v>
      </c>
      <c r="AA20" s="87">
        <v>185</v>
      </c>
      <c r="AB20" s="87">
        <v>0</v>
      </c>
      <c r="AC20" s="88">
        <v>0</v>
      </c>
      <c r="AD20" s="96">
        <v>74</v>
      </c>
      <c r="AE20" s="90">
        <v>66</v>
      </c>
      <c r="AF20" s="91">
        <v>8</v>
      </c>
      <c r="AG20" s="96">
        <v>546</v>
      </c>
      <c r="AH20" s="90">
        <v>295</v>
      </c>
      <c r="AI20" s="92">
        <v>251</v>
      </c>
      <c r="AJ20" s="93">
        <v>218</v>
      </c>
      <c r="AK20" s="94">
        <v>188</v>
      </c>
      <c r="AL20" s="94">
        <v>74</v>
      </c>
      <c r="AM20" s="95">
        <v>61</v>
      </c>
      <c r="AN20" s="96">
        <v>3</v>
      </c>
      <c r="AO20" s="91">
        <v>2</v>
      </c>
      <c r="AP20" s="122">
        <v>472</v>
      </c>
      <c r="AQ20" s="90">
        <v>229</v>
      </c>
      <c r="AR20" s="92">
        <v>243</v>
      </c>
      <c r="AS20" s="93">
        <v>192</v>
      </c>
      <c r="AT20" s="94">
        <v>203</v>
      </c>
      <c r="AU20" s="94">
        <v>36</v>
      </c>
      <c r="AV20" s="95">
        <v>34</v>
      </c>
      <c r="AW20" s="96">
        <v>1</v>
      </c>
      <c r="AX20" s="91">
        <v>6</v>
      </c>
      <c r="AY20" s="98">
        <v>6</v>
      </c>
    </row>
    <row r="21" spans="1:51" x14ac:dyDescent="0.2">
      <c r="A21">
        <v>8</v>
      </c>
      <c r="C21" s="77" t="s">
        <v>47</v>
      </c>
      <c r="D21" s="78"/>
      <c r="E21" s="133">
        <v>2133.3000000000002</v>
      </c>
      <c r="F21" s="123">
        <v>60731</v>
      </c>
      <c r="G21" s="124">
        <v>146285</v>
      </c>
      <c r="H21" s="125">
        <v>70108</v>
      </c>
      <c r="I21" s="125">
        <v>76177</v>
      </c>
      <c r="J21" s="121">
        <v>-229</v>
      </c>
      <c r="K21" s="84">
        <v>-101</v>
      </c>
      <c r="L21" s="85">
        <v>-128</v>
      </c>
      <c r="M21" s="121">
        <v>-216</v>
      </c>
      <c r="N21" s="84">
        <v>-98</v>
      </c>
      <c r="O21" s="85">
        <v>-118</v>
      </c>
      <c r="P21" s="121">
        <v>42</v>
      </c>
      <c r="Q21" s="84">
        <v>17</v>
      </c>
      <c r="R21" s="85">
        <v>25</v>
      </c>
      <c r="S21" s="86">
        <v>16</v>
      </c>
      <c r="T21" s="87">
        <v>24</v>
      </c>
      <c r="U21" s="87">
        <v>1</v>
      </c>
      <c r="V21" s="88">
        <v>1</v>
      </c>
      <c r="W21" s="121">
        <v>258</v>
      </c>
      <c r="X21" s="84">
        <v>115</v>
      </c>
      <c r="Y21" s="85">
        <v>143</v>
      </c>
      <c r="Z21" s="86">
        <v>115</v>
      </c>
      <c r="AA21" s="87">
        <v>143</v>
      </c>
      <c r="AB21" s="87">
        <v>0</v>
      </c>
      <c r="AC21" s="88">
        <v>0</v>
      </c>
      <c r="AD21" s="96">
        <v>-13</v>
      </c>
      <c r="AE21" s="90">
        <v>-3</v>
      </c>
      <c r="AF21" s="91">
        <v>-10</v>
      </c>
      <c r="AG21" s="96">
        <v>216</v>
      </c>
      <c r="AH21" s="90">
        <v>111</v>
      </c>
      <c r="AI21" s="92">
        <v>105</v>
      </c>
      <c r="AJ21" s="93">
        <v>84</v>
      </c>
      <c r="AK21" s="94">
        <v>80</v>
      </c>
      <c r="AL21" s="94">
        <v>27</v>
      </c>
      <c r="AM21" s="95">
        <v>25</v>
      </c>
      <c r="AN21" s="96">
        <v>0</v>
      </c>
      <c r="AO21" s="91">
        <v>0</v>
      </c>
      <c r="AP21" s="122">
        <v>229</v>
      </c>
      <c r="AQ21" s="90">
        <v>114</v>
      </c>
      <c r="AR21" s="92">
        <v>115</v>
      </c>
      <c r="AS21" s="93">
        <v>100</v>
      </c>
      <c r="AT21" s="94">
        <v>95</v>
      </c>
      <c r="AU21" s="94">
        <v>13</v>
      </c>
      <c r="AV21" s="95">
        <v>20</v>
      </c>
      <c r="AW21" s="96">
        <v>1</v>
      </c>
      <c r="AX21" s="91">
        <v>0</v>
      </c>
      <c r="AY21" s="98">
        <v>-45</v>
      </c>
    </row>
    <row r="22" spans="1:51" x14ac:dyDescent="0.2">
      <c r="A22">
        <v>9</v>
      </c>
      <c r="C22" s="77" t="s">
        <v>48</v>
      </c>
      <c r="D22" s="78"/>
      <c r="E22" s="133">
        <v>870.8</v>
      </c>
      <c r="F22" s="123">
        <v>39486</v>
      </c>
      <c r="G22" s="124">
        <v>95945</v>
      </c>
      <c r="H22" s="125">
        <v>46074</v>
      </c>
      <c r="I22" s="125">
        <v>49871</v>
      </c>
      <c r="J22" s="121">
        <v>-127</v>
      </c>
      <c r="K22" s="84">
        <v>-66</v>
      </c>
      <c r="L22" s="85">
        <v>-61</v>
      </c>
      <c r="M22" s="121">
        <v>-100</v>
      </c>
      <c r="N22" s="84">
        <v>-44</v>
      </c>
      <c r="O22" s="85">
        <v>-56</v>
      </c>
      <c r="P22" s="121">
        <v>43</v>
      </c>
      <c r="Q22" s="84">
        <v>22</v>
      </c>
      <c r="R22" s="85">
        <v>21</v>
      </c>
      <c r="S22" s="86">
        <v>20</v>
      </c>
      <c r="T22" s="87">
        <v>20</v>
      </c>
      <c r="U22" s="87">
        <v>2</v>
      </c>
      <c r="V22" s="88">
        <v>1</v>
      </c>
      <c r="W22" s="121">
        <v>143</v>
      </c>
      <c r="X22" s="84">
        <v>66</v>
      </c>
      <c r="Y22" s="85">
        <v>77</v>
      </c>
      <c r="Z22" s="86">
        <v>66</v>
      </c>
      <c r="AA22" s="87">
        <v>77</v>
      </c>
      <c r="AB22" s="87">
        <v>0</v>
      </c>
      <c r="AC22" s="88">
        <v>0</v>
      </c>
      <c r="AD22" s="96">
        <v>-27</v>
      </c>
      <c r="AE22" s="90">
        <v>-22</v>
      </c>
      <c r="AF22" s="91">
        <v>-5</v>
      </c>
      <c r="AG22" s="96">
        <v>164</v>
      </c>
      <c r="AH22" s="90">
        <v>86</v>
      </c>
      <c r="AI22" s="92">
        <v>78</v>
      </c>
      <c r="AJ22" s="93">
        <v>55</v>
      </c>
      <c r="AK22" s="94">
        <v>47</v>
      </c>
      <c r="AL22" s="94">
        <v>30</v>
      </c>
      <c r="AM22" s="95">
        <v>30</v>
      </c>
      <c r="AN22" s="96">
        <v>1</v>
      </c>
      <c r="AO22" s="91">
        <v>1</v>
      </c>
      <c r="AP22" s="122">
        <v>191</v>
      </c>
      <c r="AQ22" s="90">
        <v>108</v>
      </c>
      <c r="AR22" s="92">
        <v>83</v>
      </c>
      <c r="AS22" s="93">
        <v>87</v>
      </c>
      <c r="AT22" s="94">
        <v>68</v>
      </c>
      <c r="AU22" s="94">
        <v>19</v>
      </c>
      <c r="AV22" s="95">
        <v>15</v>
      </c>
      <c r="AW22" s="96">
        <v>2</v>
      </c>
      <c r="AX22" s="91">
        <v>0</v>
      </c>
      <c r="AY22" s="98">
        <v>-21</v>
      </c>
    </row>
    <row r="23" spans="1:51" x14ac:dyDescent="0.2">
      <c r="A23">
        <v>10</v>
      </c>
      <c r="C23" s="77" t="s">
        <v>49</v>
      </c>
      <c r="D23" s="78"/>
      <c r="E23" s="133">
        <v>595.63</v>
      </c>
      <c r="F23" s="120">
        <v>53310</v>
      </c>
      <c r="G23" s="81">
        <v>120706</v>
      </c>
      <c r="H23" s="81">
        <v>57371</v>
      </c>
      <c r="I23" s="82">
        <v>63335</v>
      </c>
      <c r="J23" s="121">
        <v>-145</v>
      </c>
      <c r="K23" s="84">
        <v>-100</v>
      </c>
      <c r="L23" s="85">
        <v>-45</v>
      </c>
      <c r="M23" s="121">
        <v>-170</v>
      </c>
      <c r="N23" s="84">
        <v>-105</v>
      </c>
      <c r="O23" s="85">
        <v>-65</v>
      </c>
      <c r="P23" s="121">
        <v>47</v>
      </c>
      <c r="Q23" s="84">
        <v>19</v>
      </c>
      <c r="R23" s="85">
        <v>28</v>
      </c>
      <c r="S23" s="86">
        <v>19</v>
      </c>
      <c r="T23" s="87">
        <v>28</v>
      </c>
      <c r="U23" s="87">
        <v>0</v>
      </c>
      <c r="V23" s="88">
        <v>0</v>
      </c>
      <c r="W23" s="121">
        <v>217</v>
      </c>
      <c r="X23" s="84">
        <v>124</v>
      </c>
      <c r="Y23" s="85">
        <v>93</v>
      </c>
      <c r="Z23" s="86">
        <v>124</v>
      </c>
      <c r="AA23" s="87">
        <v>92</v>
      </c>
      <c r="AB23" s="87">
        <v>0</v>
      </c>
      <c r="AC23" s="88">
        <v>1</v>
      </c>
      <c r="AD23" s="96">
        <v>25</v>
      </c>
      <c r="AE23" s="90">
        <v>5</v>
      </c>
      <c r="AF23" s="91">
        <v>20</v>
      </c>
      <c r="AG23" s="96">
        <v>302</v>
      </c>
      <c r="AH23" s="90">
        <v>154</v>
      </c>
      <c r="AI23" s="92">
        <v>148</v>
      </c>
      <c r="AJ23" s="93">
        <v>105</v>
      </c>
      <c r="AK23" s="94">
        <v>92</v>
      </c>
      <c r="AL23" s="94">
        <v>47</v>
      </c>
      <c r="AM23" s="95">
        <v>56</v>
      </c>
      <c r="AN23" s="96">
        <v>2</v>
      </c>
      <c r="AO23" s="91">
        <v>0</v>
      </c>
      <c r="AP23" s="122">
        <v>277</v>
      </c>
      <c r="AQ23" s="90">
        <v>149</v>
      </c>
      <c r="AR23" s="92">
        <v>128</v>
      </c>
      <c r="AS23" s="93">
        <v>108</v>
      </c>
      <c r="AT23" s="94">
        <v>109</v>
      </c>
      <c r="AU23" s="94">
        <v>37</v>
      </c>
      <c r="AV23" s="95">
        <v>18</v>
      </c>
      <c r="AW23" s="96">
        <v>4</v>
      </c>
      <c r="AX23" s="91">
        <v>1</v>
      </c>
      <c r="AY23" s="98">
        <v>-26</v>
      </c>
    </row>
    <row r="24" spans="1:51" x14ac:dyDescent="0.2">
      <c r="A24">
        <v>1</v>
      </c>
      <c r="B24" s="136">
        <v>100</v>
      </c>
      <c r="C24" s="137" t="s">
        <v>50</v>
      </c>
      <c r="D24" s="24" t="s">
        <v>51</v>
      </c>
      <c r="E24" s="119">
        <v>556.92999999999995</v>
      </c>
      <c r="F24" s="80">
        <v>751060</v>
      </c>
      <c r="G24" s="82">
        <v>1490896</v>
      </c>
      <c r="H24" s="82">
        <v>699100</v>
      </c>
      <c r="I24" s="82">
        <v>791796</v>
      </c>
      <c r="J24" s="138">
        <v>-1121</v>
      </c>
      <c r="K24" s="139">
        <v>-564</v>
      </c>
      <c r="L24" s="140">
        <v>-557</v>
      </c>
      <c r="M24" s="141">
        <v>-935</v>
      </c>
      <c r="N24" s="139">
        <v>-440</v>
      </c>
      <c r="O24" s="140">
        <v>-495</v>
      </c>
      <c r="P24" s="138">
        <v>658</v>
      </c>
      <c r="Q24" s="139">
        <v>350</v>
      </c>
      <c r="R24" s="140">
        <v>308</v>
      </c>
      <c r="S24" s="138">
        <v>332</v>
      </c>
      <c r="T24" s="139">
        <v>285</v>
      </c>
      <c r="U24" s="139">
        <v>18</v>
      </c>
      <c r="V24" s="140">
        <v>23</v>
      </c>
      <c r="W24" s="138">
        <v>1593</v>
      </c>
      <c r="X24" s="139">
        <v>790</v>
      </c>
      <c r="Y24" s="140">
        <v>803</v>
      </c>
      <c r="Z24" s="138">
        <v>774</v>
      </c>
      <c r="AA24" s="139">
        <v>785</v>
      </c>
      <c r="AB24" s="139">
        <v>16</v>
      </c>
      <c r="AC24" s="140">
        <v>18</v>
      </c>
      <c r="AD24" s="142">
        <v>-186</v>
      </c>
      <c r="AE24" s="143">
        <v>-124</v>
      </c>
      <c r="AF24" s="144">
        <v>-62</v>
      </c>
      <c r="AG24" s="142">
        <v>5017</v>
      </c>
      <c r="AH24" s="143">
        <v>2492</v>
      </c>
      <c r="AI24" s="145">
        <v>2525</v>
      </c>
      <c r="AJ24" s="142">
        <v>2108</v>
      </c>
      <c r="AK24" s="143">
        <v>2182</v>
      </c>
      <c r="AL24" s="143">
        <v>348</v>
      </c>
      <c r="AM24" s="144">
        <v>315</v>
      </c>
      <c r="AN24" s="142">
        <v>36</v>
      </c>
      <c r="AO24" s="144">
        <v>28</v>
      </c>
      <c r="AP24" s="146">
        <v>5203</v>
      </c>
      <c r="AQ24" s="143">
        <v>2616</v>
      </c>
      <c r="AR24" s="145">
        <v>2587</v>
      </c>
      <c r="AS24" s="142">
        <v>2159</v>
      </c>
      <c r="AT24" s="143">
        <v>2203</v>
      </c>
      <c r="AU24" s="143">
        <v>398</v>
      </c>
      <c r="AV24" s="144">
        <v>338</v>
      </c>
      <c r="AW24" s="142">
        <v>59</v>
      </c>
      <c r="AX24" s="144">
        <v>46</v>
      </c>
      <c r="AY24" s="147">
        <v>-495</v>
      </c>
    </row>
    <row r="25" spans="1:51" x14ac:dyDescent="0.2">
      <c r="B25" s="136">
        <v>101</v>
      </c>
      <c r="C25" s="99" t="s">
        <v>52</v>
      </c>
      <c r="D25" s="24"/>
      <c r="E25" s="148">
        <v>34.03</v>
      </c>
      <c r="F25" s="149">
        <v>104323</v>
      </c>
      <c r="G25" s="103">
        <v>210178</v>
      </c>
      <c r="H25" s="103">
        <v>97514</v>
      </c>
      <c r="I25" s="103">
        <v>112664</v>
      </c>
      <c r="J25" s="104">
        <v>-66</v>
      </c>
      <c r="K25" s="105">
        <v>-34</v>
      </c>
      <c r="L25" s="106">
        <v>-32</v>
      </c>
      <c r="M25" s="104">
        <v>-78</v>
      </c>
      <c r="N25" s="105">
        <v>-27</v>
      </c>
      <c r="O25" s="106">
        <v>-51</v>
      </c>
      <c r="P25" s="104">
        <v>102</v>
      </c>
      <c r="Q25" s="105">
        <v>56</v>
      </c>
      <c r="R25" s="106">
        <v>46</v>
      </c>
      <c r="S25" s="107">
        <v>55</v>
      </c>
      <c r="T25" s="108">
        <v>43</v>
      </c>
      <c r="U25" s="108">
        <v>1</v>
      </c>
      <c r="V25" s="109">
        <v>3</v>
      </c>
      <c r="W25" s="104">
        <v>180</v>
      </c>
      <c r="X25" s="105">
        <v>83</v>
      </c>
      <c r="Y25" s="106">
        <v>97</v>
      </c>
      <c r="Z25" s="107">
        <v>83</v>
      </c>
      <c r="AA25" s="108">
        <v>96</v>
      </c>
      <c r="AB25" s="108">
        <v>0</v>
      </c>
      <c r="AC25" s="109">
        <v>1</v>
      </c>
      <c r="AD25" s="110">
        <v>12</v>
      </c>
      <c r="AE25" s="111">
        <v>-7</v>
      </c>
      <c r="AF25" s="112">
        <v>19</v>
      </c>
      <c r="AG25" s="110">
        <v>770</v>
      </c>
      <c r="AH25" s="111">
        <v>378</v>
      </c>
      <c r="AI25" s="113">
        <v>392</v>
      </c>
      <c r="AJ25" s="114">
        <v>324</v>
      </c>
      <c r="AK25" s="115">
        <v>327</v>
      </c>
      <c r="AL25" s="115">
        <v>52</v>
      </c>
      <c r="AM25" s="116">
        <v>61</v>
      </c>
      <c r="AN25" s="110">
        <v>2</v>
      </c>
      <c r="AO25" s="112">
        <v>4</v>
      </c>
      <c r="AP25" s="117">
        <v>758</v>
      </c>
      <c r="AQ25" s="111">
        <v>385</v>
      </c>
      <c r="AR25" s="113">
        <v>373</v>
      </c>
      <c r="AS25" s="114">
        <v>311</v>
      </c>
      <c r="AT25" s="115">
        <v>311</v>
      </c>
      <c r="AU25" s="115">
        <v>72</v>
      </c>
      <c r="AV25" s="116">
        <v>57</v>
      </c>
      <c r="AW25" s="110">
        <v>2</v>
      </c>
      <c r="AX25" s="112">
        <v>5</v>
      </c>
      <c r="AY25" s="118">
        <v>-53</v>
      </c>
    </row>
    <row r="26" spans="1:51" x14ac:dyDescent="0.2">
      <c r="B26" s="136">
        <v>102</v>
      </c>
      <c r="C26" s="99" t="s">
        <v>53</v>
      </c>
      <c r="D26" s="24"/>
      <c r="E26" s="148">
        <v>32.65</v>
      </c>
      <c r="F26" s="149">
        <v>71786</v>
      </c>
      <c r="G26" s="103">
        <v>135954</v>
      </c>
      <c r="H26" s="103">
        <v>63235</v>
      </c>
      <c r="I26" s="103">
        <v>72719</v>
      </c>
      <c r="J26" s="104">
        <v>-75</v>
      </c>
      <c r="K26" s="105">
        <v>-41</v>
      </c>
      <c r="L26" s="106">
        <v>-34</v>
      </c>
      <c r="M26" s="104">
        <v>-67</v>
      </c>
      <c r="N26" s="105">
        <v>-24</v>
      </c>
      <c r="O26" s="150">
        <v>-43</v>
      </c>
      <c r="P26" s="104">
        <v>54</v>
      </c>
      <c r="Q26" s="105">
        <v>29</v>
      </c>
      <c r="R26" s="106">
        <v>25</v>
      </c>
      <c r="S26" s="107">
        <v>29</v>
      </c>
      <c r="T26" s="108">
        <v>24</v>
      </c>
      <c r="U26" s="108">
        <v>0</v>
      </c>
      <c r="V26" s="109">
        <v>1</v>
      </c>
      <c r="W26" s="104">
        <v>121</v>
      </c>
      <c r="X26" s="105">
        <v>53</v>
      </c>
      <c r="Y26" s="106">
        <v>68</v>
      </c>
      <c r="Z26" s="107">
        <v>53</v>
      </c>
      <c r="AA26" s="108">
        <v>68</v>
      </c>
      <c r="AB26" s="108">
        <v>0</v>
      </c>
      <c r="AC26" s="109">
        <v>0</v>
      </c>
      <c r="AD26" s="110">
        <v>-8</v>
      </c>
      <c r="AE26" s="111">
        <v>-17</v>
      </c>
      <c r="AF26" s="112">
        <v>9</v>
      </c>
      <c r="AG26" s="110">
        <v>469</v>
      </c>
      <c r="AH26" s="111">
        <v>221</v>
      </c>
      <c r="AI26" s="113">
        <v>248</v>
      </c>
      <c r="AJ26" s="114">
        <v>192</v>
      </c>
      <c r="AK26" s="115">
        <v>219</v>
      </c>
      <c r="AL26" s="115">
        <v>27</v>
      </c>
      <c r="AM26" s="116">
        <v>25</v>
      </c>
      <c r="AN26" s="110">
        <v>2</v>
      </c>
      <c r="AO26" s="112">
        <v>4</v>
      </c>
      <c r="AP26" s="117">
        <v>477</v>
      </c>
      <c r="AQ26" s="111">
        <v>238</v>
      </c>
      <c r="AR26" s="113">
        <v>239</v>
      </c>
      <c r="AS26" s="114">
        <v>204</v>
      </c>
      <c r="AT26" s="115">
        <v>214</v>
      </c>
      <c r="AU26" s="115">
        <v>27</v>
      </c>
      <c r="AV26" s="116">
        <v>20</v>
      </c>
      <c r="AW26" s="110">
        <v>7</v>
      </c>
      <c r="AX26" s="112">
        <v>5</v>
      </c>
      <c r="AY26" s="118">
        <v>-21</v>
      </c>
    </row>
    <row r="27" spans="1:51" x14ac:dyDescent="0.2">
      <c r="B27" s="136">
        <v>105</v>
      </c>
      <c r="C27" s="99" t="s">
        <v>54</v>
      </c>
      <c r="D27" s="24"/>
      <c r="E27" s="148">
        <v>14.64</v>
      </c>
      <c r="F27" s="149">
        <v>65370</v>
      </c>
      <c r="G27" s="103">
        <v>110304</v>
      </c>
      <c r="H27" s="103">
        <v>53641</v>
      </c>
      <c r="I27" s="103">
        <v>56663</v>
      </c>
      <c r="J27" s="104">
        <v>51</v>
      </c>
      <c r="K27" s="105">
        <v>30</v>
      </c>
      <c r="L27" s="106">
        <v>21</v>
      </c>
      <c r="M27" s="104">
        <v>-100</v>
      </c>
      <c r="N27" s="105">
        <v>-38</v>
      </c>
      <c r="O27" s="150">
        <v>-62</v>
      </c>
      <c r="P27" s="104">
        <v>43</v>
      </c>
      <c r="Q27" s="105">
        <v>25</v>
      </c>
      <c r="R27" s="106">
        <v>18</v>
      </c>
      <c r="S27" s="107">
        <v>20</v>
      </c>
      <c r="T27" s="108">
        <v>14</v>
      </c>
      <c r="U27" s="108">
        <v>5</v>
      </c>
      <c r="V27" s="109">
        <v>4</v>
      </c>
      <c r="W27" s="104">
        <v>143</v>
      </c>
      <c r="X27" s="105">
        <v>63</v>
      </c>
      <c r="Y27" s="106">
        <v>80</v>
      </c>
      <c r="Z27" s="107">
        <v>62</v>
      </c>
      <c r="AA27" s="108">
        <v>80</v>
      </c>
      <c r="AB27" s="108">
        <v>1</v>
      </c>
      <c r="AC27" s="109">
        <v>0</v>
      </c>
      <c r="AD27" s="110">
        <v>151</v>
      </c>
      <c r="AE27" s="111">
        <v>68</v>
      </c>
      <c r="AF27" s="112">
        <v>83</v>
      </c>
      <c r="AG27" s="110">
        <v>694</v>
      </c>
      <c r="AH27" s="111">
        <v>366</v>
      </c>
      <c r="AI27" s="113">
        <v>328</v>
      </c>
      <c r="AJ27" s="114">
        <v>302</v>
      </c>
      <c r="AK27" s="115">
        <v>269</v>
      </c>
      <c r="AL27" s="115">
        <v>55</v>
      </c>
      <c r="AM27" s="116">
        <v>52</v>
      </c>
      <c r="AN27" s="110">
        <v>9</v>
      </c>
      <c r="AO27" s="112">
        <v>7</v>
      </c>
      <c r="AP27" s="117">
        <v>543</v>
      </c>
      <c r="AQ27" s="111">
        <v>298</v>
      </c>
      <c r="AR27" s="113">
        <v>245</v>
      </c>
      <c r="AS27" s="114">
        <v>231</v>
      </c>
      <c r="AT27" s="115">
        <v>183</v>
      </c>
      <c r="AU27" s="115">
        <v>63</v>
      </c>
      <c r="AV27" s="116">
        <v>56</v>
      </c>
      <c r="AW27" s="110">
        <v>4</v>
      </c>
      <c r="AX27" s="112">
        <v>6</v>
      </c>
      <c r="AY27" s="118">
        <v>83</v>
      </c>
    </row>
    <row r="28" spans="1:51" x14ac:dyDescent="0.2">
      <c r="B28" s="136">
        <v>106</v>
      </c>
      <c r="C28" s="99" t="s">
        <v>55</v>
      </c>
      <c r="D28" s="24"/>
      <c r="E28" s="148">
        <v>11.34</v>
      </c>
      <c r="F28" s="149">
        <v>50897</v>
      </c>
      <c r="G28" s="103">
        <v>92410</v>
      </c>
      <c r="H28" s="103">
        <v>43681</v>
      </c>
      <c r="I28" s="103">
        <v>48729</v>
      </c>
      <c r="J28" s="104">
        <v>-88</v>
      </c>
      <c r="K28" s="105">
        <v>-45</v>
      </c>
      <c r="L28" s="106">
        <v>-43</v>
      </c>
      <c r="M28" s="104">
        <v>-113</v>
      </c>
      <c r="N28" s="105">
        <v>-57</v>
      </c>
      <c r="O28" s="150">
        <v>-56</v>
      </c>
      <c r="P28" s="104">
        <v>42</v>
      </c>
      <c r="Q28" s="105">
        <v>27</v>
      </c>
      <c r="R28" s="106">
        <v>15</v>
      </c>
      <c r="S28" s="107">
        <v>23</v>
      </c>
      <c r="T28" s="108">
        <v>13</v>
      </c>
      <c r="U28" s="108">
        <v>4</v>
      </c>
      <c r="V28" s="109">
        <v>2</v>
      </c>
      <c r="W28" s="104">
        <v>155</v>
      </c>
      <c r="X28" s="105">
        <v>84</v>
      </c>
      <c r="Y28" s="106">
        <v>71</v>
      </c>
      <c r="Z28" s="107">
        <v>78</v>
      </c>
      <c r="AA28" s="108">
        <v>65</v>
      </c>
      <c r="AB28" s="108">
        <v>6</v>
      </c>
      <c r="AC28" s="109">
        <v>6</v>
      </c>
      <c r="AD28" s="110">
        <v>25</v>
      </c>
      <c r="AE28" s="111">
        <v>12</v>
      </c>
      <c r="AF28" s="112">
        <v>13</v>
      </c>
      <c r="AG28" s="110">
        <v>396</v>
      </c>
      <c r="AH28" s="111">
        <v>205</v>
      </c>
      <c r="AI28" s="113">
        <v>191</v>
      </c>
      <c r="AJ28" s="114">
        <v>160</v>
      </c>
      <c r="AK28" s="115">
        <v>155</v>
      </c>
      <c r="AL28" s="115">
        <v>39</v>
      </c>
      <c r="AM28" s="116">
        <v>34</v>
      </c>
      <c r="AN28" s="110">
        <v>6</v>
      </c>
      <c r="AO28" s="112">
        <v>2</v>
      </c>
      <c r="AP28" s="117">
        <v>371</v>
      </c>
      <c r="AQ28" s="111">
        <v>193</v>
      </c>
      <c r="AR28" s="113">
        <v>178</v>
      </c>
      <c r="AS28" s="114">
        <v>160</v>
      </c>
      <c r="AT28" s="115">
        <v>155</v>
      </c>
      <c r="AU28" s="115">
        <v>27</v>
      </c>
      <c r="AV28" s="116">
        <v>23</v>
      </c>
      <c r="AW28" s="110">
        <v>6</v>
      </c>
      <c r="AX28" s="112">
        <v>0</v>
      </c>
      <c r="AY28" s="118">
        <v>-43</v>
      </c>
    </row>
    <row r="29" spans="1:51" x14ac:dyDescent="0.2">
      <c r="B29" s="136">
        <v>107</v>
      </c>
      <c r="C29" s="99" t="s">
        <v>56</v>
      </c>
      <c r="D29" s="24"/>
      <c r="E29" s="148">
        <v>28.93</v>
      </c>
      <c r="F29" s="149">
        <v>74276</v>
      </c>
      <c r="G29" s="103">
        <v>153184</v>
      </c>
      <c r="H29" s="103">
        <v>70188</v>
      </c>
      <c r="I29" s="103">
        <v>82996</v>
      </c>
      <c r="J29" s="104">
        <v>-119</v>
      </c>
      <c r="K29" s="105">
        <v>-55</v>
      </c>
      <c r="L29" s="106">
        <v>-64</v>
      </c>
      <c r="M29" s="104">
        <v>-98</v>
      </c>
      <c r="N29" s="105">
        <v>-43</v>
      </c>
      <c r="O29" s="150">
        <v>-55</v>
      </c>
      <c r="P29" s="104">
        <v>74</v>
      </c>
      <c r="Q29" s="105">
        <v>37</v>
      </c>
      <c r="R29" s="106">
        <v>37</v>
      </c>
      <c r="S29" s="107">
        <v>37</v>
      </c>
      <c r="T29" s="108">
        <v>35</v>
      </c>
      <c r="U29" s="108">
        <v>0</v>
      </c>
      <c r="V29" s="109">
        <v>2</v>
      </c>
      <c r="W29" s="104">
        <v>172</v>
      </c>
      <c r="X29" s="105">
        <v>80</v>
      </c>
      <c r="Y29" s="106">
        <v>92</v>
      </c>
      <c r="Z29" s="107">
        <v>78</v>
      </c>
      <c r="AA29" s="108">
        <v>89</v>
      </c>
      <c r="AB29" s="108">
        <v>2</v>
      </c>
      <c r="AC29" s="109">
        <v>3</v>
      </c>
      <c r="AD29" s="110">
        <v>-21</v>
      </c>
      <c r="AE29" s="111">
        <v>-12</v>
      </c>
      <c r="AF29" s="112">
        <v>-9</v>
      </c>
      <c r="AG29" s="110">
        <v>428</v>
      </c>
      <c r="AH29" s="111">
        <v>200</v>
      </c>
      <c r="AI29" s="113">
        <v>228</v>
      </c>
      <c r="AJ29" s="114">
        <v>178</v>
      </c>
      <c r="AK29" s="115">
        <v>208</v>
      </c>
      <c r="AL29" s="115">
        <v>14</v>
      </c>
      <c r="AM29" s="116">
        <v>14</v>
      </c>
      <c r="AN29" s="110">
        <v>8</v>
      </c>
      <c r="AO29" s="112">
        <v>6</v>
      </c>
      <c r="AP29" s="117">
        <v>449</v>
      </c>
      <c r="AQ29" s="111">
        <v>212</v>
      </c>
      <c r="AR29" s="113">
        <v>237</v>
      </c>
      <c r="AS29" s="114">
        <v>199</v>
      </c>
      <c r="AT29" s="115">
        <v>222</v>
      </c>
      <c r="AU29" s="115">
        <v>11</v>
      </c>
      <c r="AV29" s="116">
        <v>10</v>
      </c>
      <c r="AW29" s="110">
        <v>2</v>
      </c>
      <c r="AX29" s="112">
        <v>5</v>
      </c>
      <c r="AY29" s="118">
        <v>-31</v>
      </c>
    </row>
    <row r="30" spans="1:51" x14ac:dyDescent="0.2">
      <c r="B30" s="136">
        <v>108</v>
      </c>
      <c r="C30" s="99" t="s">
        <v>57</v>
      </c>
      <c r="D30" s="24"/>
      <c r="E30" s="148">
        <v>28.07</v>
      </c>
      <c r="F30" s="149">
        <v>97077</v>
      </c>
      <c r="G30" s="103">
        <v>205958</v>
      </c>
      <c r="H30" s="103">
        <v>95310</v>
      </c>
      <c r="I30" s="103">
        <v>110648</v>
      </c>
      <c r="J30" s="104">
        <v>-223</v>
      </c>
      <c r="K30" s="105">
        <v>-129</v>
      </c>
      <c r="L30" s="106">
        <v>-94</v>
      </c>
      <c r="M30" s="104">
        <v>-170</v>
      </c>
      <c r="N30" s="105">
        <v>-82</v>
      </c>
      <c r="O30" s="150">
        <v>-88</v>
      </c>
      <c r="P30" s="104">
        <v>85</v>
      </c>
      <c r="Q30" s="105">
        <v>46</v>
      </c>
      <c r="R30" s="106">
        <v>39</v>
      </c>
      <c r="S30" s="107">
        <v>46</v>
      </c>
      <c r="T30" s="108">
        <v>39</v>
      </c>
      <c r="U30" s="108">
        <v>0</v>
      </c>
      <c r="V30" s="109">
        <v>0</v>
      </c>
      <c r="W30" s="104">
        <v>255</v>
      </c>
      <c r="X30" s="105">
        <v>128</v>
      </c>
      <c r="Y30" s="106">
        <v>127</v>
      </c>
      <c r="Z30" s="107">
        <v>125</v>
      </c>
      <c r="AA30" s="108">
        <v>125</v>
      </c>
      <c r="AB30" s="108">
        <v>3</v>
      </c>
      <c r="AC30" s="109">
        <v>2</v>
      </c>
      <c r="AD30" s="110">
        <v>-53</v>
      </c>
      <c r="AE30" s="111">
        <v>-47</v>
      </c>
      <c r="AF30" s="112">
        <v>-6</v>
      </c>
      <c r="AG30" s="110">
        <v>526</v>
      </c>
      <c r="AH30" s="111">
        <v>262</v>
      </c>
      <c r="AI30" s="113">
        <v>264</v>
      </c>
      <c r="AJ30" s="114">
        <v>234</v>
      </c>
      <c r="AK30" s="115">
        <v>241</v>
      </c>
      <c r="AL30" s="115">
        <v>27</v>
      </c>
      <c r="AM30" s="116">
        <v>23</v>
      </c>
      <c r="AN30" s="110">
        <v>1</v>
      </c>
      <c r="AO30" s="112">
        <v>0</v>
      </c>
      <c r="AP30" s="117">
        <v>579</v>
      </c>
      <c r="AQ30" s="111">
        <v>309</v>
      </c>
      <c r="AR30" s="113">
        <v>270</v>
      </c>
      <c r="AS30" s="114">
        <v>258</v>
      </c>
      <c r="AT30" s="115">
        <v>252</v>
      </c>
      <c r="AU30" s="115">
        <v>49</v>
      </c>
      <c r="AV30" s="116">
        <v>17</v>
      </c>
      <c r="AW30" s="110">
        <v>2</v>
      </c>
      <c r="AX30" s="112">
        <v>1</v>
      </c>
      <c r="AY30" s="118">
        <v>-134</v>
      </c>
    </row>
    <row r="31" spans="1:51" x14ac:dyDescent="0.2">
      <c r="B31" s="136">
        <v>109</v>
      </c>
      <c r="C31" s="99" t="s">
        <v>58</v>
      </c>
      <c r="D31" s="24" t="s">
        <v>51</v>
      </c>
      <c r="E31" s="148">
        <v>240.29</v>
      </c>
      <c r="F31" s="149">
        <v>90123</v>
      </c>
      <c r="G31" s="103">
        <v>203669</v>
      </c>
      <c r="H31" s="103">
        <v>95984</v>
      </c>
      <c r="I31" s="103">
        <v>107685</v>
      </c>
      <c r="J31" s="104">
        <v>-211</v>
      </c>
      <c r="K31" s="105">
        <v>-93</v>
      </c>
      <c r="L31" s="106">
        <v>-118</v>
      </c>
      <c r="M31" s="104">
        <v>-157</v>
      </c>
      <c r="N31" s="105">
        <v>-81</v>
      </c>
      <c r="O31" s="150">
        <v>-76</v>
      </c>
      <c r="P31" s="104">
        <v>98</v>
      </c>
      <c r="Q31" s="105">
        <v>55</v>
      </c>
      <c r="R31" s="106">
        <v>43</v>
      </c>
      <c r="S31" s="107">
        <v>54</v>
      </c>
      <c r="T31" s="108">
        <v>41</v>
      </c>
      <c r="U31" s="108">
        <v>1</v>
      </c>
      <c r="V31" s="109">
        <v>2</v>
      </c>
      <c r="W31" s="104">
        <v>255</v>
      </c>
      <c r="X31" s="105">
        <v>136</v>
      </c>
      <c r="Y31" s="106">
        <v>119</v>
      </c>
      <c r="Z31" s="107">
        <v>135</v>
      </c>
      <c r="AA31" s="108">
        <v>118</v>
      </c>
      <c r="AB31" s="108">
        <v>1</v>
      </c>
      <c r="AC31" s="109">
        <v>1</v>
      </c>
      <c r="AD31" s="110">
        <v>-54</v>
      </c>
      <c r="AE31" s="111">
        <v>-12</v>
      </c>
      <c r="AF31" s="112">
        <v>-42</v>
      </c>
      <c r="AG31" s="110">
        <v>432</v>
      </c>
      <c r="AH31" s="111">
        <v>207</v>
      </c>
      <c r="AI31" s="113">
        <v>225</v>
      </c>
      <c r="AJ31" s="114">
        <v>191</v>
      </c>
      <c r="AK31" s="115">
        <v>199</v>
      </c>
      <c r="AL31" s="115">
        <v>14</v>
      </c>
      <c r="AM31" s="116">
        <v>26</v>
      </c>
      <c r="AN31" s="110">
        <v>2</v>
      </c>
      <c r="AO31" s="112">
        <v>0</v>
      </c>
      <c r="AP31" s="117">
        <v>486</v>
      </c>
      <c r="AQ31" s="111">
        <v>219</v>
      </c>
      <c r="AR31" s="113">
        <v>267</v>
      </c>
      <c r="AS31" s="114">
        <v>196</v>
      </c>
      <c r="AT31" s="115">
        <v>215</v>
      </c>
      <c r="AU31" s="115">
        <v>22</v>
      </c>
      <c r="AV31" s="116">
        <v>52</v>
      </c>
      <c r="AW31" s="110">
        <v>1</v>
      </c>
      <c r="AX31" s="112">
        <v>0</v>
      </c>
      <c r="AY31" s="118">
        <v>-83</v>
      </c>
    </row>
    <row r="32" spans="1:51" x14ac:dyDescent="0.2">
      <c r="B32" s="136">
        <v>110</v>
      </c>
      <c r="C32" s="99" t="s">
        <v>59</v>
      </c>
      <c r="D32" s="24"/>
      <c r="E32" s="148">
        <v>28.98</v>
      </c>
      <c r="F32" s="149">
        <v>95234</v>
      </c>
      <c r="G32" s="103">
        <v>149677</v>
      </c>
      <c r="H32" s="103">
        <v>69440</v>
      </c>
      <c r="I32" s="103">
        <v>80237</v>
      </c>
      <c r="J32" s="104">
        <v>-202</v>
      </c>
      <c r="K32" s="105">
        <v>-62</v>
      </c>
      <c r="L32" s="106">
        <v>-140</v>
      </c>
      <c r="M32" s="104">
        <v>-43</v>
      </c>
      <c r="N32" s="105">
        <v>-14</v>
      </c>
      <c r="O32" s="150">
        <v>-29</v>
      </c>
      <c r="P32" s="104">
        <v>75</v>
      </c>
      <c r="Q32" s="105">
        <v>45</v>
      </c>
      <c r="R32" s="106">
        <v>30</v>
      </c>
      <c r="S32" s="107">
        <v>40</v>
      </c>
      <c r="T32" s="108">
        <v>24</v>
      </c>
      <c r="U32" s="108">
        <v>5</v>
      </c>
      <c r="V32" s="109">
        <v>6</v>
      </c>
      <c r="W32" s="104">
        <v>118</v>
      </c>
      <c r="X32" s="105">
        <v>59</v>
      </c>
      <c r="Y32" s="106">
        <v>59</v>
      </c>
      <c r="Z32" s="107">
        <v>57</v>
      </c>
      <c r="AA32" s="108">
        <v>55</v>
      </c>
      <c r="AB32" s="108">
        <v>2</v>
      </c>
      <c r="AC32" s="109">
        <v>4</v>
      </c>
      <c r="AD32" s="110">
        <v>-159</v>
      </c>
      <c r="AE32" s="111">
        <v>-48</v>
      </c>
      <c r="AF32" s="112">
        <v>-111</v>
      </c>
      <c r="AG32" s="110">
        <v>744</v>
      </c>
      <c r="AH32" s="111">
        <v>365</v>
      </c>
      <c r="AI32" s="113">
        <v>379</v>
      </c>
      <c r="AJ32" s="114">
        <v>283</v>
      </c>
      <c r="AK32" s="115">
        <v>319</v>
      </c>
      <c r="AL32" s="115">
        <v>77</v>
      </c>
      <c r="AM32" s="116">
        <v>57</v>
      </c>
      <c r="AN32" s="110">
        <v>5</v>
      </c>
      <c r="AO32" s="112">
        <v>3</v>
      </c>
      <c r="AP32" s="117">
        <v>903</v>
      </c>
      <c r="AQ32" s="111">
        <v>413</v>
      </c>
      <c r="AR32" s="113">
        <v>490</v>
      </c>
      <c r="AS32" s="114">
        <v>308</v>
      </c>
      <c r="AT32" s="115">
        <v>391</v>
      </c>
      <c r="AU32" s="115">
        <v>78</v>
      </c>
      <c r="AV32" s="116">
        <v>81</v>
      </c>
      <c r="AW32" s="110">
        <v>27</v>
      </c>
      <c r="AX32" s="112">
        <v>18</v>
      </c>
      <c r="AY32" s="118">
        <v>-157</v>
      </c>
    </row>
    <row r="33" spans="1:51" s="2" customFormat="1" x14ac:dyDescent="0.2">
      <c r="A33"/>
      <c r="B33" s="136">
        <v>111</v>
      </c>
      <c r="C33" s="99" t="s">
        <v>60</v>
      </c>
      <c r="D33" s="24"/>
      <c r="E33" s="148">
        <v>138.01</v>
      </c>
      <c r="F33" s="149">
        <v>101974</v>
      </c>
      <c r="G33" s="103">
        <v>229562</v>
      </c>
      <c r="H33" s="103">
        <v>110107</v>
      </c>
      <c r="I33" s="103">
        <v>119455</v>
      </c>
      <c r="J33" s="104">
        <v>-188</v>
      </c>
      <c r="K33" s="105">
        <v>-135</v>
      </c>
      <c r="L33" s="106">
        <v>-53</v>
      </c>
      <c r="M33" s="104">
        <v>-109</v>
      </c>
      <c r="N33" s="105">
        <v>-74</v>
      </c>
      <c r="O33" s="150">
        <v>-35</v>
      </c>
      <c r="P33" s="104">
        <v>85</v>
      </c>
      <c r="Q33" s="105">
        <v>30</v>
      </c>
      <c r="R33" s="106">
        <v>55</v>
      </c>
      <c r="S33" s="107">
        <v>28</v>
      </c>
      <c r="T33" s="108">
        <v>52</v>
      </c>
      <c r="U33" s="108">
        <v>2</v>
      </c>
      <c r="V33" s="109">
        <v>3</v>
      </c>
      <c r="W33" s="104">
        <v>194</v>
      </c>
      <c r="X33" s="105">
        <v>104</v>
      </c>
      <c r="Y33" s="106">
        <v>90</v>
      </c>
      <c r="Z33" s="107">
        <v>103</v>
      </c>
      <c r="AA33" s="108">
        <v>89</v>
      </c>
      <c r="AB33" s="108">
        <v>1</v>
      </c>
      <c r="AC33" s="109">
        <v>1</v>
      </c>
      <c r="AD33" s="110">
        <v>-79</v>
      </c>
      <c r="AE33" s="111">
        <v>-61</v>
      </c>
      <c r="AF33" s="112">
        <v>-18</v>
      </c>
      <c r="AG33" s="110">
        <v>558</v>
      </c>
      <c r="AH33" s="111">
        <v>288</v>
      </c>
      <c r="AI33" s="113">
        <v>270</v>
      </c>
      <c r="AJ33" s="114">
        <v>244</v>
      </c>
      <c r="AK33" s="115">
        <v>245</v>
      </c>
      <c r="AL33" s="115">
        <v>43</v>
      </c>
      <c r="AM33" s="116">
        <v>23</v>
      </c>
      <c r="AN33" s="110">
        <v>1</v>
      </c>
      <c r="AO33" s="112">
        <v>2</v>
      </c>
      <c r="AP33" s="117">
        <v>637</v>
      </c>
      <c r="AQ33" s="111">
        <v>349</v>
      </c>
      <c r="AR33" s="113">
        <v>288</v>
      </c>
      <c r="AS33" s="114">
        <v>292</v>
      </c>
      <c r="AT33" s="115">
        <v>260</v>
      </c>
      <c r="AU33" s="115">
        <v>49</v>
      </c>
      <c r="AV33" s="116">
        <v>22</v>
      </c>
      <c r="AW33" s="110">
        <v>8</v>
      </c>
      <c r="AX33" s="112">
        <v>6</v>
      </c>
      <c r="AY33" s="118">
        <v>-56</v>
      </c>
    </row>
    <row r="34" spans="1:51" x14ac:dyDescent="0.2">
      <c r="A34" s="2">
        <v>6</v>
      </c>
      <c r="B34" s="2">
        <v>201</v>
      </c>
      <c r="C34" s="151" t="s">
        <v>61</v>
      </c>
      <c r="D34" s="24"/>
      <c r="E34" s="148">
        <v>534.55999999999995</v>
      </c>
      <c r="F34" s="149">
        <v>231581</v>
      </c>
      <c r="G34" s="103">
        <v>519096</v>
      </c>
      <c r="H34" s="103">
        <v>250898</v>
      </c>
      <c r="I34" s="103">
        <v>268198</v>
      </c>
      <c r="J34" s="104">
        <v>-204</v>
      </c>
      <c r="K34" s="105">
        <v>-92</v>
      </c>
      <c r="L34" s="106">
        <v>-112</v>
      </c>
      <c r="M34" s="104">
        <v>-296</v>
      </c>
      <c r="N34" s="105">
        <v>-148</v>
      </c>
      <c r="O34" s="150">
        <v>-148</v>
      </c>
      <c r="P34" s="104">
        <v>276</v>
      </c>
      <c r="Q34" s="105">
        <v>150</v>
      </c>
      <c r="R34" s="106">
        <v>126</v>
      </c>
      <c r="S34" s="107">
        <v>146</v>
      </c>
      <c r="T34" s="108">
        <v>119</v>
      </c>
      <c r="U34" s="108">
        <v>4</v>
      </c>
      <c r="V34" s="109">
        <v>7</v>
      </c>
      <c r="W34" s="104">
        <v>572</v>
      </c>
      <c r="X34" s="105">
        <v>298</v>
      </c>
      <c r="Y34" s="106">
        <v>274</v>
      </c>
      <c r="Z34" s="107">
        <v>293</v>
      </c>
      <c r="AA34" s="108">
        <v>272</v>
      </c>
      <c r="AB34" s="108">
        <v>5</v>
      </c>
      <c r="AC34" s="109">
        <v>2</v>
      </c>
      <c r="AD34" s="110">
        <v>92</v>
      </c>
      <c r="AE34" s="111">
        <v>56</v>
      </c>
      <c r="AF34" s="112">
        <v>36</v>
      </c>
      <c r="AG34" s="110">
        <v>1039</v>
      </c>
      <c r="AH34" s="111">
        <v>581</v>
      </c>
      <c r="AI34" s="113">
        <v>458</v>
      </c>
      <c r="AJ34" s="114">
        <v>436</v>
      </c>
      <c r="AK34" s="115">
        <v>386</v>
      </c>
      <c r="AL34" s="115">
        <v>142</v>
      </c>
      <c r="AM34" s="116">
        <v>64</v>
      </c>
      <c r="AN34" s="110">
        <v>3</v>
      </c>
      <c r="AO34" s="112">
        <v>8</v>
      </c>
      <c r="AP34" s="117">
        <v>947</v>
      </c>
      <c r="AQ34" s="111">
        <v>525</v>
      </c>
      <c r="AR34" s="113">
        <v>422</v>
      </c>
      <c r="AS34" s="114">
        <v>443</v>
      </c>
      <c r="AT34" s="115">
        <v>373</v>
      </c>
      <c r="AU34" s="115">
        <v>77</v>
      </c>
      <c r="AV34" s="116">
        <v>43</v>
      </c>
      <c r="AW34" s="110">
        <v>5</v>
      </c>
      <c r="AX34" s="112">
        <v>6</v>
      </c>
      <c r="AY34" s="118">
        <v>-45</v>
      </c>
    </row>
    <row r="35" spans="1:51" x14ac:dyDescent="0.2">
      <c r="A35">
        <v>2</v>
      </c>
      <c r="B35">
        <v>202</v>
      </c>
      <c r="C35" s="151" t="s">
        <v>62</v>
      </c>
      <c r="D35" s="24"/>
      <c r="E35" s="148">
        <v>50.7</v>
      </c>
      <c r="F35" s="149">
        <v>228493</v>
      </c>
      <c r="G35" s="103">
        <v>454082</v>
      </c>
      <c r="H35" s="103">
        <v>219108</v>
      </c>
      <c r="I35" s="103">
        <v>234974</v>
      </c>
      <c r="J35" s="104">
        <v>-85</v>
      </c>
      <c r="K35" s="105">
        <v>-25</v>
      </c>
      <c r="L35" s="106">
        <v>-60</v>
      </c>
      <c r="M35" s="104">
        <v>-252</v>
      </c>
      <c r="N35" s="105">
        <v>-139</v>
      </c>
      <c r="O35" s="150">
        <v>-113</v>
      </c>
      <c r="P35" s="104">
        <v>262</v>
      </c>
      <c r="Q35" s="105">
        <v>132</v>
      </c>
      <c r="R35" s="106">
        <v>130</v>
      </c>
      <c r="S35" s="107">
        <v>125</v>
      </c>
      <c r="T35" s="108">
        <v>130</v>
      </c>
      <c r="U35" s="108">
        <v>7</v>
      </c>
      <c r="V35" s="109">
        <v>0</v>
      </c>
      <c r="W35" s="104">
        <v>514</v>
      </c>
      <c r="X35" s="105">
        <v>271</v>
      </c>
      <c r="Y35" s="106">
        <v>243</v>
      </c>
      <c r="Z35" s="107">
        <v>262</v>
      </c>
      <c r="AA35" s="108">
        <v>238</v>
      </c>
      <c r="AB35" s="108">
        <v>9</v>
      </c>
      <c r="AC35" s="109">
        <v>5</v>
      </c>
      <c r="AD35" s="110">
        <v>167</v>
      </c>
      <c r="AE35" s="111">
        <v>114</v>
      </c>
      <c r="AF35" s="112">
        <v>53</v>
      </c>
      <c r="AG35" s="110">
        <v>1417</v>
      </c>
      <c r="AH35" s="111">
        <v>763</v>
      </c>
      <c r="AI35" s="113">
        <v>654</v>
      </c>
      <c r="AJ35" s="114">
        <v>645</v>
      </c>
      <c r="AK35" s="115">
        <v>578</v>
      </c>
      <c r="AL35" s="115">
        <v>115</v>
      </c>
      <c r="AM35" s="116">
        <v>67</v>
      </c>
      <c r="AN35" s="110">
        <v>3</v>
      </c>
      <c r="AO35" s="112">
        <v>9</v>
      </c>
      <c r="AP35" s="117">
        <v>1250</v>
      </c>
      <c r="AQ35" s="111">
        <v>649</v>
      </c>
      <c r="AR35" s="113">
        <v>601</v>
      </c>
      <c r="AS35" s="114">
        <v>566</v>
      </c>
      <c r="AT35" s="115">
        <v>539</v>
      </c>
      <c r="AU35" s="115">
        <v>72</v>
      </c>
      <c r="AV35" s="116">
        <v>57</v>
      </c>
      <c r="AW35" s="110">
        <v>11</v>
      </c>
      <c r="AX35" s="112">
        <v>5</v>
      </c>
      <c r="AY35" s="118">
        <v>51</v>
      </c>
    </row>
    <row r="36" spans="1:51" x14ac:dyDescent="0.2">
      <c r="A36">
        <v>4</v>
      </c>
      <c r="B36">
        <v>203</v>
      </c>
      <c r="C36" s="151" t="s">
        <v>63</v>
      </c>
      <c r="D36" s="24"/>
      <c r="E36" s="148">
        <v>49.41</v>
      </c>
      <c r="F36" s="149">
        <v>138711</v>
      </c>
      <c r="G36" s="103">
        <v>306505</v>
      </c>
      <c r="H36" s="103">
        <v>147647</v>
      </c>
      <c r="I36" s="103">
        <v>158858</v>
      </c>
      <c r="J36" s="104">
        <v>-16</v>
      </c>
      <c r="K36" s="105">
        <v>-14</v>
      </c>
      <c r="L36" s="106">
        <v>-2</v>
      </c>
      <c r="M36" s="104">
        <v>-110</v>
      </c>
      <c r="N36" s="105">
        <v>-48</v>
      </c>
      <c r="O36" s="150">
        <v>-62</v>
      </c>
      <c r="P36" s="104">
        <v>221</v>
      </c>
      <c r="Q36" s="105">
        <v>113</v>
      </c>
      <c r="R36" s="106">
        <v>108</v>
      </c>
      <c r="S36" s="107">
        <v>112</v>
      </c>
      <c r="T36" s="108">
        <v>105</v>
      </c>
      <c r="U36" s="108">
        <v>1</v>
      </c>
      <c r="V36" s="109">
        <v>3</v>
      </c>
      <c r="W36" s="104">
        <v>331</v>
      </c>
      <c r="X36" s="105">
        <v>161</v>
      </c>
      <c r="Y36" s="106">
        <v>170</v>
      </c>
      <c r="Z36" s="107">
        <v>161</v>
      </c>
      <c r="AA36" s="108">
        <v>168</v>
      </c>
      <c r="AB36" s="108">
        <v>0</v>
      </c>
      <c r="AC36" s="109">
        <v>2</v>
      </c>
      <c r="AD36" s="110">
        <v>94</v>
      </c>
      <c r="AE36" s="111">
        <v>34</v>
      </c>
      <c r="AF36" s="112">
        <v>60</v>
      </c>
      <c r="AG36" s="110">
        <v>781</v>
      </c>
      <c r="AH36" s="111">
        <v>415</v>
      </c>
      <c r="AI36" s="113">
        <v>366</v>
      </c>
      <c r="AJ36" s="114">
        <v>373</v>
      </c>
      <c r="AK36" s="115">
        <v>339</v>
      </c>
      <c r="AL36" s="115">
        <v>41</v>
      </c>
      <c r="AM36" s="116">
        <v>26</v>
      </c>
      <c r="AN36" s="110">
        <v>1</v>
      </c>
      <c r="AO36" s="112">
        <v>1</v>
      </c>
      <c r="AP36" s="117">
        <v>687</v>
      </c>
      <c r="AQ36" s="111">
        <v>381</v>
      </c>
      <c r="AR36" s="113">
        <v>306</v>
      </c>
      <c r="AS36" s="114">
        <v>334</v>
      </c>
      <c r="AT36" s="115">
        <v>282</v>
      </c>
      <c r="AU36" s="115">
        <v>45</v>
      </c>
      <c r="AV36" s="116">
        <v>21</v>
      </c>
      <c r="AW36" s="110">
        <v>2</v>
      </c>
      <c r="AX36" s="112">
        <v>3</v>
      </c>
      <c r="AY36" s="118">
        <v>-24</v>
      </c>
    </row>
    <row r="37" spans="1:51" x14ac:dyDescent="0.2">
      <c r="A37">
        <v>2</v>
      </c>
      <c r="B37">
        <v>204</v>
      </c>
      <c r="C37" s="151" t="s">
        <v>64</v>
      </c>
      <c r="D37" s="24" t="s">
        <v>51</v>
      </c>
      <c r="E37" s="148">
        <v>99.95</v>
      </c>
      <c r="F37" s="149">
        <v>221878</v>
      </c>
      <c r="G37" s="103">
        <v>482154</v>
      </c>
      <c r="H37" s="103">
        <v>223298</v>
      </c>
      <c r="I37" s="103">
        <v>258856</v>
      </c>
      <c r="J37" s="104">
        <v>-345</v>
      </c>
      <c r="K37" s="105">
        <v>-188</v>
      </c>
      <c r="L37" s="106">
        <v>-157</v>
      </c>
      <c r="M37" s="104">
        <v>-208</v>
      </c>
      <c r="N37" s="105">
        <v>-108</v>
      </c>
      <c r="O37" s="150">
        <v>-100</v>
      </c>
      <c r="P37" s="104">
        <v>244</v>
      </c>
      <c r="Q37" s="105">
        <v>126</v>
      </c>
      <c r="R37" s="106">
        <v>118</v>
      </c>
      <c r="S37" s="107">
        <v>122</v>
      </c>
      <c r="T37" s="108">
        <v>117</v>
      </c>
      <c r="U37" s="108">
        <v>4</v>
      </c>
      <c r="V37" s="109">
        <v>1</v>
      </c>
      <c r="W37" s="104">
        <v>452</v>
      </c>
      <c r="X37" s="105">
        <v>234</v>
      </c>
      <c r="Y37" s="106">
        <v>218</v>
      </c>
      <c r="Z37" s="107">
        <v>231</v>
      </c>
      <c r="AA37" s="108">
        <v>216</v>
      </c>
      <c r="AB37" s="108">
        <v>3</v>
      </c>
      <c r="AC37" s="109">
        <v>2</v>
      </c>
      <c r="AD37" s="110">
        <v>-137</v>
      </c>
      <c r="AE37" s="111">
        <v>-80</v>
      </c>
      <c r="AF37" s="112">
        <v>-57</v>
      </c>
      <c r="AG37" s="110">
        <v>1302</v>
      </c>
      <c r="AH37" s="111">
        <v>658</v>
      </c>
      <c r="AI37" s="113">
        <v>644</v>
      </c>
      <c r="AJ37" s="114">
        <v>592</v>
      </c>
      <c r="AK37" s="115">
        <v>582</v>
      </c>
      <c r="AL37" s="115">
        <v>60</v>
      </c>
      <c r="AM37" s="116">
        <v>54</v>
      </c>
      <c r="AN37" s="110">
        <v>6</v>
      </c>
      <c r="AO37" s="112">
        <v>8</v>
      </c>
      <c r="AP37" s="117">
        <v>1439</v>
      </c>
      <c r="AQ37" s="111">
        <v>738</v>
      </c>
      <c r="AR37" s="113">
        <v>701</v>
      </c>
      <c r="AS37" s="114">
        <v>693</v>
      </c>
      <c r="AT37" s="115">
        <v>660</v>
      </c>
      <c r="AU37" s="115">
        <v>40</v>
      </c>
      <c r="AV37" s="116">
        <v>34</v>
      </c>
      <c r="AW37" s="110">
        <v>5</v>
      </c>
      <c r="AX37" s="112">
        <v>7</v>
      </c>
      <c r="AY37" s="118">
        <v>-183</v>
      </c>
    </row>
    <row r="38" spans="1:51" x14ac:dyDescent="0.2">
      <c r="A38">
        <v>10</v>
      </c>
      <c r="B38">
        <v>205</v>
      </c>
      <c r="C38" s="151" t="s">
        <v>65</v>
      </c>
      <c r="D38" s="24"/>
      <c r="E38" s="148">
        <v>182.38</v>
      </c>
      <c r="F38" s="149">
        <v>18079</v>
      </c>
      <c r="G38" s="103">
        <v>39151</v>
      </c>
      <c r="H38" s="103">
        <v>18635</v>
      </c>
      <c r="I38" s="103">
        <v>20516</v>
      </c>
      <c r="J38" s="104">
        <v>-81</v>
      </c>
      <c r="K38" s="105">
        <v>-47</v>
      </c>
      <c r="L38" s="106">
        <v>-34</v>
      </c>
      <c r="M38" s="104">
        <v>-57</v>
      </c>
      <c r="N38" s="105">
        <v>-29</v>
      </c>
      <c r="O38" s="150">
        <v>-28</v>
      </c>
      <c r="P38" s="104">
        <v>16</v>
      </c>
      <c r="Q38" s="105">
        <v>7</v>
      </c>
      <c r="R38" s="106">
        <v>9</v>
      </c>
      <c r="S38" s="107">
        <v>7</v>
      </c>
      <c r="T38" s="108">
        <v>9</v>
      </c>
      <c r="U38" s="108">
        <v>0</v>
      </c>
      <c r="V38" s="109">
        <v>0</v>
      </c>
      <c r="W38" s="104">
        <v>73</v>
      </c>
      <c r="X38" s="105">
        <v>36</v>
      </c>
      <c r="Y38" s="106">
        <v>37</v>
      </c>
      <c r="Z38" s="107">
        <v>36</v>
      </c>
      <c r="AA38" s="108">
        <v>36</v>
      </c>
      <c r="AB38" s="108">
        <v>0</v>
      </c>
      <c r="AC38" s="109">
        <v>1</v>
      </c>
      <c r="AD38" s="110">
        <v>-24</v>
      </c>
      <c r="AE38" s="111">
        <v>-18</v>
      </c>
      <c r="AF38" s="112">
        <v>-6</v>
      </c>
      <c r="AG38" s="110">
        <v>83</v>
      </c>
      <c r="AH38" s="111">
        <v>45</v>
      </c>
      <c r="AI38" s="113">
        <v>38</v>
      </c>
      <c r="AJ38" s="114">
        <v>42</v>
      </c>
      <c r="AK38" s="115">
        <v>35</v>
      </c>
      <c r="AL38" s="115">
        <v>3</v>
      </c>
      <c r="AM38" s="116">
        <v>3</v>
      </c>
      <c r="AN38" s="110">
        <v>0</v>
      </c>
      <c r="AO38" s="112">
        <v>0</v>
      </c>
      <c r="AP38" s="117">
        <v>107</v>
      </c>
      <c r="AQ38" s="111">
        <v>63</v>
      </c>
      <c r="AR38" s="113">
        <v>44</v>
      </c>
      <c r="AS38" s="114">
        <v>51</v>
      </c>
      <c r="AT38" s="115">
        <v>41</v>
      </c>
      <c r="AU38" s="115">
        <v>10</v>
      </c>
      <c r="AV38" s="116">
        <v>3</v>
      </c>
      <c r="AW38" s="110">
        <v>2</v>
      </c>
      <c r="AX38" s="112">
        <v>0</v>
      </c>
      <c r="AY38" s="118">
        <v>-29</v>
      </c>
    </row>
    <row r="39" spans="1:51" x14ac:dyDescent="0.2">
      <c r="A39">
        <v>2</v>
      </c>
      <c r="B39">
        <v>206</v>
      </c>
      <c r="C39" s="151" t="s">
        <v>66</v>
      </c>
      <c r="D39" s="24" t="s">
        <v>51</v>
      </c>
      <c r="E39" s="148">
        <v>18.47</v>
      </c>
      <c r="F39" s="149">
        <v>42935</v>
      </c>
      <c r="G39" s="103">
        <v>92454</v>
      </c>
      <c r="H39" s="103">
        <v>41106</v>
      </c>
      <c r="I39" s="103">
        <v>51348</v>
      </c>
      <c r="J39" s="104">
        <v>-47</v>
      </c>
      <c r="K39" s="105">
        <v>-19</v>
      </c>
      <c r="L39" s="106">
        <v>-28</v>
      </c>
      <c r="M39" s="104">
        <v>-77</v>
      </c>
      <c r="N39" s="105">
        <v>-35</v>
      </c>
      <c r="O39" s="150">
        <v>-42</v>
      </c>
      <c r="P39" s="104">
        <v>42</v>
      </c>
      <c r="Q39" s="105">
        <v>23</v>
      </c>
      <c r="R39" s="106">
        <v>19</v>
      </c>
      <c r="S39" s="107">
        <v>23</v>
      </c>
      <c r="T39" s="108">
        <v>18</v>
      </c>
      <c r="U39" s="108">
        <v>0</v>
      </c>
      <c r="V39" s="109">
        <v>1</v>
      </c>
      <c r="W39" s="104">
        <v>119</v>
      </c>
      <c r="X39" s="105">
        <v>58</v>
      </c>
      <c r="Y39" s="106">
        <v>61</v>
      </c>
      <c r="Z39" s="107">
        <v>57</v>
      </c>
      <c r="AA39" s="108">
        <v>61</v>
      </c>
      <c r="AB39" s="108">
        <v>1</v>
      </c>
      <c r="AC39" s="109">
        <v>0</v>
      </c>
      <c r="AD39" s="110">
        <v>30</v>
      </c>
      <c r="AE39" s="111">
        <v>16</v>
      </c>
      <c r="AF39" s="112">
        <v>14</v>
      </c>
      <c r="AG39" s="110">
        <v>322</v>
      </c>
      <c r="AH39" s="111">
        <v>149</v>
      </c>
      <c r="AI39" s="113">
        <v>173</v>
      </c>
      <c r="AJ39" s="114">
        <v>139</v>
      </c>
      <c r="AK39" s="115">
        <v>156</v>
      </c>
      <c r="AL39" s="115">
        <v>9</v>
      </c>
      <c r="AM39" s="116">
        <v>16</v>
      </c>
      <c r="AN39" s="110">
        <v>1</v>
      </c>
      <c r="AO39" s="112">
        <v>1</v>
      </c>
      <c r="AP39" s="117">
        <v>292</v>
      </c>
      <c r="AQ39" s="111">
        <v>133</v>
      </c>
      <c r="AR39" s="113">
        <v>159</v>
      </c>
      <c r="AS39" s="114">
        <v>113</v>
      </c>
      <c r="AT39" s="115">
        <v>139</v>
      </c>
      <c r="AU39" s="115">
        <v>15</v>
      </c>
      <c r="AV39" s="116">
        <v>17</v>
      </c>
      <c r="AW39" s="110">
        <v>5</v>
      </c>
      <c r="AX39" s="112">
        <v>3</v>
      </c>
      <c r="AY39" s="118">
        <v>-29</v>
      </c>
    </row>
    <row r="40" spans="1:51" x14ac:dyDescent="0.2">
      <c r="A40">
        <v>3</v>
      </c>
      <c r="B40">
        <v>207</v>
      </c>
      <c r="C40" s="151" t="s">
        <v>67</v>
      </c>
      <c r="D40" s="24"/>
      <c r="E40" s="148">
        <v>25</v>
      </c>
      <c r="F40" s="149">
        <v>84480</v>
      </c>
      <c r="G40" s="103">
        <v>194782</v>
      </c>
      <c r="H40" s="103">
        <v>93251</v>
      </c>
      <c r="I40" s="103">
        <v>101531</v>
      </c>
      <c r="J40" s="104">
        <v>-125</v>
      </c>
      <c r="K40" s="105">
        <v>-77</v>
      </c>
      <c r="L40" s="106">
        <v>-48</v>
      </c>
      <c r="M40" s="104">
        <v>-104</v>
      </c>
      <c r="N40" s="105">
        <v>-67</v>
      </c>
      <c r="O40" s="150">
        <v>-37</v>
      </c>
      <c r="P40" s="104">
        <v>99</v>
      </c>
      <c r="Q40" s="105">
        <v>44</v>
      </c>
      <c r="R40" s="106">
        <v>55</v>
      </c>
      <c r="S40" s="107">
        <v>43</v>
      </c>
      <c r="T40" s="108">
        <v>54</v>
      </c>
      <c r="U40" s="108">
        <v>1</v>
      </c>
      <c r="V40" s="109">
        <v>1</v>
      </c>
      <c r="W40" s="104">
        <v>203</v>
      </c>
      <c r="X40" s="105">
        <v>111</v>
      </c>
      <c r="Y40" s="106">
        <v>92</v>
      </c>
      <c r="Z40" s="107">
        <v>110</v>
      </c>
      <c r="AA40" s="108">
        <v>91</v>
      </c>
      <c r="AB40" s="108">
        <v>1</v>
      </c>
      <c r="AC40" s="109">
        <v>1</v>
      </c>
      <c r="AD40" s="110">
        <v>-21</v>
      </c>
      <c r="AE40" s="111">
        <v>-10</v>
      </c>
      <c r="AF40" s="112">
        <v>-11</v>
      </c>
      <c r="AG40" s="110">
        <v>493</v>
      </c>
      <c r="AH40" s="111">
        <v>270</v>
      </c>
      <c r="AI40" s="113">
        <v>223</v>
      </c>
      <c r="AJ40" s="114">
        <v>235</v>
      </c>
      <c r="AK40" s="115">
        <v>213</v>
      </c>
      <c r="AL40" s="115">
        <v>30</v>
      </c>
      <c r="AM40" s="116">
        <v>9</v>
      </c>
      <c r="AN40" s="110">
        <v>5</v>
      </c>
      <c r="AO40" s="112">
        <v>1</v>
      </c>
      <c r="AP40" s="117">
        <v>514</v>
      </c>
      <c r="AQ40" s="111">
        <v>280</v>
      </c>
      <c r="AR40" s="113">
        <v>234</v>
      </c>
      <c r="AS40" s="114">
        <v>252</v>
      </c>
      <c r="AT40" s="115">
        <v>216</v>
      </c>
      <c r="AU40" s="115">
        <v>26</v>
      </c>
      <c r="AV40" s="116">
        <v>17</v>
      </c>
      <c r="AW40" s="110">
        <v>2</v>
      </c>
      <c r="AX40" s="112">
        <v>1</v>
      </c>
      <c r="AY40" s="118">
        <v>-54</v>
      </c>
    </row>
    <row r="41" spans="1:51" x14ac:dyDescent="0.2">
      <c r="A41">
        <v>7</v>
      </c>
      <c r="B41">
        <v>208</v>
      </c>
      <c r="C41" s="151" t="s">
        <v>68</v>
      </c>
      <c r="D41" s="24"/>
      <c r="E41" s="148">
        <v>90.4</v>
      </c>
      <c r="F41" s="149">
        <v>11556</v>
      </c>
      <c r="G41" s="103">
        <v>26523</v>
      </c>
      <c r="H41" s="103">
        <v>12748</v>
      </c>
      <c r="I41" s="103">
        <v>13775</v>
      </c>
      <c r="J41" s="104">
        <v>-7</v>
      </c>
      <c r="K41" s="105">
        <v>-1</v>
      </c>
      <c r="L41" s="106">
        <v>-6</v>
      </c>
      <c r="M41" s="104">
        <v>-30</v>
      </c>
      <c r="N41" s="105">
        <v>-14</v>
      </c>
      <c r="O41" s="150">
        <v>-16</v>
      </c>
      <c r="P41" s="104">
        <v>7</v>
      </c>
      <c r="Q41" s="105">
        <v>4</v>
      </c>
      <c r="R41" s="106">
        <v>3</v>
      </c>
      <c r="S41" s="107">
        <v>4</v>
      </c>
      <c r="T41" s="108">
        <v>3</v>
      </c>
      <c r="U41" s="108">
        <v>0</v>
      </c>
      <c r="V41" s="109">
        <v>0</v>
      </c>
      <c r="W41" s="104">
        <v>37</v>
      </c>
      <c r="X41" s="105">
        <v>18</v>
      </c>
      <c r="Y41" s="106">
        <v>19</v>
      </c>
      <c r="Z41" s="107">
        <v>18</v>
      </c>
      <c r="AA41" s="108">
        <v>19</v>
      </c>
      <c r="AB41" s="108">
        <v>0</v>
      </c>
      <c r="AC41" s="109">
        <v>0</v>
      </c>
      <c r="AD41" s="110">
        <v>23</v>
      </c>
      <c r="AE41" s="111">
        <v>13</v>
      </c>
      <c r="AF41" s="112">
        <v>10</v>
      </c>
      <c r="AG41" s="110">
        <v>67</v>
      </c>
      <c r="AH41" s="111">
        <v>38</v>
      </c>
      <c r="AI41" s="113">
        <v>29</v>
      </c>
      <c r="AJ41" s="114">
        <v>24</v>
      </c>
      <c r="AK41" s="115">
        <v>22</v>
      </c>
      <c r="AL41" s="115">
        <v>14</v>
      </c>
      <c r="AM41" s="116">
        <v>7</v>
      </c>
      <c r="AN41" s="110">
        <v>0</v>
      </c>
      <c r="AO41" s="112">
        <v>0</v>
      </c>
      <c r="AP41" s="117">
        <v>44</v>
      </c>
      <c r="AQ41" s="111">
        <v>25</v>
      </c>
      <c r="AR41" s="113">
        <v>19</v>
      </c>
      <c r="AS41" s="114">
        <v>19</v>
      </c>
      <c r="AT41" s="115">
        <v>16</v>
      </c>
      <c r="AU41" s="115">
        <v>6</v>
      </c>
      <c r="AV41" s="116">
        <v>3</v>
      </c>
      <c r="AW41" s="110">
        <v>0</v>
      </c>
      <c r="AX41" s="112">
        <v>0</v>
      </c>
      <c r="AY41" s="118">
        <v>8</v>
      </c>
    </row>
    <row r="42" spans="1:51" x14ac:dyDescent="0.2">
      <c r="A42">
        <v>8</v>
      </c>
      <c r="B42">
        <v>209</v>
      </c>
      <c r="C42" s="151" t="s">
        <v>69</v>
      </c>
      <c r="D42" s="24"/>
      <c r="E42" s="148">
        <v>697.55</v>
      </c>
      <c r="F42" s="149">
        <v>30647</v>
      </c>
      <c r="G42" s="103">
        <v>72669</v>
      </c>
      <c r="H42" s="103">
        <v>34887</v>
      </c>
      <c r="I42" s="103">
        <v>37782</v>
      </c>
      <c r="J42" s="104">
        <v>-109</v>
      </c>
      <c r="K42" s="105">
        <v>-43</v>
      </c>
      <c r="L42" s="106">
        <v>-66</v>
      </c>
      <c r="M42" s="104">
        <v>-101</v>
      </c>
      <c r="N42" s="105">
        <v>-43</v>
      </c>
      <c r="O42" s="150">
        <v>-58</v>
      </c>
      <c r="P42" s="104">
        <v>25</v>
      </c>
      <c r="Q42" s="105">
        <v>13</v>
      </c>
      <c r="R42" s="106">
        <v>12</v>
      </c>
      <c r="S42" s="107">
        <v>12</v>
      </c>
      <c r="T42" s="108">
        <v>11</v>
      </c>
      <c r="U42" s="108">
        <v>1</v>
      </c>
      <c r="V42" s="109">
        <v>1</v>
      </c>
      <c r="W42" s="104">
        <v>126</v>
      </c>
      <c r="X42" s="105">
        <v>56</v>
      </c>
      <c r="Y42" s="106">
        <v>70</v>
      </c>
      <c r="Z42" s="107">
        <v>56</v>
      </c>
      <c r="AA42" s="108">
        <v>70</v>
      </c>
      <c r="AB42" s="108">
        <v>0</v>
      </c>
      <c r="AC42" s="109">
        <v>0</v>
      </c>
      <c r="AD42" s="110">
        <v>-8</v>
      </c>
      <c r="AE42" s="111">
        <v>0</v>
      </c>
      <c r="AF42" s="112">
        <v>-8</v>
      </c>
      <c r="AG42" s="110">
        <v>97</v>
      </c>
      <c r="AH42" s="111">
        <v>54</v>
      </c>
      <c r="AI42" s="113">
        <v>43</v>
      </c>
      <c r="AJ42" s="114">
        <v>44</v>
      </c>
      <c r="AK42" s="115">
        <v>32</v>
      </c>
      <c r="AL42" s="115">
        <v>10</v>
      </c>
      <c r="AM42" s="116">
        <v>11</v>
      </c>
      <c r="AN42" s="110">
        <v>0</v>
      </c>
      <c r="AO42" s="112">
        <v>0</v>
      </c>
      <c r="AP42" s="117">
        <v>105</v>
      </c>
      <c r="AQ42" s="111">
        <v>54</v>
      </c>
      <c r="AR42" s="113">
        <v>51</v>
      </c>
      <c r="AS42" s="114">
        <v>45</v>
      </c>
      <c r="AT42" s="115">
        <v>37</v>
      </c>
      <c r="AU42" s="115">
        <v>9</v>
      </c>
      <c r="AV42" s="116">
        <v>14</v>
      </c>
      <c r="AW42" s="110">
        <v>0</v>
      </c>
      <c r="AX42" s="112">
        <v>0</v>
      </c>
      <c r="AY42" s="118">
        <v>-27</v>
      </c>
    </row>
    <row r="43" spans="1:51" x14ac:dyDescent="0.2">
      <c r="A43">
        <v>4</v>
      </c>
      <c r="B43">
        <v>210</v>
      </c>
      <c r="C43" s="151" t="s">
        <v>70</v>
      </c>
      <c r="D43" s="24"/>
      <c r="E43" s="148">
        <v>138.47999999999999</v>
      </c>
      <c r="F43" s="149">
        <v>110542</v>
      </c>
      <c r="G43" s="103">
        <v>254840</v>
      </c>
      <c r="H43" s="103">
        <v>124085</v>
      </c>
      <c r="I43" s="103">
        <v>130755</v>
      </c>
      <c r="J43" s="104">
        <v>5</v>
      </c>
      <c r="K43" s="105">
        <v>-14</v>
      </c>
      <c r="L43" s="106">
        <v>19</v>
      </c>
      <c r="M43" s="104">
        <v>-169</v>
      </c>
      <c r="N43" s="105">
        <v>-95</v>
      </c>
      <c r="O43" s="150">
        <v>-74</v>
      </c>
      <c r="P43" s="104">
        <v>137</v>
      </c>
      <c r="Q43" s="105">
        <v>70</v>
      </c>
      <c r="R43" s="106">
        <v>67</v>
      </c>
      <c r="S43" s="107">
        <v>70</v>
      </c>
      <c r="T43" s="108">
        <v>65</v>
      </c>
      <c r="U43" s="108">
        <v>0</v>
      </c>
      <c r="V43" s="109">
        <v>2</v>
      </c>
      <c r="W43" s="104">
        <v>306</v>
      </c>
      <c r="X43" s="105">
        <v>165</v>
      </c>
      <c r="Y43" s="106">
        <v>141</v>
      </c>
      <c r="Z43" s="107">
        <v>165</v>
      </c>
      <c r="AA43" s="108">
        <v>141</v>
      </c>
      <c r="AB43" s="108">
        <v>0</v>
      </c>
      <c r="AC43" s="109">
        <v>0</v>
      </c>
      <c r="AD43" s="110">
        <v>174</v>
      </c>
      <c r="AE43" s="111">
        <v>81</v>
      </c>
      <c r="AF43" s="112">
        <v>93</v>
      </c>
      <c r="AG43" s="110">
        <v>628</v>
      </c>
      <c r="AH43" s="111">
        <v>313</v>
      </c>
      <c r="AI43" s="113">
        <v>315</v>
      </c>
      <c r="AJ43" s="114">
        <v>270</v>
      </c>
      <c r="AK43" s="115">
        <v>278</v>
      </c>
      <c r="AL43" s="115">
        <v>38</v>
      </c>
      <c r="AM43" s="116">
        <v>35</v>
      </c>
      <c r="AN43" s="110">
        <v>5</v>
      </c>
      <c r="AO43" s="112">
        <v>2</v>
      </c>
      <c r="AP43" s="117">
        <v>454</v>
      </c>
      <c r="AQ43" s="111">
        <v>232</v>
      </c>
      <c r="AR43" s="113">
        <v>222</v>
      </c>
      <c r="AS43" s="114">
        <v>211</v>
      </c>
      <c r="AT43" s="115">
        <v>200</v>
      </c>
      <c r="AU43" s="115">
        <v>17</v>
      </c>
      <c r="AV43" s="116">
        <v>14</v>
      </c>
      <c r="AW43" s="110">
        <v>4</v>
      </c>
      <c r="AX43" s="112">
        <v>8</v>
      </c>
      <c r="AY43" s="118">
        <v>46</v>
      </c>
    </row>
    <row r="44" spans="1:51" x14ac:dyDescent="0.2">
      <c r="A44">
        <v>7</v>
      </c>
      <c r="B44">
        <v>212</v>
      </c>
      <c r="C44" s="151" t="s">
        <v>71</v>
      </c>
      <c r="D44" s="24"/>
      <c r="E44" s="148">
        <v>126.85</v>
      </c>
      <c r="F44" s="149">
        <v>19044</v>
      </c>
      <c r="G44" s="103">
        <v>43218</v>
      </c>
      <c r="H44" s="103">
        <v>20823</v>
      </c>
      <c r="I44" s="103">
        <v>22395</v>
      </c>
      <c r="J44" s="104">
        <v>-63</v>
      </c>
      <c r="K44" s="105">
        <v>-27</v>
      </c>
      <c r="L44" s="106">
        <v>-36</v>
      </c>
      <c r="M44" s="104">
        <v>-50</v>
      </c>
      <c r="N44" s="105">
        <v>-28</v>
      </c>
      <c r="O44" s="150">
        <v>-22</v>
      </c>
      <c r="P44" s="104">
        <v>15</v>
      </c>
      <c r="Q44" s="105">
        <v>9</v>
      </c>
      <c r="R44" s="106">
        <v>6</v>
      </c>
      <c r="S44" s="107">
        <v>9</v>
      </c>
      <c r="T44" s="108">
        <v>6</v>
      </c>
      <c r="U44" s="108">
        <v>0</v>
      </c>
      <c r="V44" s="109">
        <v>0</v>
      </c>
      <c r="W44" s="104">
        <v>65</v>
      </c>
      <c r="X44" s="105">
        <v>37</v>
      </c>
      <c r="Y44" s="106">
        <v>28</v>
      </c>
      <c r="Z44" s="107">
        <v>37</v>
      </c>
      <c r="AA44" s="108">
        <v>28</v>
      </c>
      <c r="AB44" s="108">
        <v>0</v>
      </c>
      <c r="AC44" s="109">
        <v>0</v>
      </c>
      <c r="AD44" s="110">
        <v>-13</v>
      </c>
      <c r="AE44" s="111">
        <v>1</v>
      </c>
      <c r="AF44" s="112">
        <v>-14</v>
      </c>
      <c r="AG44" s="110">
        <v>69</v>
      </c>
      <c r="AH44" s="111">
        <v>41</v>
      </c>
      <c r="AI44" s="113">
        <v>28</v>
      </c>
      <c r="AJ44" s="114">
        <v>34</v>
      </c>
      <c r="AK44" s="115">
        <v>26</v>
      </c>
      <c r="AL44" s="115">
        <v>6</v>
      </c>
      <c r="AM44" s="116">
        <v>2</v>
      </c>
      <c r="AN44" s="110">
        <v>1</v>
      </c>
      <c r="AO44" s="112">
        <v>0</v>
      </c>
      <c r="AP44" s="117">
        <v>82</v>
      </c>
      <c r="AQ44" s="111">
        <v>40</v>
      </c>
      <c r="AR44" s="113">
        <v>42</v>
      </c>
      <c r="AS44" s="114">
        <v>34</v>
      </c>
      <c r="AT44" s="115">
        <v>36</v>
      </c>
      <c r="AU44" s="115">
        <v>5</v>
      </c>
      <c r="AV44" s="116">
        <v>5</v>
      </c>
      <c r="AW44" s="110">
        <v>1</v>
      </c>
      <c r="AX44" s="112">
        <v>1</v>
      </c>
      <c r="AY44" s="118">
        <v>-23</v>
      </c>
    </row>
    <row r="45" spans="1:51" x14ac:dyDescent="0.2">
      <c r="A45">
        <v>5</v>
      </c>
      <c r="B45">
        <v>213</v>
      </c>
      <c r="C45" s="151" t="s">
        <v>72</v>
      </c>
      <c r="D45" s="24"/>
      <c r="E45" s="148">
        <v>132.44</v>
      </c>
      <c r="F45" s="149">
        <v>15124</v>
      </c>
      <c r="G45" s="103">
        <v>36362</v>
      </c>
      <c r="H45" s="103">
        <v>17372</v>
      </c>
      <c r="I45" s="103">
        <v>18990</v>
      </c>
      <c r="J45" s="104">
        <v>-61</v>
      </c>
      <c r="K45" s="105">
        <v>-36</v>
      </c>
      <c r="L45" s="106">
        <v>-25</v>
      </c>
      <c r="M45" s="104">
        <v>-60</v>
      </c>
      <c r="N45" s="105">
        <v>-35</v>
      </c>
      <c r="O45" s="150">
        <v>-25</v>
      </c>
      <c r="P45" s="104">
        <v>12</v>
      </c>
      <c r="Q45" s="105">
        <v>5</v>
      </c>
      <c r="R45" s="106">
        <v>7</v>
      </c>
      <c r="S45" s="107">
        <v>4</v>
      </c>
      <c r="T45" s="108">
        <v>6</v>
      </c>
      <c r="U45" s="108">
        <v>1</v>
      </c>
      <c r="V45" s="109">
        <v>1</v>
      </c>
      <c r="W45" s="104">
        <v>72</v>
      </c>
      <c r="X45" s="105">
        <v>40</v>
      </c>
      <c r="Y45" s="106">
        <v>32</v>
      </c>
      <c r="Z45" s="107">
        <v>40</v>
      </c>
      <c r="AA45" s="108">
        <v>32</v>
      </c>
      <c r="AB45" s="108">
        <v>0</v>
      </c>
      <c r="AC45" s="109">
        <v>0</v>
      </c>
      <c r="AD45" s="110">
        <v>-1</v>
      </c>
      <c r="AE45" s="111">
        <v>-1</v>
      </c>
      <c r="AF45" s="112">
        <v>0</v>
      </c>
      <c r="AG45" s="110">
        <v>55</v>
      </c>
      <c r="AH45" s="111">
        <v>33</v>
      </c>
      <c r="AI45" s="113">
        <v>22</v>
      </c>
      <c r="AJ45" s="114">
        <v>25</v>
      </c>
      <c r="AK45" s="115">
        <v>16</v>
      </c>
      <c r="AL45" s="115">
        <v>8</v>
      </c>
      <c r="AM45" s="116">
        <v>6</v>
      </c>
      <c r="AN45" s="110">
        <v>0</v>
      </c>
      <c r="AO45" s="112">
        <v>0</v>
      </c>
      <c r="AP45" s="117">
        <v>56</v>
      </c>
      <c r="AQ45" s="111">
        <v>34</v>
      </c>
      <c r="AR45" s="113">
        <v>22</v>
      </c>
      <c r="AS45" s="114">
        <v>29</v>
      </c>
      <c r="AT45" s="115">
        <v>21</v>
      </c>
      <c r="AU45" s="115">
        <v>5</v>
      </c>
      <c r="AV45" s="116">
        <v>1</v>
      </c>
      <c r="AW45" s="110">
        <v>0</v>
      </c>
      <c r="AX45" s="112">
        <v>0</v>
      </c>
      <c r="AY45" s="118">
        <v>-17</v>
      </c>
    </row>
    <row r="46" spans="1:51" x14ac:dyDescent="0.2">
      <c r="A46">
        <v>3</v>
      </c>
      <c r="B46">
        <v>214</v>
      </c>
      <c r="C46" s="151" t="s">
        <v>73</v>
      </c>
      <c r="D46" s="24" t="s">
        <v>51</v>
      </c>
      <c r="E46" s="148">
        <v>101.8</v>
      </c>
      <c r="F46" s="149">
        <v>97126</v>
      </c>
      <c r="G46" s="103">
        <v>220709</v>
      </c>
      <c r="H46" s="103">
        <v>100881</v>
      </c>
      <c r="I46" s="103">
        <v>119828</v>
      </c>
      <c r="J46" s="104">
        <v>-4</v>
      </c>
      <c r="K46" s="105">
        <v>33</v>
      </c>
      <c r="L46" s="106">
        <v>-37</v>
      </c>
      <c r="M46" s="104">
        <v>-135</v>
      </c>
      <c r="N46" s="105">
        <v>-61</v>
      </c>
      <c r="O46" s="150">
        <v>-74</v>
      </c>
      <c r="P46" s="104">
        <v>100</v>
      </c>
      <c r="Q46" s="105">
        <v>61</v>
      </c>
      <c r="R46" s="106">
        <v>39</v>
      </c>
      <c r="S46" s="107">
        <v>61</v>
      </c>
      <c r="T46" s="108">
        <v>38</v>
      </c>
      <c r="U46" s="108">
        <v>0</v>
      </c>
      <c r="V46" s="109">
        <v>1</v>
      </c>
      <c r="W46" s="104">
        <v>235</v>
      </c>
      <c r="X46" s="105">
        <v>122</v>
      </c>
      <c r="Y46" s="106">
        <v>113</v>
      </c>
      <c r="Z46" s="107">
        <v>120</v>
      </c>
      <c r="AA46" s="108">
        <v>112</v>
      </c>
      <c r="AB46" s="108">
        <v>2</v>
      </c>
      <c r="AC46" s="109">
        <v>1</v>
      </c>
      <c r="AD46" s="110">
        <v>131</v>
      </c>
      <c r="AE46" s="111">
        <v>94</v>
      </c>
      <c r="AF46" s="112">
        <v>37</v>
      </c>
      <c r="AG46" s="110">
        <v>656</v>
      </c>
      <c r="AH46" s="111">
        <v>355</v>
      </c>
      <c r="AI46" s="113">
        <v>301</v>
      </c>
      <c r="AJ46" s="114">
        <v>321</v>
      </c>
      <c r="AK46" s="115">
        <v>287</v>
      </c>
      <c r="AL46" s="115">
        <v>30</v>
      </c>
      <c r="AM46" s="116">
        <v>14</v>
      </c>
      <c r="AN46" s="110">
        <v>4</v>
      </c>
      <c r="AO46" s="112">
        <v>0</v>
      </c>
      <c r="AP46" s="117">
        <v>525</v>
      </c>
      <c r="AQ46" s="111">
        <v>261</v>
      </c>
      <c r="AR46" s="113">
        <v>264</v>
      </c>
      <c r="AS46" s="114">
        <v>235</v>
      </c>
      <c r="AT46" s="115">
        <v>260</v>
      </c>
      <c r="AU46" s="115">
        <v>20</v>
      </c>
      <c r="AV46" s="116">
        <v>4</v>
      </c>
      <c r="AW46" s="110">
        <v>6</v>
      </c>
      <c r="AX46" s="112">
        <v>0</v>
      </c>
      <c r="AY46" s="118">
        <v>70</v>
      </c>
    </row>
    <row r="47" spans="1:51" x14ac:dyDescent="0.2">
      <c r="A47">
        <v>5</v>
      </c>
      <c r="B47">
        <v>215</v>
      </c>
      <c r="C47" s="151" t="s">
        <v>74</v>
      </c>
      <c r="D47" s="24"/>
      <c r="E47" s="148">
        <v>176.51</v>
      </c>
      <c r="F47" s="149">
        <v>31053</v>
      </c>
      <c r="G47" s="103">
        <v>71708</v>
      </c>
      <c r="H47" s="103">
        <v>34403</v>
      </c>
      <c r="I47" s="103">
        <v>37305</v>
      </c>
      <c r="J47" s="104">
        <v>-116</v>
      </c>
      <c r="K47" s="105">
        <v>-51</v>
      </c>
      <c r="L47" s="106">
        <v>-65</v>
      </c>
      <c r="M47" s="104">
        <v>-80</v>
      </c>
      <c r="N47" s="105">
        <v>-45</v>
      </c>
      <c r="O47" s="150">
        <v>-35</v>
      </c>
      <c r="P47" s="104">
        <v>22</v>
      </c>
      <c r="Q47" s="105">
        <v>11</v>
      </c>
      <c r="R47" s="106">
        <v>11</v>
      </c>
      <c r="S47" s="107">
        <v>11</v>
      </c>
      <c r="T47" s="108">
        <v>10</v>
      </c>
      <c r="U47" s="108">
        <v>0</v>
      </c>
      <c r="V47" s="109">
        <v>1</v>
      </c>
      <c r="W47" s="104">
        <v>102</v>
      </c>
      <c r="X47" s="105">
        <v>56</v>
      </c>
      <c r="Y47" s="106">
        <v>46</v>
      </c>
      <c r="Z47" s="107">
        <v>56</v>
      </c>
      <c r="AA47" s="108">
        <v>46</v>
      </c>
      <c r="AB47" s="108">
        <v>0</v>
      </c>
      <c r="AC47" s="109">
        <v>0</v>
      </c>
      <c r="AD47" s="110">
        <v>-36</v>
      </c>
      <c r="AE47" s="111">
        <v>-6</v>
      </c>
      <c r="AF47" s="112">
        <v>-30</v>
      </c>
      <c r="AG47" s="110">
        <v>157</v>
      </c>
      <c r="AH47" s="111">
        <v>89</v>
      </c>
      <c r="AI47" s="113">
        <v>68</v>
      </c>
      <c r="AJ47" s="114">
        <v>59</v>
      </c>
      <c r="AK47" s="115">
        <v>52</v>
      </c>
      <c r="AL47" s="115">
        <v>25</v>
      </c>
      <c r="AM47" s="116">
        <v>16</v>
      </c>
      <c r="AN47" s="110">
        <v>5</v>
      </c>
      <c r="AO47" s="112">
        <v>0</v>
      </c>
      <c r="AP47" s="117">
        <v>193</v>
      </c>
      <c r="AQ47" s="111">
        <v>95</v>
      </c>
      <c r="AR47" s="113">
        <v>98</v>
      </c>
      <c r="AS47" s="114">
        <v>66</v>
      </c>
      <c r="AT47" s="115">
        <v>74</v>
      </c>
      <c r="AU47" s="115">
        <v>29</v>
      </c>
      <c r="AV47" s="116">
        <v>24</v>
      </c>
      <c r="AW47" s="110">
        <v>0</v>
      </c>
      <c r="AX47" s="112">
        <v>0</v>
      </c>
      <c r="AY47" s="118">
        <v>-31</v>
      </c>
    </row>
    <row r="48" spans="1:51" x14ac:dyDescent="0.2">
      <c r="A48">
        <v>4</v>
      </c>
      <c r="B48">
        <v>216</v>
      </c>
      <c r="C48" s="151" t="s">
        <v>75</v>
      </c>
      <c r="D48" s="24"/>
      <c r="E48" s="148">
        <v>34.380000000000003</v>
      </c>
      <c r="F48" s="149">
        <v>37478</v>
      </c>
      <c r="G48" s="103">
        <v>84302</v>
      </c>
      <c r="H48" s="103">
        <v>40668</v>
      </c>
      <c r="I48" s="103">
        <v>43634</v>
      </c>
      <c r="J48" s="104">
        <v>-54</v>
      </c>
      <c r="K48" s="105">
        <v>-46</v>
      </c>
      <c r="L48" s="106">
        <v>-8</v>
      </c>
      <c r="M48" s="104">
        <v>-46</v>
      </c>
      <c r="N48" s="105">
        <v>-28</v>
      </c>
      <c r="O48" s="150">
        <v>-18</v>
      </c>
      <c r="P48" s="104">
        <v>40</v>
      </c>
      <c r="Q48" s="105">
        <v>19</v>
      </c>
      <c r="R48" s="106">
        <v>21</v>
      </c>
      <c r="S48" s="107">
        <v>18</v>
      </c>
      <c r="T48" s="108">
        <v>20</v>
      </c>
      <c r="U48" s="108">
        <v>1</v>
      </c>
      <c r="V48" s="109">
        <v>1</v>
      </c>
      <c r="W48" s="104">
        <v>86</v>
      </c>
      <c r="X48" s="105">
        <v>47</v>
      </c>
      <c r="Y48" s="106">
        <v>39</v>
      </c>
      <c r="Z48" s="107">
        <v>46</v>
      </c>
      <c r="AA48" s="108">
        <v>39</v>
      </c>
      <c r="AB48" s="108">
        <v>1</v>
      </c>
      <c r="AC48" s="109">
        <v>0</v>
      </c>
      <c r="AD48" s="110">
        <v>-8</v>
      </c>
      <c r="AE48" s="111">
        <v>-18</v>
      </c>
      <c r="AF48" s="112">
        <v>10</v>
      </c>
      <c r="AG48" s="110">
        <v>187</v>
      </c>
      <c r="AH48" s="111">
        <v>90</v>
      </c>
      <c r="AI48" s="113">
        <v>97</v>
      </c>
      <c r="AJ48" s="114">
        <v>81</v>
      </c>
      <c r="AK48" s="115">
        <v>86</v>
      </c>
      <c r="AL48" s="115">
        <v>8</v>
      </c>
      <c r="AM48" s="116">
        <v>11</v>
      </c>
      <c r="AN48" s="110">
        <v>1</v>
      </c>
      <c r="AO48" s="112">
        <v>0</v>
      </c>
      <c r="AP48" s="117">
        <v>195</v>
      </c>
      <c r="AQ48" s="111">
        <v>108</v>
      </c>
      <c r="AR48" s="113">
        <v>87</v>
      </c>
      <c r="AS48" s="114">
        <v>97</v>
      </c>
      <c r="AT48" s="115">
        <v>78</v>
      </c>
      <c r="AU48" s="115">
        <v>11</v>
      </c>
      <c r="AV48" s="116">
        <v>9</v>
      </c>
      <c r="AW48" s="110">
        <v>0</v>
      </c>
      <c r="AX48" s="112">
        <v>0</v>
      </c>
      <c r="AY48" s="118">
        <v>-1</v>
      </c>
    </row>
    <row r="49" spans="1:51" x14ac:dyDescent="0.2">
      <c r="A49">
        <v>3</v>
      </c>
      <c r="B49" s="152">
        <v>217</v>
      </c>
      <c r="C49" s="151" t="s">
        <v>76</v>
      </c>
      <c r="D49" s="24"/>
      <c r="E49" s="148">
        <v>53.44</v>
      </c>
      <c r="F49" s="149">
        <v>64837</v>
      </c>
      <c r="G49" s="103">
        <v>148840</v>
      </c>
      <c r="H49" s="103">
        <v>69395</v>
      </c>
      <c r="I49" s="103">
        <v>79445</v>
      </c>
      <c r="J49" s="104">
        <v>-33</v>
      </c>
      <c r="K49" s="105">
        <v>25</v>
      </c>
      <c r="L49" s="106">
        <v>-58</v>
      </c>
      <c r="M49" s="104">
        <v>-100</v>
      </c>
      <c r="N49" s="105">
        <v>-30</v>
      </c>
      <c r="O49" s="150">
        <v>-70</v>
      </c>
      <c r="P49" s="104">
        <v>76</v>
      </c>
      <c r="Q49" s="105">
        <v>48</v>
      </c>
      <c r="R49" s="106">
        <v>28</v>
      </c>
      <c r="S49" s="107">
        <v>47</v>
      </c>
      <c r="T49" s="108">
        <v>28</v>
      </c>
      <c r="U49" s="108">
        <v>1</v>
      </c>
      <c r="V49" s="109">
        <v>0</v>
      </c>
      <c r="W49" s="104">
        <v>176</v>
      </c>
      <c r="X49" s="105">
        <v>78</v>
      </c>
      <c r="Y49" s="106">
        <v>98</v>
      </c>
      <c r="Z49" s="107">
        <v>78</v>
      </c>
      <c r="AA49" s="108">
        <v>98</v>
      </c>
      <c r="AB49" s="108">
        <v>0</v>
      </c>
      <c r="AC49" s="109">
        <v>0</v>
      </c>
      <c r="AD49" s="110">
        <v>67</v>
      </c>
      <c r="AE49" s="111">
        <v>55</v>
      </c>
      <c r="AF49" s="112">
        <v>12</v>
      </c>
      <c r="AG49" s="110">
        <v>433</v>
      </c>
      <c r="AH49" s="111">
        <v>229</v>
      </c>
      <c r="AI49" s="113">
        <v>204</v>
      </c>
      <c r="AJ49" s="114">
        <v>196</v>
      </c>
      <c r="AK49" s="115">
        <v>187</v>
      </c>
      <c r="AL49" s="115">
        <v>30</v>
      </c>
      <c r="AM49" s="116">
        <v>16</v>
      </c>
      <c r="AN49" s="110">
        <v>3</v>
      </c>
      <c r="AO49" s="112">
        <v>1</v>
      </c>
      <c r="AP49" s="117">
        <v>366</v>
      </c>
      <c r="AQ49" s="111">
        <v>174</v>
      </c>
      <c r="AR49" s="113">
        <v>192</v>
      </c>
      <c r="AS49" s="114">
        <v>158</v>
      </c>
      <c r="AT49" s="115">
        <v>181</v>
      </c>
      <c r="AU49" s="115">
        <v>15</v>
      </c>
      <c r="AV49" s="116">
        <v>11</v>
      </c>
      <c r="AW49" s="110">
        <v>1</v>
      </c>
      <c r="AX49" s="112">
        <v>0</v>
      </c>
      <c r="AY49" s="118">
        <v>30</v>
      </c>
    </row>
    <row r="50" spans="1:51" x14ac:dyDescent="0.2">
      <c r="A50">
        <v>5</v>
      </c>
      <c r="B50">
        <v>218</v>
      </c>
      <c r="C50" s="151" t="s">
        <v>77</v>
      </c>
      <c r="D50" s="24" t="s">
        <v>51</v>
      </c>
      <c r="E50" s="148">
        <v>92.94</v>
      </c>
      <c r="F50" s="149">
        <v>18499</v>
      </c>
      <c r="G50" s="103">
        <v>46176</v>
      </c>
      <c r="H50" s="103">
        <v>22510</v>
      </c>
      <c r="I50" s="103">
        <v>23666</v>
      </c>
      <c r="J50" s="104">
        <v>-22</v>
      </c>
      <c r="K50" s="105">
        <v>4</v>
      </c>
      <c r="L50" s="106">
        <v>-26</v>
      </c>
      <c r="M50" s="104">
        <v>-49</v>
      </c>
      <c r="N50" s="105">
        <v>-25</v>
      </c>
      <c r="O50" s="150">
        <v>-24</v>
      </c>
      <c r="P50" s="104">
        <v>14</v>
      </c>
      <c r="Q50" s="105">
        <v>8</v>
      </c>
      <c r="R50" s="106">
        <v>6</v>
      </c>
      <c r="S50" s="107">
        <v>7</v>
      </c>
      <c r="T50" s="108">
        <v>6</v>
      </c>
      <c r="U50" s="108">
        <v>1</v>
      </c>
      <c r="V50" s="109">
        <v>0</v>
      </c>
      <c r="W50" s="104">
        <v>63</v>
      </c>
      <c r="X50" s="105">
        <v>33</v>
      </c>
      <c r="Y50" s="106">
        <v>30</v>
      </c>
      <c r="Z50" s="107">
        <v>33</v>
      </c>
      <c r="AA50" s="108">
        <v>30</v>
      </c>
      <c r="AB50" s="108">
        <v>0</v>
      </c>
      <c r="AC50" s="109">
        <v>0</v>
      </c>
      <c r="AD50" s="110">
        <v>27</v>
      </c>
      <c r="AE50" s="111">
        <v>29</v>
      </c>
      <c r="AF50" s="112">
        <v>-2</v>
      </c>
      <c r="AG50" s="110">
        <v>128</v>
      </c>
      <c r="AH50" s="111">
        <v>78</v>
      </c>
      <c r="AI50" s="113">
        <v>50</v>
      </c>
      <c r="AJ50" s="114">
        <v>46</v>
      </c>
      <c r="AK50" s="115">
        <v>32</v>
      </c>
      <c r="AL50" s="115">
        <v>32</v>
      </c>
      <c r="AM50" s="116">
        <v>18</v>
      </c>
      <c r="AN50" s="110">
        <v>0</v>
      </c>
      <c r="AO50" s="112">
        <v>0</v>
      </c>
      <c r="AP50" s="117">
        <v>101</v>
      </c>
      <c r="AQ50" s="111">
        <v>49</v>
      </c>
      <c r="AR50" s="113">
        <v>52</v>
      </c>
      <c r="AS50" s="114">
        <v>34</v>
      </c>
      <c r="AT50" s="115">
        <v>39</v>
      </c>
      <c r="AU50" s="115">
        <v>14</v>
      </c>
      <c r="AV50" s="116">
        <v>13</v>
      </c>
      <c r="AW50" s="110">
        <v>1</v>
      </c>
      <c r="AX50" s="112">
        <v>0</v>
      </c>
      <c r="AY50" s="118">
        <v>17</v>
      </c>
    </row>
    <row r="51" spans="1:51" x14ac:dyDescent="0.2">
      <c r="A51">
        <v>3</v>
      </c>
      <c r="B51">
        <v>219</v>
      </c>
      <c r="C51" s="151" t="s">
        <v>78</v>
      </c>
      <c r="D51" s="24"/>
      <c r="E51" s="148">
        <v>210.32</v>
      </c>
      <c r="F51" s="149">
        <v>43129</v>
      </c>
      <c r="G51" s="103">
        <v>104710</v>
      </c>
      <c r="H51" s="103">
        <v>50015</v>
      </c>
      <c r="I51" s="103">
        <v>54695</v>
      </c>
      <c r="J51" s="104">
        <v>-3</v>
      </c>
      <c r="K51" s="105">
        <v>-15</v>
      </c>
      <c r="L51" s="106">
        <v>12</v>
      </c>
      <c r="M51" s="104">
        <v>-40</v>
      </c>
      <c r="N51" s="105">
        <v>-23</v>
      </c>
      <c r="O51" s="150">
        <v>-17</v>
      </c>
      <c r="P51" s="104">
        <v>43</v>
      </c>
      <c r="Q51" s="105">
        <v>21</v>
      </c>
      <c r="R51" s="106">
        <v>22</v>
      </c>
      <c r="S51" s="107">
        <v>21</v>
      </c>
      <c r="T51" s="108">
        <v>22</v>
      </c>
      <c r="U51" s="108">
        <v>0</v>
      </c>
      <c r="V51" s="109">
        <v>0</v>
      </c>
      <c r="W51" s="104">
        <v>83</v>
      </c>
      <c r="X51" s="105">
        <v>44</v>
      </c>
      <c r="Y51" s="106">
        <v>39</v>
      </c>
      <c r="Z51" s="107">
        <v>43</v>
      </c>
      <c r="AA51" s="108">
        <v>37</v>
      </c>
      <c r="AB51" s="108">
        <v>1</v>
      </c>
      <c r="AC51" s="109">
        <v>2</v>
      </c>
      <c r="AD51" s="110">
        <v>37</v>
      </c>
      <c r="AE51" s="111">
        <v>8</v>
      </c>
      <c r="AF51" s="112">
        <v>29</v>
      </c>
      <c r="AG51" s="110">
        <v>274</v>
      </c>
      <c r="AH51" s="111">
        <v>130</v>
      </c>
      <c r="AI51" s="113">
        <v>144</v>
      </c>
      <c r="AJ51" s="114">
        <v>106</v>
      </c>
      <c r="AK51" s="115">
        <v>112</v>
      </c>
      <c r="AL51" s="115">
        <v>20</v>
      </c>
      <c r="AM51" s="116">
        <v>31</v>
      </c>
      <c r="AN51" s="110">
        <v>4</v>
      </c>
      <c r="AO51" s="112">
        <v>1</v>
      </c>
      <c r="AP51" s="117">
        <v>237</v>
      </c>
      <c r="AQ51" s="111">
        <v>122</v>
      </c>
      <c r="AR51" s="113">
        <v>115</v>
      </c>
      <c r="AS51" s="114">
        <v>111</v>
      </c>
      <c r="AT51" s="115">
        <v>103</v>
      </c>
      <c r="AU51" s="115">
        <v>11</v>
      </c>
      <c r="AV51" s="116">
        <v>12</v>
      </c>
      <c r="AW51" s="110">
        <v>0</v>
      </c>
      <c r="AX51" s="112">
        <v>0</v>
      </c>
      <c r="AY51" s="118">
        <v>4</v>
      </c>
    </row>
    <row r="52" spans="1:51" x14ac:dyDescent="0.2">
      <c r="A52">
        <v>5</v>
      </c>
      <c r="B52">
        <v>220</v>
      </c>
      <c r="C52" s="151" t="s">
        <v>79</v>
      </c>
      <c r="D52" s="24" t="s">
        <v>51</v>
      </c>
      <c r="E52" s="148">
        <v>150.97999999999999</v>
      </c>
      <c r="F52" s="149">
        <v>16491</v>
      </c>
      <c r="G52" s="103">
        <v>40515</v>
      </c>
      <c r="H52" s="103">
        <v>20052</v>
      </c>
      <c r="I52" s="103">
        <v>20463</v>
      </c>
      <c r="J52" s="104">
        <v>-56</v>
      </c>
      <c r="K52" s="105">
        <v>-24</v>
      </c>
      <c r="L52" s="106">
        <v>-32</v>
      </c>
      <c r="M52" s="104">
        <v>-45</v>
      </c>
      <c r="N52" s="105">
        <v>-22</v>
      </c>
      <c r="O52" s="150">
        <v>-23</v>
      </c>
      <c r="P52" s="104">
        <v>18</v>
      </c>
      <c r="Q52" s="105">
        <v>8</v>
      </c>
      <c r="R52" s="106">
        <v>10</v>
      </c>
      <c r="S52" s="107">
        <v>8</v>
      </c>
      <c r="T52" s="108">
        <v>8</v>
      </c>
      <c r="U52" s="108">
        <v>0</v>
      </c>
      <c r="V52" s="109">
        <v>2</v>
      </c>
      <c r="W52" s="104">
        <v>63</v>
      </c>
      <c r="X52" s="105">
        <v>30</v>
      </c>
      <c r="Y52" s="106">
        <v>33</v>
      </c>
      <c r="Z52" s="107">
        <v>30</v>
      </c>
      <c r="AA52" s="108">
        <v>33</v>
      </c>
      <c r="AB52" s="108">
        <v>0</v>
      </c>
      <c r="AC52" s="109">
        <v>0</v>
      </c>
      <c r="AD52" s="110">
        <v>-11</v>
      </c>
      <c r="AE52" s="111">
        <v>-2</v>
      </c>
      <c r="AF52" s="112">
        <v>-9</v>
      </c>
      <c r="AG52" s="110">
        <v>103</v>
      </c>
      <c r="AH52" s="111">
        <v>59</v>
      </c>
      <c r="AI52" s="113">
        <v>44</v>
      </c>
      <c r="AJ52" s="114">
        <v>35</v>
      </c>
      <c r="AK52" s="115">
        <v>32</v>
      </c>
      <c r="AL52" s="115">
        <v>22</v>
      </c>
      <c r="AM52" s="116">
        <v>10</v>
      </c>
      <c r="AN52" s="110">
        <v>2</v>
      </c>
      <c r="AO52" s="112">
        <v>2</v>
      </c>
      <c r="AP52" s="117">
        <v>114</v>
      </c>
      <c r="AQ52" s="111">
        <v>61</v>
      </c>
      <c r="AR52" s="113">
        <v>53</v>
      </c>
      <c r="AS52" s="114">
        <v>39</v>
      </c>
      <c r="AT52" s="115">
        <v>31</v>
      </c>
      <c r="AU52" s="115">
        <v>21</v>
      </c>
      <c r="AV52" s="116">
        <v>22</v>
      </c>
      <c r="AW52" s="110">
        <v>1</v>
      </c>
      <c r="AX52" s="112">
        <v>0</v>
      </c>
      <c r="AY52" s="118">
        <v>-21</v>
      </c>
    </row>
    <row r="53" spans="1:51" x14ac:dyDescent="0.2">
      <c r="A53">
        <v>9</v>
      </c>
      <c r="B53">
        <v>221</v>
      </c>
      <c r="C53" s="151" t="s">
        <v>80</v>
      </c>
      <c r="D53" s="24"/>
      <c r="E53" s="148">
        <v>377.59</v>
      </c>
      <c r="F53" s="149">
        <v>15944</v>
      </c>
      <c r="G53" s="103">
        <v>37765</v>
      </c>
      <c r="H53" s="103">
        <v>18033</v>
      </c>
      <c r="I53" s="103">
        <v>19732</v>
      </c>
      <c r="J53" s="104">
        <v>-28</v>
      </c>
      <c r="K53" s="105">
        <v>-13</v>
      </c>
      <c r="L53" s="106">
        <v>-15</v>
      </c>
      <c r="M53" s="104">
        <v>-30</v>
      </c>
      <c r="N53" s="105">
        <v>-9</v>
      </c>
      <c r="O53" s="150">
        <v>-21</v>
      </c>
      <c r="P53" s="104">
        <v>22</v>
      </c>
      <c r="Q53" s="105">
        <v>13</v>
      </c>
      <c r="R53" s="106">
        <v>9</v>
      </c>
      <c r="S53" s="107">
        <v>11</v>
      </c>
      <c r="T53" s="108">
        <v>9</v>
      </c>
      <c r="U53" s="108">
        <v>2</v>
      </c>
      <c r="V53" s="109">
        <v>0</v>
      </c>
      <c r="W53" s="104">
        <v>52</v>
      </c>
      <c r="X53" s="105">
        <v>22</v>
      </c>
      <c r="Y53" s="106">
        <v>30</v>
      </c>
      <c r="Z53" s="107">
        <v>22</v>
      </c>
      <c r="AA53" s="108">
        <v>30</v>
      </c>
      <c r="AB53" s="108">
        <v>0</v>
      </c>
      <c r="AC53" s="109">
        <v>0</v>
      </c>
      <c r="AD53" s="110">
        <v>2</v>
      </c>
      <c r="AE53" s="111">
        <v>-4</v>
      </c>
      <c r="AF53" s="112">
        <v>6</v>
      </c>
      <c r="AG53" s="110">
        <v>81</v>
      </c>
      <c r="AH53" s="111">
        <v>37</v>
      </c>
      <c r="AI53" s="113">
        <v>44</v>
      </c>
      <c r="AJ53" s="114">
        <v>26</v>
      </c>
      <c r="AK53" s="115">
        <v>24</v>
      </c>
      <c r="AL53" s="115">
        <v>10</v>
      </c>
      <c r="AM53" s="116">
        <v>19</v>
      </c>
      <c r="AN53" s="110">
        <v>1</v>
      </c>
      <c r="AO53" s="112">
        <v>1</v>
      </c>
      <c r="AP53" s="117">
        <v>79</v>
      </c>
      <c r="AQ53" s="111">
        <v>41</v>
      </c>
      <c r="AR53" s="113">
        <v>38</v>
      </c>
      <c r="AS53" s="114">
        <v>36</v>
      </c>
      <c r="AT53" s="115">
        <v>25</v>
      </c>
      <c r="AU53" s="115">
        <v>4</v>
      </c>
      <c r="AV53" s="116">
        <v>13</v>
      </c>
      <c r="AW53" s="110">
        <v>1</v>
      </c>
      <c r="AX53" s="112">
        <v>0</v>
      </c>
      <c r="AY53" s="118">
        <v>-9</v>
      </c>
    </row>
    <row r="54" spans="1:51" x14ac:dyDescent="0.2">
      <c r="A54">
        <v>8</v>
      </c>
      <c r="B54">
        <v>222</v>
      </c>
      <c r="C54" s="151" t="s">
        <v>81</v>
      </c>
      <c r="D54" s="24"/>
      <c r="E54" s="148">
        <v>422.91</v>
      </c>
      <c r="F54" s="149">
        <v>8096</v>
      </c>
      <c r="G54" s="102">
        <v>20236</v>
      </c>
      <c r="H54" s="102">
        <v>9703</v>
      </c>
      <c r="I54" s="102">
        <v>10533</v>
      </c>
      <c r="J54" s="104">
        <v>-52</v>
      </c>
      <c r="K54" s="105">
        <v>-28</v>
      </c>
      <c r="L54" s="106">
        <v>-24</v>
      </c>
      <c r="M54" s="104">
        <v>-28</v>
      </c>
      <c r="N54" s="105">
        <v>-15</v>
      </c>
      <c r="O54" s="150">
        <v>-13</v>
      </c>
      <c r="P54" s="104">
        <v>4</v>
      </c>
      <c r="Q54" s="105">
        <v>0</v>
      </c>
      <c r="R54" s="106">
        <v>4</v>
      </c>
      <c r="S54" s="107">
        <v>0</v>
      </c>
      <c r="T54" s="108">
        <v>4</v>
      </c>
      <c r="U54" s="108">
        <v>0</v>
      </c>
      <c r="V54" s="109">
        <v>0</v>
      </c>
      <c r="W54" s="104">
        <v>32</v>
      </c>
      <c r="X54" s="105">
        <v>15</v>
      </c>
      <c r="Y54" s="106">
        <v>17</v>
      </c>
      <c r="Z54" s="107">
        <v>15</v>
      </c>
      <c r="AA54" s="108">
        <v>17</v>
      </c>
      <c r="AB54" s="108">
        <v>0</v>
      </c>
      <c r="AC54" s="109">
        <v>0</v>
      </c>
      <c r="AD54" s="110">
        <v>-24</v>
      </c>
      <c r="AE54" s="111">
        <v>-13</v>
      </c>
      <c r="AF54" s="112">
        <v>-11</v>
      </c>
      <c r="AG54" s="110">
        <v>18</v>
      </c>
      <c r="AH54" s="111">
        <v>8</v>
      </c>
      <c r="AI54" s="113">
        <v>10</v>
      </c>
      <c r="AJ54" s="114">
        <v>7</v>
      </c>
      <c r="AK54" s="115">
        <v>10</v>
      </c>
      <c r="AL54" s="115">
        <v>1</v>
      </c>
      <c r="AM54" s="116">
        <v>0</v>
      </c>
      <c r="AN54" s="110">
        <v>0</v>
      </c>
      <c r="AO54" s="112">
        <v>0</v>
      </c>
      <c r="AP54" s="117">
        <v>42</v>
      </c>
      <c r="AQ54" s="111">
        <v>21</v>
      </c>
      <c r="AR54" s="113">
        <v>21</v>
      </c>
      <c r="AS54" s="114">
        <v>20</v>
      </c>
      <c r="AT54" s="115">
        <v>20</v>
      </c>
      <c r="AU54" s="115">
        <v>1</v>
      </c>
      <c r="AV54" s="116">
        <v>1</v>
      </c>
      <c r="AW54" s="110">
        <v>0</v>
      </c>
      <c r="AX54" s="112">
        <v>0</v>
      </c>
      <c r="AY54" s="118">
        <v>-14</v>
      </c>
    </row>
    <row r="55" spans="1:51" x14ac:dyDescent="0.2">
      <c r="A55">
        <v>9</v>
      </c>
      <c r="B55">
        <v>223</v>
      </c>
      <c r="C55" s="151" t="s">
        <v>82</v>
      </c>
      <c r="D55" s="24"/>
      <c r="E55" s="148">
        <v>493.21</v>
      </c>
      <c r="F55" s="149">
        <v>23542</v>
      </c>
      <c r="G55" s="103">
        <v>58180</v>
      </c>
      <c r="H55" s="103">
        <v>28041</v>
      </c>
      <c r="I55" s="103">
        <v>30139</v>
      </c>
      <c r="J55" s="104">
        <v>-99</v>
      </c>
      <c r="K55" s="105">
        <v>-53</v>
      </c>
      <c r="L55" s="106">
        <v>-46</v>
      </c>
      <c r="M55" s="104">
        <v>-70</v>
      </c>
      <c r="N55" s="105">
        <v>-35</v>
      </c>
      <c r="O55" s="150">
        <v>-35</v>
      </c>
      <c r="P55" s="104">
        <v>21</v>
      </c>
      <c r="Q55" s="105">
        <v>9</v>
      </c>
      <c r="R55" s="106">
        <v>12</v>
      </c>
      <c r="S55" s="107">
        <v>9</v>
      </c>
      <c r="T55" s="108">
        <v>11</v>
      </c>
      <c r="U55" s="108">
        <v>0</v>
      </c>
      <c r="V55" s="109">
        <v>1</v>
      </c>
      <c r="W55" s="104">
        <v>91</v>
      </c>
      <c r="X55" s="105">
        <v>44</v>
      </c>
      <c r="Y55" s="106">
        <v>47</v>
      </c>
      <c r="Z55" s="107">
        <v>44</v>
      </c>
      <c r="AA55" s="108">
        <v>47</v>
      </c>
      <c r="AB55" s="108">
        <v>0</v>
      </c>
      <c r="AC55" s="109">
        <v>0</v>
      </c>
      <c r="AD55" s="110">
        <v>-29</v>
      </c>
      <c r="AE55" s="111">
        <v>-18</v>
      </c>
      <c r="AF55" s="112">
        <v>-11</v>
      </c>
      <c r="AG55" s="110">
        <v>83</v>
      </c>
      <c r="AH55" s="111">
        <v>49</v>
      </c>
      <c r="AI55" s="113">
        <v>34</v>
      </c>
      <c r="AJ55" s="114">
        <v>29</v>
      </c>
      <c r="AK55" s="115">
        <v>23</v>
      </c>
      <c r="AL55" s="115">
        <v>20</v>
      </c>
      <c r="AM55" s="116">
        <v>11</v>
      </c>
      <c r="AN55" s="110">
        <v>0</v>
      </c>
      <c r="AO55" s="112">
        <v>0</v>
      </c>
      <c r="AP55" s="117">
        <v>112</v>
      </c>
      <c r="AQ55" s="111">
        <v>67</v>
      </c>
      <c r="AR55" s="113">
        <v>45</v>
      </c>
      <c r="AS55" s="114">
        <v>51</v>
      </c>
      <c r="AT55" s="115">
        <v>43</v>
      </c>
      <c r="AU55" s="115">
        <v>15</v>
      </c>
      <c r="AV55" s="116">
        <v>2</v>
      </c>
      <c r="AW55" s="110">
        <v>1</v>
      </c>
      <c r="AX55" s="112">
        <v>0</v>
      </c>
      <c r="AY55" s="118">
        <v>-12</v>
      </c>
    </row>
    <row r="56" spans="1:51" x14ac:dyDescent="0.2">
      <c r="A56">
        <v>10</v>
      </c>
      <c r="B56">
        <v>224</v>
      </c>
      <c r="C56" s="151" t="s">
        <v>83</v>
      </c>
      <c r="D56" s="24"/>
      <c r="E56" s="148">
        <v>229.01</v>
      </c>
      <c r="F56" s="149">
        <v>17355</v>
      </c>
      <c r="G56" s="103">
        <v>41368</v>
      </c>
      <c r="H56" s="103">
        <v>19750</v>
      </c>
      <c r="I56" s="103">
        <v>21618</v>
      </c>
      <c r="J56" s="104">
        <v>-46</v>
      </c>
      <c r="K56" s="105">
        <v>-40</v>
      </c>
      <c r="L56" s="106">
        <v>-6</v>
      </c>
      <c r="M56" s="104">
        <v>-66</v>
      </c>
      <c r="N56" s="105">
        <v>-46</v>
      </c>
      <c r="O56" s="150">
        <v>-20</v>
      </c>
      <c r="P56" s="104">
        <v>13</v>
      </c>
      <c r="Q56" s="105">
        <v>4</v>
      </c>
      <c r="R56" s="106">
        <v>9</v>
      </c>
      <c r="S56" s="107">
        <v>4</v>
      </c>
      <c r="T56" s="108">
        <v>9</v>
      </c>
      <c r="U56" s="108">
        <v>0</v>
      </c>
      <c r="V56" s="109">
        <v>0</v>
      </c>
      <c r="W56" s="104">
        <v>79</v>
      </c>
      <c r="X56" s="105">
        <v>50</v>
      </c>
      <c r="Y56" s="106">
        <v>29</v>
      </c>
      <c r="Z56" s="107">
        <v>50</v>
      </c>
      <c r="AA56" s="108">
        <v>29</v>
      </c>
      <c r="AB56" s="108">
        <v>0</v>
      </c>
      <c r="AC56" s="109">
        <v>0</v>
      </c>
      <c r="AD56" s="110">
        <v>20</v>
      </c>
      <c r="AE56" s="111">
        <v>6</v>
      </c>
      <c r="AF56" s="112">
        <v>14</v>
      </c>
      <c r="AG56" s="110">
        <v>101</v>
      </c>
      <c r="AH56" s="111">
        <v>48</v>
      </c>
      <c r="AI56" s="113">
        <v>53</v>
      </c>
      <c r="AJ56" s="114">
        <v>26</v>
      </c>
      <c r="AK56" s="115">
        <v>27</v>
      </c>
      <c r="AL56" s="115">
        <v>20</v>
      </c>
      <c r="AM56" s="116">
        <v>26</v>
      </c>
      <c r="AN56" s="110">
        <v>2</v>
      </c>
      <c r="AO56" s="112">
        <v>0</v>
      </c>
      <c r="AP56" s="117">
        <v>81</v>
      </c>
      <c r="AQ56" s="111">
        <v>42</v>
      </c>
      <c r="AR56" s="113">
        <v>39</v>
      </c>
      <c r="AS56" s="114">
        <v>26</v>
      </c>
      <c r="AT56" s="115">
        <v>32</v>
      </c>
      <c r="AU56" s="115">
        <v>14</v>
      </c>
      <c r="AV56" s="116">
        <v>7</v>
      </c>
      <c r="AW56" s="110">
        <v>2</v>
      </c>
      <c r="AX56" s="112">
        <v>0</v>
      </c>
      <c r="AY56" s="118">
        <v>14</v>
      </c>
    </row>
    <row r="57" spans="1:51" x14ac:dyDescent="0.2">
      <c r="A57">
        <v>8</v>
      </c>
      <c r="B57">
        <v>225</v>
      </c>
      <c r="C57" s="151" t="s">
        <v>84</v>
      </c>
      <c r="D57" s="24"/>
      <c r="E57" s="148">
        <v>403.06</v>
      </c>
      <c r="F57" s="149">
        <v>11329</v>
      </c>
      <c r="G57" s="103">
        <v>26909</v>
      </c>
      <c r="H57" s="103">
        <v>12934</v>
      </c>
      <c r="I57" s="103">
        <v>13975</v>
      </c>
      <c r="J57" s="104">
        <v>-22</v>
      </c>
      <c r="K57" s="105">
        <v>-16</v>
      </c>
      <c r="L57" s="106">
        <v>-6</v>
      </c>
      <c r="M57" s="104">
        <v>-33</v>
      </c>
      <c r="N57" s="105">
        <v>-16</v>
      </c>
      <c r="O57" s="150">
        <v>-17</v>
      </c>
      <c r="P57" s="104">
        <v>6</v>
      </c>
      <c r="Q57" s="105">
        <v>3</v>
      </c>
      <c r="R57" s="106">
        <v>3</v>
      </c>
      <c r="S57" s="107">
        <v>3</v>
      </c>
      <c r="T57" s="108">
        <v>3</v>
      </c>
      <c r="U57" s="108">
        <v>0</v>
      </c>
      <c r="V57" s="109">
        <v>0</v>
      </c>
      <c r="W57" s="104">
        <v>39</v>
      </c>
      <c r="X57" s="105">
        <v>19</v>
      </c>
      <c r="Y57" s="106">
        <v>20</v>
      </c>
      <c r="Z57" s="107">
        <v>19</v>
      </c>
      <c r="AA57" s="108">
        <v>20</v>
      </c>
      <c r="AB57" s="108">
        <v>0</v>
      </c>
      <c r="AC57" s="109">
        <v>0</v>
      </c>
      <c r="AD57" s="110">
        <v>11</v>
      </c>
      <c r="AE57" s="111">
        <v>0</v>
      </c>
      <c r="AF57" s="112">
        <v>11</v>
      </c>
      <c r="AG57" s="110">
        <v>63</v>
      </c>
      <c r="AH57" s="111">
        <v>27</v>
      </c>
      <c r="AI57" s="113">
        <v>36</v>
      </c>
      <c r="AJ57" s="114">
        <v>22</v>
      </c>
      <c r="AK57" s="115">
        <v>31</v>
      </c>
      <c r="AL57" s="115">
        <v>5</v>
      </c>
      <c r="AM57" s="116">
        <v>5</v>
      </c>
      <c r="AN57" s="110">
        <v>0</v>
      </c>
      <c r="AO57" s="112">
        <v>0</v>
      </c>
      <c r="AP57" s="117">
        <v>52</v>
      </c>
      <c r="AQ57" s="111">
        <v>27</v>
      </c>
      <c r="AR57" s="113">
        <v>25</v>
      </c>
      <c r="AS57" s="114">
        <v>24</v>
      </c>
      <c r="AT57" s="115">
        <v>23</v>
      </c>
      <c r="AU57" s="115">
        <v>2</v>
      </c>
      <c r="AV57" s="116">
        <v>2</v>
      </c>
      <c r="AW57" s="110">
        <v>1</v>
      </c>
      <c r="AX57" s="112">
        <v>0</v>
      </c>
      <c r="AY57" s="118">
        <v>-4</v>
      </c>
    </row>
    <row r="58" spans="1:51" x14ac:dyDescent="0.2">
      <c r="A58">
        <v>10</v>
      </c>
      <c r="B58">
        <v>226</v>
      </c>
      <c r="C58" s="151" t="s">
        <v>85</v>
      </c>
      <c r="D58" s="24"/>
      <c r="E58" s="148">
        <v>184.24</v>
      </c>
      <c r="F58" s="149">
        <v>17876</v>
      </c>
      <c r="G58" s="102">
        <v>40187</v>
      </c>
      <c r="H58" s="102">
        <v>18986</v>
      </c>
      <c r="I58" s="103">
        <v>21201</v>
      </c>
      <c r="J58" s="104">
        <v>-18</v>
      </c>
      <c r="K58" s="105">
        <v>-13</v>
      </c>
      <c r="L58" s="106">
        <v>-5</v>
      </c>
      <c r="M58" s="104">
        <v>-47</v>
      </c>
      <c r="N58" s="105">
        <v>-30</v>
      </c>
      <c r="O58" s="150">
        <v>-17</v>
      </c>
      <c r="P58" s="104">
        <v>18</v>
      </c>
      <c r="Q58" s="105">
        <v>8</v>
      </c>
      <c r="R58" s="106">
        <v>10</v>
      </c>
      <c r="S58" s="107">
        <v>8</v>
      </c>
      <c r="T58" s="108">
        <v>10</v>
      </c>
      <c r="U58" s="108">
        <v>0</v>
      </c>
      <c r="V58" s="109">
        <v>0</v>
      </c>
      <c r="W58" s="104">
        <v>65</v>
      </c>
      <c r="X58" s="105">
        <v>38</v>
      </c>
      <c r="Y58" s="106">
        <v>27</v>
      </c>
      <c r="Z58" s="107">
        <v>38</v>
      </c>
      <c r="AA58" s="108">
        <v>27</v>
      </c>
      <c r="AB58" s="108">
        <v>0</v>
      </c>
      <c r="AC58" s="109">
        <v>0</v>
      </c>
      <c r="AD58" s="110">
        <v>29</v>
      </c>
      <c r="AE58" s="111">
        <v>17</v>
      </c>
      <c r="AF58" s="112">
        <v>12</v>
      </c>
      <c r="AG58" s="110">
        <v>118</v>
      </c>
      <c r="AH58" s="111">
        <v>61</v>
      </c>
      <c r="AI58" s="113">
        <v>57</v>
      </c>
      <c r="AJ58" s="114">
        <v>37</v>
      </c>
      <c r="AK58" s="115">
        <v>30</v>
      </c>
      <c r="AL58" s="115">
        <v>24</v>
      </c>
      <c r="AM58" s="116">
        <v>27</v>
      </c>
      <c r="AN58" s="110">
        <v>0</v>
      </c>
      <c r="AO58" s="112">
        <v>0</v>
      </c>
      <c r="AP58" s="117">
        <v>89</v>
      </c>
      <c r="AQ58" s="111">
        <v>44</v>
      </c>
      <c r="AR58" s="113">
        <v>45</v>
      </c>
      <c r="AS58" s="114">
        <v>31</v>
      </c>
      <c r="AT58" s="115">
        <v>36</v>
      </c>
      <c r="AU58" s="115">
        <v>13</v>
      </c>
      <c r="AV58" s="116">
        <v>8</v>
      </c>
      <c r="AW58" s="110">
        <v>0</v>
      </c>
      <c r="AX58" s="112">
        <v>1</v>
      </c>
      <c r="AY58" s="118">
        <v>-11</v>
      </c>
    </row>
    <row r="59" spans="1:51" s="153" customFormat="1" x14ac:dyDescent="0.2">
      <c r="A59">
        <v>7</v>
      </c>
      <c r="B59">
        <v>227</v>
      </c>
      <c r="C59" s="151" t="s">
        <v>86</v>
      </c>
      <c r="D59" s="24"/>
      <c r="E59" s="148">
        <v>658.54</v>
      </c>
      <c r="F59" s="149">
        <v>12727</v>
      </c>
      <c r="G59" s="103">
        <v>31759</v>
      </c>
      <c r="H59" s="103">
        <v>15212</v>
      </c>
      <c r="I59" s="103">
        <v>16547</v>
      </c>
      <c r="J59" s="104">
        <v>-91</v>
      </c>
      <c r="K59" s="105">
        <v>-38</v>
      </c>
      <c r="L59" s="106">
        <v>-53</v>
      </c>
      <c r="M59" s="104">
        <v>-60</v>
      </c>
      <c r="N59" s="105">
        <v>-30</v>
      </c>
      <c r="O59" s="150">
        <v>-30</v>
      </c>
      <c r="P59" s="104">
        <v>5</v>
      </c>
      <c r="Q59" s="105">
        <v>2</v>
      </c>
      <c r="R59" s="106">
        <v>3</v>
      </c>
      <c r="S59" s="107">
        <v>2</v>
      </c>
      <c r="T59" s="108">
        <v>3</v>
      </c>
      <c r="U59" s="108">
        <v>0</v>
      </c>
      <c r="V59" s="109">
        <v>0</v>
      </c>
      <c r="W59" s="104">
        <v>65</v>
      </c>
      <c r="X59" s="105">
        <v>32</v>
      </c>
      <c r="Y59" s="106">
        <v>33</v>
      </c>
      <c r="Z59" s="107">
        <v>32</v>
      </c>
      <c r="AA59" s="108">
        <v>33</v>
      </c>
      <c r="AB59" s="108">
        <v>0</v>
      </c>
      <c r="AC59" s="109">
        <v>0</v>
      </c>
      <c r="AD59" s="104">
        <v>-31</v>
      </c>
      <c r="AE59" s="105">
        <v>-8</v>
      </c>
      <c r="AF59" s="106">
        <v>-23</v>
      </c>
      <c r="AG59" s="104">
        <v>50</v>
      </c>
      <c r="AH59" s="105">
        <v>26</v>
      </c>
      <c r="AI59" s="150">
        <v>24</v>
      </c>
      <c r="AJ59" s="107">
        <v>21</v>
      </c>
      <c r="AK59" s="108">
        <v>18</v>
      </c>
      <c r="AL59" s="108">
        <v>4</v>
      </c>
      <c r="AM59" s="109">
        <v>5</v>
      </c>
      <c r="AN59" s="104">
        <v>1</v>
      </c>
      <c r="AO59" s="106">
        <v>1</v>
      </c>
      <c r="AP59" s="118">
        <v>81</v>
      </c>
      <c r="AQ59" s="105">
        <v>34</v>
      </c>
      <c r="AR59" s="150">
        <v>47</v>
      </c>
      <c r="AS59" s="107">
        <v>26</v>
      </c>
      <c r="AT59" s="108">
        <v>27</v>
      </c>
      <c r="AU59" s="108">
        <v>8</v>
      </c>
      <c r="AV59" s="109">
        <v>20</v>
      </c>
      <c r="AW59" s="104">
        <v>0</v>
      </c>
      <c r="AX59" s="106">
        <v>0</v>
      </c>
      <c r="AY59" s="118">
        <v>-42</v>
      </c>
    </row>
    <row r="60" spans="1:51" x14ac:dyDescent="0.2">
      <c r="A60">
        <v>5</v>
      </c>
      <c r="B60" s="2">
        <v>228</v>
      </c>
      <c r="C60" s="151" t="s">
        <v>87</v>
      </c>
      <c r="D60" s="154"/>
      <c r="E60" s="148">
        <v>157.55000000000001</v>
      </c>
      <c r="F60" s="149">
        <v>17592</v>
      </c>
      <c r="G60" s="103">
        <v>39818</v>
      </c>
      <c r="H60" s="103">
        <v>19670</v>
      </c>
      <c r="I60" s="103">
        <v>20148</v>
      </c>
      <c r="J60" s="104">
        <v>-8</v>
      </c>
      <c r="K60" s="105">
        <v>2</v>
      </c>
      <c r="L60" s="106">
        <v>-10</v>
      </c>
      <c r="M60" s="104">
        <v>-11</v>
      </c>
      <c r="N60" s="105">
        <v>-4</v>
      </c>
      <c r="O60" s="150">
        <v>-7</v>
      </c>
      <c r="P60" s="104">
        <v>30</v>
      </c>
      <c r="Q60" s="105">
        <v>18</v>
      </c>
      <c r="R60" s="106">
        <v>12</v>
      </c>
      <c r="S60" s="107">
        <v>17</v>
      </c>
      <c r="T60" s="108">
        <v>11</v>
      </c>
      <c r="U60" s="108">
        <v>1</v>
      </c>
      <c r="V60" s="109">
        <v>1</v>
      </c>
      <c r="W60" s="104">
        <v>41</v>
      </c>
      <c r="X60" s="105">
        <v>22</v>
      </c>
      <c r="Y60" s="106">
        <v>19</v>
      </c>
      <c r="Z60" s="107">
        <v>22</v>
      </c>
      <c r="AA60" s="108">
        <v>19</v>
      </c>
      <c r="AB60" s="108">
        <v>0</v>
      </c>
      <c r="AC60" s="109">
        <v>0</v>
      </c>
      <c r="AD60" s="104">
        <v>3</v>
      </c>
      <c r="AE60" s="105">
        <v>6</v>
      </c>
      <c r="AF60" s="106">
        <v>-3</v>
      </c>
      <c r="AG60" s="104">
        <v>129</v>
      </c>
      <c r="AH60" s="105">
        <v>75</v>
      </c>
      <c r="AI60" s="150">
        <v>54</v>
      </c>
      <c r="AJ60" s="107">
        <v>43</v>
      </c>
      <c r="AK60" s="108">
        <v>38</v>
      </c>
      <c r="AL60" s="108">
        <v>29</v>
      </c>
      <c r="AM60" s="109">
        <v>16</v>
      </c>
      <c r="AN60" s="104">
        <v>3</v>
      </c>
      <c r="AO60" s="106">
        <v>0</v>
      </c>
      <c r="AP60" s="118">
        <v>126</v>
      </c>
      <c r="AQ60" s="105">
        <v>69</v>
      </c>
      <c r="AR60" s="150">
        <v>57</v>
      </c>
      <c r="AS60" s="107">
        <v>47</v>
      </c>
      <c r="AT60" s="108">
        <v>39</v>
      </c>
      <c r="AU60" s="108">
        <v>20</v>
      </c>
      <c r="AV60" s="109">
        <v>17</v>
      </c>
      <c r="AW60" s="104">
        <v>2</v>
      </c>
      <c r="AX60" s="106">
        <v>1</v>
      </c>
      <c r="AY60" s="118">
        <v>-3</v>
      </c>
    </row>
    <row r="61" spans="1:51" s="156" customFormat="1" x14ac:dyDescent="0.2">
      <c r="A61">
        <v>7</v>
      </c>
      <c r="B61">
        <v>229</v>
      </c>
      <c r="C61" s="155" t="s">
        <v>88</v>
      </c>
      <c r="D61" s="24" t="s">
        <v>51</v>
      </c>
      <c r="E61" s="148">
        <v>210.87</v>
      </c>
      <c r="F61" s="149">
        <v>28393</v>
      </c>
      <c r="G61" s="103">
        <v>70877</v>
      </c>
      <c r="H61" s="103">
        <v>34373</v>
      </c>
      <c r="I61" s="103">
        <v>36504</v>
      </c>
      <c r="J61" s="104">
        <v>6</v>
      </c>
      <c r="K61" s="105">
        <v>16</v>
      </c>
      <c r="L61" s="106">
        <v>-10</v>
      </c>
      <c r="M61" s="104">
        <v>-77</v>
      </c>
      <c r="N61" s="105">
        <v>-37</v>
      </c>
      <c r="O61" s="150">
        <v>-40</v>
      </c>
      <c r="P61" s="104">
        <v>33</v>
      </c>
      <c r="Q61" s="105">
        <v>15</v>
      </c>
      <c r="R61" s="106">
        <v>18</v>
      </c>
      <c r="S61" s="107">
        <v>14</v>
      </c>
      <c r="T61" s="108">
        <v>18</v>
      </c>
      <c r="U61" s="108">
        <v>1</v>
      </c>
      <c r="V61" s="109">
        <v>0</v>
      </c>
      <c r="W61" s="104">
        <v>110</v>
      </c>
      <c r="X61" s="105">
        <v>52</v>
      </c>
      <c r="Y61" s="106">
        <v>58</v>
      </c>
      <c r="Z61" s="107">
        <v>52</v>
      </c>
      <c r="AA61" s="108">
        <v>58</v>
      </c>
      <c r="AB61" s="108">
        <v>0</v>
      </c>
      <c r="AC61" s="109">
        <v>0</v>
      </c>
      <c r="AD61" s="104">
        <v>83</v>
      </c>
      <c r="AE61" s="105">
        <v>53</v>
      </c>
      <c r="AF61" s="106">
        <v>30</v>
      </c>
      <c r="AG61" s="104">
        <v>215</v>
      </c>
      <c r="AH61" s="105">
        <v>116</v>
      </c>
      <c r="AI61" s="150">
        <v>99</v>
      </c>
      <c r="AJ61" s="107">
        <v>73</v>
      </c>
      <c r="AK61" s="108">
        <v>61</v>
      </c>
      <c r="AL61" s="108">
        <v>42</v>
      </c>
      <c r="AM61" s="109">
        <v>38</v>
      </c>
      <c r="AN61" s="104">
        <v>1</v>
      </c>
      <c r="AO61" s="106">
        <v>0</v>
      </c>
      <c r="AP61" s="118">
        <v>132</v>
      </c>
      <c r="AQ61" s="105">
        <v>63</v>
      </c>
      <c r="AR61" s="150">
        <v>69</v>
      </c>
      <c r="AS61" s="107">
        <v>52</v>
      </c>
      <c r="AT61" s="108">
        <v>64</v>
      </c>
      <c r="AU61" s="108">
        <v>11</v>
      </c>
      <c r="AV61" s="109">
        <v>1</v>
      </c>
      <c r="AW61" s="104">
        <v>0</v>
      </c>
      <c r="AX61" s="106">
        <v>4</v>
      </c>
      <c r="AY61" s="118">
        <v>60</v>
      </c>
    </row>
    <row r="62" spans="1:51" x14ac:dyDescent="0.2">
      <c r="A62" s="156"/>
      <c r="B62" s="156"/>
      <c r="C62" s="157" t="s">
        <v>89</v>
      </c>
      <c r="D62" s="78"/>
      <c r="E62" s="158">
        <v>90.33</v>
      </c>
      <c r="F62" s="80">
        <v>10944</v>
      </c>
      <c r="G62" s="82">
        <v>27787</v>
      </c>
      <c r="H62" s="82">
        <v>12979</v>
      </c>
      <c r="I62" s="82">
        <v>14808</v>
      </c>
      <c r="J62" s="121">
        <v>-30</v>
      </c>
      <c r="K62" s="84">
        <v>-27</v>
      </c>
      <c r="L62" s="85">
        <v>-3</v>
      </c>
      <c r="M62" s="121">
        <v>-36</v>
      </c>
      <c r="N62" s="84">
        <v>-27</v>
      </c>
      <c r="O62" s="159">
        <v>-9</v>
      </c>
      <c r="P62" s="121">
        <v>5</v>
      </c>
      <c r="Q62" s="84">
        <v>2</v>
      </c>
      <c r="R62" s="85">
        <v>3</v>
      </c>
      <c r="S62" s="121">
        <v>2</v>
      </c>
      <c r="T62" s="84">
        <v>3</v>
      </c>
      <c r="U62" s="84">
        <v>0</v>
      </c>
      <c r="V62" s="85">
        <v>0</v>
      </c>
      <c r="W62" s="121">
        <v>41</v>
      </c>
      <c r="X62" s="84">
        <v>29</v>
      </c>
      <c r="Y62" s="85">
        <v>12</v>
      </c>
      <c r="Z62" s="121">
        <v>29</v>
      </c>
      <c r="AA62" s="84">
        <v>12</v>
      </c>
      <c r="AB62" s="84">
        <v>0</v>
      </c>
      <c r="AC62" s="85">
        <v>0</v>
      </c>
      <c r="AD62" s="121">
        <v>6</v>
      </c>
      <c r="AE62" s="84">
        <v>0</v>
      </c>
      <c r="AF62" s="85">
        <v>6</v>
      </c>
      <c r="AG62" s="121">
        <v>71</v>
      </c>
      <c r="AH62" s="84">
        <v>36</v>
      </c>
      <c r="AI62" s="159">
        <v>35</v>
      </c>
      <c r="AJ62" s="121">
        <v>34</v>
      </c>
      <c r="AK62" s="84">
        <v>33</v>
      </c>
      <c r="AL62" s="84">
        <v>2</v>
      </c>
      <c r="AM62" s="85">
        <v>2</v>
      </c>
      <c r="AN62" s="121">
        <v>0</v>
      </c>
      <c r="AO62" s="85">
        <v>0</v>
      </c>
      <c r="AP62" s="98">
        <v>65</v>
      </c>
      <c r="AQ62" s="84">
        <v>36</v>
      </c>
      <c r="AR62" s="159">
        <v>29</v>
      </c>
      <c r="AS62" s="121">
        <v>32</v>
      </c>
      <c r="AT62" s="84">
        <v>29</v>
      </c>
      <c r="AU62" s="84">
        <v>4</v>
      </c>
      <c r="AV62" s="85">
        <v>0</v>
      </c>
      <c r="AW62" s="121">
        <v>0</v>
      </c>
      <c r="AX62" s="85">
        <v>0</v>
      </c>
      <c r="AY62" s="98">
        <v>-5</v>
      </c>
    </row>
    <row r="63" spans="1:51" s="156" customFormat="1" x14ac:dyDescent="0.2">
      <c r="A63">
        <v>3</v>
      </c>
      <c r="B63">
        <v>301</v>
      </c>
      <c r="C63" s="151" t="s">
        <v>90</v>
      </c>
      <c r="D63" s="24"/>
      <c r="E63" s="148">
        <v>90.33</v>
      </c>
      <c r="F63" s="149">
        <v>10944</v>
      </c>
      <c r="G63" s="103">
        <v>27787</v>
      </c>
      <c r="H63" s="103">
        <v>12979</v>
      </c>
      <c r="I63" s="103">
        <v>14808</v>
      </c>
      <c r="J63" s="104">
        <v>-30</v>
      </c>
      <c r="K63" s="105">
        <v>-27</v>
      </c>
      <c r="L63" s="106">
        <v>-3</v>
      </c>
      <c r="M63" s="104">
        <v>-36</v>
      </c>
      <c r="N63" s="105">
        <v>-27</v>
      </c>
      <c r="O63" s="150">
        <v>-9</v>
      </c>
      <c r="P63" s="104">
        <v>5</v>
      </c>
      <c r="Q63" s="105">
        <v>2</v>
      </c>
      <c r="R63" s="106">
        <v>3</v>
      </c>
      <c r="S63" s="107">
        <v>2</v>
      </c>
      <c r="T63" s="108">
        <v>3</v>
      </c>
      <c r="U63" s="108">
        <v>0</v>
      </c>
      <c r="V63" s="109">
        <v>0</v>
      </c>
      <c r="W63" s="104">
        <v>41</v>
      </c>
      <c r="X63" s="105">
        <v>29</v>
      </c>
      <c r="Y63" s="106">
        <v>12</v>
      </c>
      <c r="Z63" s="107">
        <v>29</v>
      </c>
      <c r="AA63" s="108">
        <v>12</v>
      </c>
      <c r="AB63" s="108">
        <v>0</v>
      </c>
      <c r="AC63" s="109">
        <v>0</v>
      </c>
      <c r="AD63" s="104">
        <v>6</v>
      </c>
      <c r="AE63" s="105">
        <v>0</v>
      </c>
      <c r="AF63" s="106">
        <v>6</v>
      </c>
      <c r="AG63" s="104">
        <v>71</v>
      </c>
      <c r="AH63" s="105">
        <v>36</v>
      </c>
      <c r="AI63" s="150">
        <v>35</v>
      </c>
      <c r="AJ63" s="107">
        <v>34</v>
      </c>
      <c r="AK63" s="108">
        <v>33</v>
      </c>
      <c r="AL63" s="108">
        <v>2</v>
      </c>
      <c r="AM63" s="109">
        <v>2</v>
      </c>
      <c r="AN63" s="104">
        <v>0</v>
      </c>
      <c r="AO63" s="106">
        <v>0</v>
      </c>
      <c r="AP63" s="118">
        <v>65</v>
      </c>
      <c r="AQ63" s="105">
        <v>36</v>
      </c>
      <c r="AR63" s="150">
        <v>29</v>
      </c>
      <c r="AS63" s="107">
        <v>32</v>
      </c>
      <c r="AT63" s="108">
        <v>29</v>
      </c>
      <c r="AU63" s="108">
        <v>4</v>
      </c>
      <c r="AV63" s="109">
        <v>0</v>
      </c>
      <c r="AW63" s="104">
        <v>0</v>
      </c>
      <c r="AX63" s="106">
        <v>0</v>
      </c>
      <c r="AY63" s="118">
        <v>-5</v>
      </c>
    </row>
    <row r="64" spans="1:51" x14ac:dyDescent="0.2">
      <c r="A64" s="156"/>
      <c r="B64" s="156"/>
      <c r="C64" s="157" t="s">
        <v>91</v>
      </c>
      <c r="D64" s="78"/>
      <c r="E64" s="158">
        <v>185.19</v>
      </c>
      <c r="F64" s="80">
        <v>6581</v>
      </c>
      <c r="G64" s="134">
        <v>17609</v>
      </c>
      <c r="H64" s="134">
        <v>8496</v>
      </c>
      <c r="I64" s="134">
        <v>9113</v>
      </c>
      <c r="J64" s="121">
        <v>-19</v>
      </c>
      <c r="K64" s="84">
        <v>-7</v>
      </c>
      <c r="L64" s="85">
        <v>-12</v>
      </c>
      <c r="M64" s="121">
        <v>-27</v>
      </c>
      <c r="N64" s="84">
        <v>-10</v>
      </c>
      <c r="O64" s="159">
        <v>-17</v>
      </c>
      <c r="P64" s="121">
        <v>5</v>
      </c>
      <c r="Q64" s="84">
        <v>3</v>
      </c>
      <c r="R64" s="85">
        <v>2</v>
      </c>
      <c r="S64" s="121">
        <v>3</v>
      </c>
      <c r="T64" s="84">
        <v>2</v>
      </c>
      <c r="U64" s="84">
        <v>0</v>
      </c>
      <c r="V64" s="85">
        <v>0</v>
      </c>
      <c r="W64" s="121">
        <v>32</v>
      </c>
      <c r="X64" s="84">
        <v>13</v>
      </c>
      <c r="Y64" s="85">
        <v>19</v>
      </c>
      <c r="Z64" s="121">
        <v>13</v>
      </c>
      <c r="AA64" s="84">
        <v>19</v>
      </c>
      <c r="AB64" s="84">
        <v>0</v>
      </c>
      <c r="AC64" s="85">
        <v>0</v>
      </c>
      <c r="AD64" s="121">
        <v>8</v>
      </c>
      <c r="AE64" s="84">
        <v>3</v>
      </c>
      <c r="AF64" s="85">
        <v>5</v>
      </c>
      <c r="AG64" s="121">
        <v>41</v>
      </c>
      <c r="AH64" s="84">
        <v>21</v>
      </c>
      <c r="AI64" s="159">
        <v>20</v>
      </c>
      <c r="AJ64" s="121">
        <v>5</v>
      </c>
      <c r="AK64" s="84">
        <v>10</v>
      </c>
      <c r="AL64" s="84">
        <v>16</v>
      </c>
      <c r="AM64" s="85">
        <v>10</v>
      </c>
      <c r="AN64" s="121">
        <v>0</v>
      </c>
      <c r="AO64" s="85">
        <v>0</v>
      </c>
      <c r="AP64" s="98">
        <v>33</v>
      </c>
      <c r="AQ64" s="84">
        <v>18</v>
      </c>
      <c r="AR64" s="159">
        <v>15</v>
      </c>
      <c r="AS64" s="121">
        <v>13</v>
      </c>
      <c r="AT64" s="84">
        <v>13</v>
      </c>
      <c r="AU64" s="84">
        <v>5</v>
      </c>
      <c r="AV64" s="85">
        <v>2</v>
      </c>
      <c r="AW64" s="121">
        <v>0</v>
      </c>
      <c r="AX64" s="85">
        <v>0</v>
      </c>
      <c r="AY64" s="98">
        <v>18</v>
      </c>
    </row>
    <row r="65" spans="1:51" s="156" customFormat="1" x14ac:dyDescent="0.2">
      <c r="A65">
        <v>5</v>
      </c>
      <c r="B65">
        <v>365</v>
      </c>
      <c r="C65" s="151" t="s">
        <v>92</v>
      </c>
      <c r="D65" s="24"/>
      <c r="E65" s="148">
        <v>185.19</v>
      </c>
      <c r="F65" s="149">
        <v>6581</v>
      </c>
      <c r="G65" s="103">
        <v>17609</v>
      </c>
      <c r="H65" s="103">
        <v>8496</v>
      </c>
      <c r="I65" s="103">
        <v>9113</v>
      </c>
      <c r="J65" s="104">
        <v>-19</v>
      </c>
      <c r="K65" s="105">
        <v>-7</v>
      </c>
      <c r="L65" s="106">
        <v>-12</v>
      </c>
      <c r="M65" s="104">
        <v>-27</v>
      </c>
      <c r="N65" s="105">
        <v>-10</v>
      </c>
      <c r="O65" s="150">
        <v>-17</v>
      </c>
      <c r="P65" s="104">
        <v>5</v>
      </c>
      <c r="Q65" s="105">
        <v>3</v>
      </c>
      <c r="R65" s="106">
        <v>2</v>
      </c>
      <c r="S65" s="107">
        <v>3</v>
      </c>
      <c r="T65" s="108">
        <v>2</v>
      </c>
      <c r="U65" s="108">
        <v>0</v>
      </c>
      <c r="V65" s="109">
        <v>0</v>
      </c>
      <c r="W65" s="104">
        <v>32</v>
      </c>
      <c r="X65" s="105">
        <v>13</v>
      </c>
      <c r="Y65" s="106">
        <v>19</v>
      </c>
      <c r="Z65" s="107">
        <v>13</v>
      </c>
      <c r="AA65" s="108">
        <v>19</v>
      </c>
      <c r="AB65" s="108">
        <v>0</v>
      </c>
      <c r="AC65" s="109">
        <v>0</v>
      </c>
      <c r="AD65" s="104">
        <v>8</v>
      </c>
      <c r="AE65" s="105">
        <v>3</v>
      </c>
      <c r="AF65" s="106">
        <v>5</v>
      </c>
      <c r="AG65" s="104">
        <v>41</v>
      </c>
      <c r="AH65" s="105">
        <v>21</v>
      </c>
      <c r="AI65" s="150">
        <v>20</v>
      </c>
      <c r="AJ65" s="107">
        <v>5</v>
      </c>
      <c r="AK65" s="108">
        <v>10</v>
      </c>
      <c r="AL65" s="108">
        <v>16</v>
      </c>
      <c r="AM65" s="109">
        <v>10</v>
      </c>
      <c r="AN65" s="104">
        <v>0</v>
      </c>
      <c r="AO65" s="106">
        <v>0</v>
      </c>
      <c r="AP65" s="118">
        <v>33</v>
      </c>
      <c r="AQ65" s="105">
        <v>18</v>
      </c>
      <c r="AR65" s="150">
        <v>15</v>
      </c>
      <c r="AS65" s="107">
        <v>13</v>
      </c>
      <c r="AT65" s="108">
        <v>13</v>
      </c>
      <c r="AU65" s="108">
        <v>5</v>
      </c>
      <c r="AV65" s="109">
        <v>2</v>
      </c>
      <c r="AW65" s="104">
        <v>0</v>
      </c>
      <c r="AX65" s="106">
        <v>0</v>
      </c>
      <c r="AY65" s="118">
        <v>18</v>
      </c>
    </row>
    <row r="66" spans="1:51" x14ac:dyDescent="0.2">
      <c r="A66" s="156"/>
      <c r="B66" s="156"/>
      <c r="C66" s="120" t="s">
        <v>93</v>
      </c>
      <c r="D66" s="78"/>
      <c r="E66" s="158">
        <v>44.05</v>
      </c>
      <c r="F66" s="80">
        <v>26336</v>
      </c>
      <c r="G66" s="82">
        <v>63543</v>
      </c>
      <c r="H66" s="82">
        <v>30935</v>
      </c>
      <c r="I66" s="82">
        <v>32608</v>
      </c>
      <c r="J66" s="121">
        <v>-19</v>
      </c>
      <c r="K66" s="84">
        <v>-20</v>
      </c>
      <c r="L66" s="85">
        <v>1</v>
      </c>
      <c r="M66" s="121">
        <v>-38</v>
      </c>
      <c r="N66" s="84">
        <v>-29</v>
      </c>
      <c r="O66" s="159">
        <v>-9</v>
      </c>
      <c r="P66" s="121">
        <v>35</v>
      </c>
      <c r="Q66" s="84">
        <v>18</v>
      </c>
      <c r="R66" s="85">
        <v>17</v>
      </c>
      <c r="S66" s="121">
        <v>18</v>
      </c>
      <c r="T66" s="84">
        <v>16</v>
      </c>
      <c r="U66" s="84">
        <v>0</v>
      </c>
      <c r="V66" s="85">
        <v>1</v>
      </c>
      <c r="W66" s="121">
        <v>73</v>
      </c>
      <c r="X66" s="84">
        <v>47</v>
      </c>
      <c r="Y66" s="85">
        <v>26</v>
      </c>
      <c r="Z66" s="121">
        <v>47</v>
      </c>
      <c r="AA66" s="84">
        <v>26</v>
      </c>
      <c r="AB66" s="84">
        <v>0</v>
      </c>
      <c r="AC66" s="85">
        <v>0</v>
      </c>
      <c r="AD66" s="121">
        <v>19</v>
      </c>
      <c r="AE66" s="84">
        <v>9</v>
      </c>
      <c r="AF66" s="85">
        <v>10</v>
      </c>
      <c r="AG66" s="121">
        <v>173</v>
      </c>
      <c r="AH66" s="84">
        <v>96</v>
      </c>
      <c r="AI66" s="159">
        <v>77</v>
      </c>
      <c r="AJ66" s="121">
        <v>78</v>
      </c>
      <c r="AK66" s="84">
        <v>68</v>
      </c>
      <c r="AL66" s="84">
        <v>18</v>
      </c>
      <c r="AM66" s="85">
        <v>9</v>
      </c>
      <c r="AN66" s="121">
        <v>0</v>
      </c>
      <c r="AO66" s="85">
        <v>0</v>
      </c>
      <c r="AP66" s="98">
        <v>154</v>
      </c>
      <c r="AQ66" s="84">
        <v>87</v>
      </c>
      <c r="AR66" s="159">
        <v>67</v>
      </c>
      <c r="AS66" s="121">
        <v>74</v>
      </c>
      <c r="AT66" s="84">
        <v>60</v>
      </c>
      <c r="AU66" s="84">
        <v>13</v>
      </c>
      <c r="AV66" s="85">
        <v>6</v>
      </c>
      <c r="AW66" s="121">
        <v>0</v>
      </c>
      <c r="AX66" s="85">
        <v>1</v>
      </c>
      <c r="AY66" s="98">
        <v>0</v>
      </c>
    </row>
    <row r="67" spans="1:51" x14ac:dyDescent="0.2">
      <c r="A67">
        <v>4</v>
      </c>
      <c r="B67">
        <v>381</v>
      </c>
      <c r="C67" s="155" t="s">
        <v>94</v>
      </c>
      <c r="D67" s="24"/>
      <c r="E67" s="148">
        <v>34.92</v>
      </c>
      <c r="F67" s="149">
        <v>11995</v>
      </c>
      <c r="G67" s="103">
        <v>29874</v>
      </c>
      <c r="H67" s="103">
        <v>14576</v>
      </c>
      <c r="I67" s="103">
        <v>15298</v>
      </c>
      <c r="J67" s="104">
        <v>-26</v>
      </c>
      <c r="K67" s="105">
        <v>-16</v>
      </c>
      <c r="L67" s="106">
        <v>-10</v>
      </c>
      <c r="M67" s="104">
        <v>-32</v>
      </c>
      <c r="N67" s="105">
        <v>-23</v>
      </c>
      <c r="O67" s="150">
        <v>-9</v>
      </c>
      <c r="P67" s="104">
        <v>11</v>
      </c>
      <c r="Q67" s="105">
        <v>7</v>
      </c>
      <c r="R67" s="106">
        <v>4</v>
      </c>
      <c r="S67" s="107">
        <v>7</v>
      </c>
      <c r="T67" s="108">
        <v>4</v>
      </c>
      <c r="U67" s="108">
        <v>0</v>
      </c>
      <c r="V67" s="109">
        <v>0</v>
      </c>
      <c r="W67" s="104">
        <v>43</v>
      </c>
      <c r="X67" s="105">
        <v>30</v>
      </c>
      <c r="Y67" s="106">
        <v>13</v>
      </c>
      <c r="Z67" s="107">
        <v>30</v>
      </c>
      <c r="AA67" s="108">
        <v>13</v>
      </c>
      <c r="AB67" s="108">
        <v>0</v>
      </c>
      <c r="AC67" s="109">
        <v>0</v>
      </c>
      <c r="AD67" s="104">
        <v>6</v>
      </c>
      <c r="AE67" s="105">
        <v>7</v>
      </c>
      <c r="AF67" s="106">
        <v>-1</v>
      </c>
      <c r="AG67" s="104">
        <v>71</v>
      </c>
      <c r="AH67" s="105">
        <v>41</v>
      </c>
      <c r="AI67" s="150">
        <v>30</v>
      </c>
      <c r="AJ67" s="107">
        <v>25</v>
      </c>
      <c r="AK67" s="108">
        <v>23</v>
      </c>
      <c r="AL67" s="108">
        <v>16</v>
      </c>
      <c r="AM67" s="109">
        <v>7</v>
      </c>
      <c r="AN67" s="104">
        <v>0</v>
      </c>
      <c r="AO67" s="106">
        <v>0</v>
      </c>
      <c r="AP67" s="118">
        <v>65</v>
      </c>
      <c r="AQ67" s="105">
        <v>34</v>
      </c>
      <c r="AR67" s="150">
        <v>31</v>
      </c>
      <c r="AS67" s="107">
        <v>28</v>
      </c>
      <c r="AT67" s="108">
        <v>26</v>
      </c>
      <c r="AU67" s="108">
        <v>6</v>
      </c>
      <c r="AV67" s="109">
        <v>4</v>
      </c>
      <c r="AW67" s="104">
        <v>0</v>
      </c>
      <c r="AX67" s="106">
        <v>1</v>
      </c>
      <c r="AY67" s="118">
        <v>4</v>
      </c>
    </row>
    <row r="68" spans="1:51" s="156" customFormat="1" x14ac:dyDescent="0.2">
      <c r="A68">
        <v>4</v>
      </c>
      <c r="B68">
        <v>382</v>
      </c>
      <c r="C68" s="151" t="s">
        <v>95</v>
      </c>
      <c r="D68" s="24"/>
      <c r="E68" s="148">
        <v>9.1300000000000008</v>
      </c>
      <c r="F68" s="149">
        <v>14341</v>
      </c>
      <c r="G68" s="103">
        <v>33669</v>
      </c>
      <c r="H68" s="103">
        <v>16359</v>
      </c>
      <c r="I68" s="103">
        <v>17310</v>
      </c>
      <c r="J68" s="104">
        <v>7</v>
      </c>
      <c r="K68" s="105">
        <v>-4</v>
      </c>
      <c r="L68" s="106">
        <v>11</v>
      </c>
      <c r="M68" s="104">
        <v>-6</v>
      </c>
      <c r="N68" s="105">
        <v>-6</v>
      </c>
      <c r="O68" s="150">
        <v>0</v>
      </c>
      <c r="P68" s="104">
        <v>24</v>
      </c>
      <c r="Q68" s="105">
        <v>11</v>
      </c>
      <c r="R68" s="106">
        <v>13</v>
      </c>
      <c r="S68" s="107">
        <v>11</v>
      </c>
      <c r="T68" s="108">
        <v>12</v>
      </c>
      <c r="U68" s="108">
        <v>0</v>
      </c>
      <c r="V68" s="109">
        <v>1</v>
      </c>
      <c r="W68" s="104">
        <v>30</v>
      </c>
      <c r="X68" s="105">
        <v>17</v>
      </c>
      <c r="Y68" s="106">
        <v>13</v>
      </c>
      <c r="Z68" s="107">
        <v>17</v>
      </c>
      <c r="AA68" s="108">
        <v>13</v>
      </c>
      <c r="AB68" s="108">
        <v>0</v>
      </c>
      <c r="AC68" s="109">
        <v>0</v>
      </c>
      <c r="AD68" s="104">
        <v>13</v>
      </c>
      <c r="AE68" s="105">
        <v>2</v>
      </c>
      <c r="AF68" s="106">
        <v>11</v>
      </c>
      <c r="AG68" s="104">
        <v>102</v>
      </c>
      <c r="AH68" s="105">
        <v>55</v>
      </c>
      <c r="AI68" s="150">
        <v>47</v>
      </c>
      <c r="AJ68" s="107">
        <v>53</v>
      </c>
      <c r="AK68" s="108">
        <v>45</v>
      </c>
      <c r="AL68" s="108">
        <v>2</v>
      </c>
      <c r="AM68" s="109">
        <v>2</v>
      </c>
      <c r="AN68" s="104">
        <v>0</v>
      </c>
      <c r="AO68" s="106">
        <v>0</v>
      </c>
      <c r="AP68" s="118">
        <v>89</v>
      </c>
      <c r="AQ68" s="105">
        <v>53</v>
      </c>
      <c r="AR68" s="150">
        <v>36</v>
      </c>
      <c r="AS68" s="107">
        <v>46</v>
      </c>
      <c r="AT68" s="108">
        <v>34</v>
      </c>
      <c r="AU68" s="108">
        <v>7</v>
      </c>
      <c r="AV68" s="109">
        <v>2</v>
      </c>
      <c r="AW68" s="104">
        <v>0</v>
      </c>
      <c r="AX68" s="106">
        <v>0</v>
      </c>
      <c r="AY68" s="118">
        <v>-4</v>
      </c>
    </row>
    <row r="69" spans="1:51" x14ac:dyDescent="0.2">
      <c r="A69" s="156"/>
      <c r="B69" s="156"/>
      <c r="C69" s="120" t="s">
        <v>96</v>
      </c>
      <c r="D69" s="78"/>
      <c r="E69" s="158">
        <v>330.7</v>
      </c>
      <c r="F69" s="80">
        <v>16138</v>
      </c>
      <c r="G69" s="82">
        <v>38628</v>
      </c>
      <c r="H69" s="82">
        <v>18756</v>
      </c>
      <c r="I69" s="82">
        <v>19872</v>
      </c>
      <c r="J69" s="121">
        <v>-78</v>
      </c>
      <c r="K69" s="84">
        <v>-46</v>
      </c>
      <c r="L69" s="85">
        <v>-32</v>
      </c>
      <c r="M69" s="121">
        <v>-52</v>
      </c>
      <c r="N69" s="84">
        <v>-25</v>
      </c>
      <c r="O69" s="159">
        <v>-27</v>
      </c>
      <c r="P69" s="121">
        <v>15</v>
      </c>
      <c r="Q69" s="84">
        <v>7</v>
      </c>
      <c r="R69" s="85">
        <v>8</v>
      </c>
      <c r="S69" s="98">
        <v>7</v>
      </c>
      <c r="T69" s="84">
        <v>8</v>
      </c>
      <c r="U69" s="84">
        <v>0</v>
      </c>
      <c r="V69" s="85">
        <v>0</v>
      </c>
      <c r="W69" s="121">
        <v>67</v>
      </c>
      <c r="X69" s="84">
        <v>32</v>
      </c>
      <c r="Y69" s="85">
        <v>35</v>
      </c>
      <c r="Z69" s="121">
        <v>32</v>
      </c>
      <c r="AA69" s="84">
        <v>35</v>
      </c>
      <c r="AB69" s="84">
        <v>0</v>
      </c>
      <c r="AC69" s="85">
        <v>0</v>
      </c>
      <c r="AD69" s="121">
        <v>-26</v>
      </c>
      <c r="AE69" s="84">
        <v>-21</v>
      </c>
      <c r="AF69" s="85">
        <v>-5</v>
      </c>
      <c r="AG69" s="121">
        <v>70</v>
      </c>
      <c r="AH69" s="84">
        <v>34</v>
      </c>
      <c r="AI69" s="159">
        <v>36</v>
      </c>
      <c r="AJ69" s="121">
        <v>27</v>
      </c>
      <c r="AK69" s="84">
        <v>21</v>
      </c>
      <c r="AL69" s="84">
        <v>7</v>
      </c>
      <c r="AM69" s="85">
        <v>15</v>
      </c>
      <c r="AN69" s="121">
        <v>0</v>
      </c>
      <c r="AO69" s="85">
        <v>0</v>
      </c>
      <c r="AP69" s="98">
        <v>96</v>
      </c>
      <c r="AQ69" s="84">
        <v>55</v>
      </c>
      <c r="AR69" s="159">
        <v>41</v>
      </c>
      <c r="AS69" s="121">
        <v>42</v>
      </c>
      <c r="AT69" s="84">
        <v>34</v>
      </c>
      <c r="AU69" s="84">
        <v>12</v>
      </c>
      <c r="AV69" s="85">
        <v>7</v>
      </c>
      <c r="AW69" s="121">
        <v>1</v>
      </c>
      <c r="AX69" s="85">
        <v>0</v>
      </c>
      <c r="AY69" s="98">
        <v>1</v>
      </c>
    </row>
    <row r="70" spans="1:51" x14ac:dyDescent="0.2">
      <c r="A70">
        <v>6</v>
      </c>
      <c r="B70">
        <v>442</v>
      </c>
      <c r="C70" s="151" t="s">
        <v>97</v>
      </c>
      <c r="D70" s="24"/>
      <c r="E70" s="148">
        <v>82.67</v>
      </c>
      <c r="F70" s="149">
        <v>4233</v>
      </c>
      <c r="G70" s="103">
        <v>10153</v>
      </c>
      <c r="H70" s="103">
        <v>4975</v>
      </c>
      <c r="I70" s="103">
        <v>5178</v>
      </c>
      <c r="J70" s="104">
        <v>-26</v>
      </c>
      <c r="K70" s="105">
        <v>-13</v>
      </c>
      <c r="L70" s="106">
        <v>-13</v>
      </c>
      <c r="M70" s="104">
        <v>-15</v>
      </c>
      <c r="N70" s="105">
        <v>-6</v>
      </c>
      <c r="O70" s="150">
        <v>-9</v>
      </c>
      <c r="P70" s="104">
        <v>3</v>
      </c>
      <c r="Q70" s="105">
        <v>2</v>
      </c>
      <c r="R70" s="106">
        <v>1</v>
      </c>
      <c r="S70" s="107">
        <v>2</v>
      </c>
      <c r="T70" s="108">
        <v>1</v>
      </c>
      <c r="U70" s="108">
        <v>0</v>
      </c>
      <c r="V70" s="109">
        <v>0</v>
      </c>
      <c r="W70" s="104">
        <v>18</v>
      </c>
      <c r="X70" s="105">
        <v>8</v>
      </c>
      <c r="Y70" s="106">
        <v>10</v>
      </c>
      <c r="Z70" s="107">
        <v>8</v>
      </c>
      <c r="AA70" s="108">
        <v>10</v>
      </c>
      <c r="AB70" s="108">
        <v>0</v>
      </c>
      <c r="AC70" s="109">
        <v>0</v>
      </c>
      <c r="AD70" s="104">
        <v>-11</v>
      </c>
      <c r="AE70" s="105">
        <v>-7</v>
      </c>
      <c r="AF70" s="106">
        <v>-4</v>
      </c>
      <c r="AG70" s="104">
        <v>8</v>
      </c>
      <c r="AH70" s="105">
        <v>3</v>
      </c>
      <c r="AI70" s="150">
        <v>5</v>
      </c>
      <c r="AJ70" s="107">
        <v>3</v>
      </c>
      <c r="AK70" s="108">
        <v>4</v>
      </c>
      <c r="AL70" s="108">
        <v>0</v>
      </c>
      <c r="AM70" s="109">
        <v>1</v>
      </c>
      <c r="AN70" s="104">
        <v>0</v>
      </c>
      <c r="AO70" s="106">
        <v>0</v>
      </c>
      <c r="AP70" s="118">
        <v>19</v>
      </c>
      <c r="AQ70" s="105">
        <v>10</v>
      </c>
      <c r="AR70" s="150">
        <v>9</v>
      </c>
      <c r="AS70" s="107">
        <v>8</v>
      </c>
      <c r="AT70" s="108">
        <v>9</v>
      </c>
      <c r="AU70" s="108">
        <v>2</v>
      </c>
      <c r="AV70" s="109">
        <v>0</v>
      </c>
      <c r="AW70" s="104">
        <v>0</v>
      </c>
      <c r="AX70" s="106">
        <v>0</v>
      </c>
      <c r="AY70" s="118">
        <v>-10</v>
      </c>
    </row>
    <row r="71" spans="1:51" x14ac:dyDescent="0.2">
      <c r="A71">
        <v>6</v>
      </c>
      <c r="B71">
        <v>443</v>
      </c>
      <c r="C71" s="151" t="s">
        <v>98</v>
      </c>
      <c r="D71" s="24"/>
      <c r="E71" s="148">
        <v>45.79</v>
      </c>
      <c r="F71" s="149">
        <v>8102</v>
      </c>
      <c r="G71" s="103">
        <v>18849</v>
      </c>
      <c r="H71" s="103">
        <v>9265</v>
      </c>
      <c r="I71" s="103">
        <v>9584</v>
      </c>
      <c r="J71" s="104">
        <v>-29</v>
      </c>
      <c r="K71" s="105">
        <v>-20</v>
      </c>
      <c r="L71" s="106">
        <v>-9</v>
      </c>
      <c r="M71" s="104">
        <v>-21</v>
      </c>
      <c r="N71" s="105">
        <v>-10</v>
      </c>
      <c r="O71" s="150">
        <v>-11</v>
      </c>
      <c r="P71" s="104">
        <v>11</v>
      </c>
      <c r="Q71" s="105">
        <v>5</v>
      </c>
      <c r="R71" s="106">
        <v>6</v>
      </c>
      <c r="S71" s="107">
        <v>5</v>
      </c>
      <c r="T71" s="108">
        <v>6</v>
      </c>
      <c r="U71" s="108">
        <v>0</v>
      </c>
      <c r="V71" s="109">
        <v>0</v>
      </c>
      <c r="W71" s="104">
        <v>32</v>
      </c>
      <c r="X71" s="105">
        <v>15</v>
      </c>
      <c r="Y71" s="106">
        <v>17</v>
      </c>
      <c r="Z71" s="107">
        <v>15</v>
      </c>
      <c r="AA71" s="108">
        <v>17</v>
      </c>
      <c r="AB71" s="108">
        <v>0</v>
      </c>
      <c r="AC71" s="109">
        <v>0</v>
      </c>
      <c r="AD71" s="104">
        <v>-8</v>
      </c>
      <c r="AE71" s="105">
        <v>-10</v>
      </c>
      <c r="AF71" s="106">
        <v>2</v>
      </c>
      <c r="AG71" s="104">
        <v>54</v>
      </c>
      <c r="AH71" s="105">
        <v>30</v>
      </c>
      <c r="AI71" s="150">
        <v>24</v>
      </c>
      <c r="AJ71" s="107">
        <v>23</v>
      </c>
      <c r="AK71" s="108">
        <v>11</v>
      </c>
      <c r="AL71" s="108">
        <v>7</v>
      </c>
      <c r="AM71" s="109">
        <v>13</v>
      </c>
      <c r="AN71" s="104">
        <v>0</v>
      </c>
      <c r="AO71" s="106">
        <v>0</v>
      </c>
      <c r="AP71" s="118">
        <v>62</v>
      </c>
      <c r="AQ71" s="105">
        <v>40</v>
      </c>
      <c r="AR71" s="150">
        <v>22</v>
      </c>
      <c r="AS71" s="107">
        <v>29</v>
      </c>
      <c r="AT71" s="108">
        <v>17</v>
      </c>
      <c r="AU71" s="108">
        <v>10</v>
      </c>
      <c r="AV71" s="109">
        <v>5</v>
      </c>
      <c r="AW71" s="104">
        <v>1</v>
      </c>
      <c r="AX71" s="106">
        <v>0</v>
      </c>
      <c r="AY71" s="118">
        <v>14</v>
      </c>
    </row>
    <row r="72" spans="1:51" s="156" customFormat="1" x14ac:dyDescent="0.2">
      <c r="A72">
        <v>6</v>
      </c>
      <c r="B72">
        <v>446</v>
      </c>
      <c r="C72" s="151" t="s">
        <v>99</v>
      </c>
      <c r="D72" s="24"/>
      <c r="E72" s="148">
        <v>202.23</v>
      </c>
      <c r="F72" s="149">
        <v>3803</v>
      </c>
      <c r="G72" s="103">
        <v>9626</v>
      </c>
      <c r="H72" s="103">
        <v>4516</v>
      </c>
      <c r="I72" s="103">
        <v>5110</v>
      </c>
      <c r="J72" s="104">
        <v>-23</v>
      </c>
      <c r="K72" s="105">
        <v>-13</v>
      </c>
      <c r="L72" s="106">
        <v>-10</v>
      </c>
      <c r="M72" s="104">
        <v>-16</v>
      </c>
      <c r="N72" s="105">
        <v>-9</v>
      </c>
      <c r="O72" s="150">
        <v>-7</v>
      </c>
      <c r="P72" s="104">
        <v>1</v>
      </c>
      <c r="Q72" s="105">
        <v>0</v>
      </c>
      <c r="R72" s="106">
        <v>1</v>
      </c>
      <c r="S72" s="107">
        <v>0</v>
      </c>
      <c r="T72" s="108">
        <v>1</v>
      </c>
      <c r="U72" s="108">
        <v>0</v>
      </c>
      <c r="V72" s="109">
        <v>0</v>
      </c>
      <c r="W72" s="104">
        <v>17</v>
      </c>
      <c r="X72" s="105">
        <v>9</v>
      </c>
      <c r="Y72" s="106">
        <v>8</v>
      </c>
      <c r="Z72" s="107">
        <v>9</v>
      </c>
      <c r="AA72" s="108">
        <v>8</v>
      </c>
      <c r="AB72" s="108">
        <v>0</v>
      </c>
      <c r="AC72" s="109">
        <v>0</v>
      </c>
      <c r="AD72" s="104">
        <v>-7</v>
      </c>
      <c r="AE72" s="105">
        <v>-4</v>
      </c>
      <c r="AF72" s="106">
        <v>-3</v>
      </c>
      <c r="AG72" s="104">
        <v>8</v>
      </c>
      <c r="AH72" s="105">
        <v>1</v>
      </c>
      <c r="AI72" s="150">
        <v>7</v>
      </c>
      <c r="AJ72" s="107">
        <v>1</v>
      </c>
      <c r="AK72" s="108">
        <v>6</v>
      </c>
      <c r="AL72" s="108">
        <v>0</v>
      </c>
      <c r="AM72" s="109">
        <v>1</v>
      </c>
      <c r="AN72" s="104">
        <v>0</v>
      </c>
      <c r="AO72" s="106">
        <v>0</v>
      </c>
      <c r="AP72" s="118">
        <v>15</v>
      </c>
      <c r="AQ72" s="105">
        <v>5</v>
      </c>
      <c r="AR72" s="150">
        <v>10</v>
      </c>
      <c r="AS72" s="107">
        <v>5</v>
      </c>
      <c r="AT72" s="108">
        <v>8</v>
      </c>
      <c r="AU72" s="108">
        <v>0</v>
      </c>
      <c r="AV72" s="109">
        <v>2</v>
      </c>
      <c r="AW72" s="104">
        <v>0</v>
      </c>
      <c r="AX72" s="106">
        <v>0</v>
      </c>
      <c r="AY72" s="118">
        <v>-3</v>
      </c>
    </row>
    <row r="73" spans="1:51" x14ac:dyDescent="0.2">
      <c r="A73" s="156"/>
      <c r="B73" s="156"/>
      <c r="C73" s="120" t="s">
        <v>100</v>
      </c>
      <c r="D73" s="78"/>
      <c r="E73" s="158">
        <v>22.61</v>
      </c>
      <c r="F73" s="80">
        <v>13288</v>
      </c>
      <c r="G73" s="82">
        <v>32869</v>
      </c>
      <c r="H73" s="82">
        <v>15946</v>
      </c>
      <c r="I73" s="82">
        <v>16923</v>
      </c>
      <c r="J73" s="121">
        <v>-16</v>
      </c>
      <c r="K73" s="84">
        <v>-9</v>
      </c>
      <c r="L73" s="85">
        <v>-7</v>
      </c>
      <c r="M73" s="121">
        <v>-11</v>
      </c>
      <c r="N73" s="84">
        <v>-7</v>
      </c>
      <c r="O73" s="159">
        <v>-4</v>
      </c>
      <c r="P73" s="121">
        <v>18</v>
      </c>
      <c r="Q73" s="84">
        <v>10</v>
      </c>
      <c r="R73" s="85">
        <v>8</v>
      </c>
      <c r="S73" s="121">
        <v>10</v>
      </c>
      <c r="T73" s="84">
        <v>8</v>
      </c>
      <c r="U73" s="84">
        <v>0</v>
      </c>
      <c r="V73" s="85">
        <v>0</v>
      </c>
      <c r="W73" s="121">
        <v>29</v>
      </c>
      <c r="X73" s="84">
        <v>17</v>
      </c>
      <c r="Y73" s="85">
        <v>12</v>
      </c>
      <c r="Z73" s="121">
        <v>17</v>
      </c>
      <c r="AA73" s="84">
        <v>12</v>
      </c>
      <c r="AB73" s="84">
        <v>0</v>
      </c>
      <c r="AC73" s="85">
        <v>0</v>
      </c>
      <c r="AD73" s="121">
        <v>-5</v>
      </c>
      <c r="AE73" s="84">
        <v>-2</v>
      </c>
      <c r="AF73" s="85">
        <v>-3</v>
      </c>
      <c r="AG73" s="121">
        <v>81</v>
      </c>
      <c r="AH73" s="84">
        <v>40</v>
      </c>
      <c r="AI73" s="159">
        <v>41</v>
      </c>
      <c r="AJ73" s="121">
        <v>39</v>
      </c>
      <c r="AK73" s="84">
        <v>37</v>
      </c>
      <c r="AL73" s="84">
        <v>1</v>
      </c>
      <c r="AM73" s="85">
        <v>3</v>
      </c>
      <c r="AN73" s="121">
        <v>0</v>
      </c>
      <c r="AO73" s="85">
        <v>1</v>
      </c>
      <c r="AP73" s="98">
        <v>86</v>
      </c>
      <c r="AQ73" s="84">
        <v>42</v>
      </c>
      <c r="AR73" s="159">
        <v>44</v>
      </c>
      <c r="AS73" s="121">
        <v>39</v>
      </c>
      <c r="AT73" s="84">
        <v>42</v>
      </c>
      <c r="AU73" s="84">
        <v>3</v>
      </c>
      <c r="AV73" s="85">
        <v>1</v>
      </c>
      <c r="AW73" s="121">
        <v>0</v>
      </c>
      <c r="AX73" s="85">
        <v>1</v>
      </c>
      <c r="AY73" s="98">
        <v>22</v>
      </c>
    </row>
    <row r="74" spans="1:51" s="156" customFormat="1" x14ac:dyDescent="0.2">
      <c r="A74">
        <v>7</v>
      </c>
      <c r="B74">
        <v>464</v>
      </c>
      <c r="C74" s="151" t="s">
        <v>101</v>
      </c>
      <c r="D74" s="24" t="s">
        <v>51</v>
      </c>
      <c r="E74" s="148">
        <v>22.61</v>
      </c>
      <c r="F74" s="149">
        <v>13288</v>
      </c>
      <c r="G74" s="103">
        <v>32869</v>
      </c>
      <c r="H74" s="103">
        <v>15946</v>
      </c>
      <c r="I74" s="103">
        <v>16923</v>
      </c>
      <c r="J74" s="104">
        <v>-16</v>
      </c>
      <c r="K74" s="105">
        <v>-9</v>
      </c>
      <c r="L74" s="106">
        <v>-7</v>
      </c>
      <c r="M74" s="104">
        <v>-11</v>
      </c>
      <c r="N74" s="105">
        <v>-7</v>
      </c>
      <c r="O74" s="150">
        <v>-4</v>
      </c>
      <c r="P74" s="104">
        <v>18</v>
      </c>
      <c r="Q74" s="105">
        <v>10</v>
      </c>
      <c r="R74" s="106">
        <v>8</v>
      </c>
      <c r="S74" s="107">
        <v>10</v>
      </c>
      <c r="T74" s="108">
        <v>8</v>
      </c>
      <c r="U74" s="108">
        <v>0</v>
      </c>
      <c r="V74" s="109">
        <v>0</v>
      </c>
      <c r="W74" s="104">
        <v>29</v>
      </c>
      <c r="X74" s="105">
        <v>17</v>
      </c>
      <c r="Y74" s="106">
        <v>12</v>
      </c>
      <c r="Z74" s="107">
        <v>17</v>
      </c>
      <c r="AA74" s="108">
        <v>12</v>
      </c>
      <c r="AB74" s="108">
        <v>0</v>
      </c>
      <c r="AC74" s="109">
        <v>0</v>
      </c>
      <c r="AD74" s="104">
        <v>-5</v>
      </c>
      <c r="AE74" s="105">
        <v>-2</v>
      </c>
      <c r="AF74" s="106">
        <v>-3</v>
      </c>
      <c r="AG74" s="104">
        <v>81</v>
      </c>
      <c r="AH74" s="105">
        <v>40</v>
      </c>
      <c r="AI74" s="150">
        <v>41</v>
      </c>
      <c r="AJ74" s="107">
        <v>39</v>
      </c>
      <c r="AK74" s="108">
        <v>37</v>
      </c>
      <c r="AL74" s="108">
        <v>1</v>
      </c>
      <c r="AM74" s="109">
        <v>3</v>
      </c>
      <c r="AN74" s="104">
        <v>0</v>
      </c>
      <c r="AO74" s="106">
        <v>1</v>
      </c>
      <c r="AP74" s="118">
        <v>86</v>
      </c>
      <c r="AQ74" s="105">
        <v>42</v>
      </c>
      <c r="AR74" s="150">
        <v>44</v>
      </c>
      <c r="AS74" s="107">
        <v>39</v>
      </c>
      <c r="AT74" s="108">
        <v>42</v>
      </c>
      <c r="AU74" s="108">
        <v>3</v>
      </c>
      <c r="AV74" s="109">
        <v>1</v>
      </c>
      <c r="AW74" s="104">
        <v>0</v>
      </c>
      <c r="AX74" s="106">
        <v>1</v>
      </c>
      <c r="AY74" s="118">
        <v>22</v>
      </c>
    </row>
    <row r="75" spans="1:51" x14ac:dyDescent="0.2">
      <c r="A75" s="156"/>
      <c r="B75" s="156"/>
      <c r="C75" s="120" t="s">
        <v>102</v>
      </c>
      <c r="D75" s="78"/>
      <c r="E75" s="158">
        <v>150.26</v>
      </c>
      <c r="F75" s="80">
        <v>5425</v>
      </c>
      <c r="G75" s="82">
        <v>12818</v>
      </c>
      <c r="H75" s="82">
        <v>6200</v>
      </c>
      <c r="I75" s="82">
        <v>6618</v>
      </c>
      <c r="J75" s="121">
        <v>-8</v>
      </c>
      <c r="K75" s="84">
        <v>1</v>
      </c>
      <c r="L75" s="85">
        <v>-9</v>
      </c>
      <c r="M75" s="121">
        <v>-15</v>
      </c>
      <c r="N75" s="84">
        <v>-7</v>
      </c>
      <c r="O75" s="159">
        <v>-8</v>
      </c>
      <c r="P75" s="121">
        <v>4</v>
      </c>
      <c r="Q75" s="84">
        <v>3</v>
      </c>
      <c r="R75" s="85">
        <v>1</v>
      </c>
      <c r="S75" s="121">
        <v>3</v>
      </c>
      <c r="T75" s="84">
        <v>1</v>
      </c>
      <c r="U75" s="84">
        <v>0</v>
      </c>
      <c r="V75" s="85">
        <v>0</v>
      </c>
      <c r="W75" s="121">
        <v>19</v>
      </c>
      <c r="X75" s="84">
        <v>10</v>
      </c>
      <c r="Y75" s="85">
        <v>9</v>
      </c>
      <c r="Z75" s="121">
        <v>10</v>
      </c>
      <c r="AA75" s="84">
        <v>9</v>
      </c>
      <c r="AB75" s="84">
        <v>0</v>
      </c>
      <c r="AC75" s="85">
        <v>0</v>
      </c>
      <c r="AD75" s="121">
        <v>7</v>
      </c>
      <c r="AE75" s="84">
        <v>8</v>
      </c>
      <c r="AF75" s="85">
        <v>-1</v>
      </c>
      <c r="AG75" s="121">
        <v>41</v>
      </c>
      <c r="AH75" s="84">
        <v>25</v>
      </c>
      <c r="AI75" s="159">
        <v>16</v>
      </c>
      <c r="AJ75" s="121">
        <v>19</v>
      </c>
      <c r="AK75" s="84">
        <v>16</v>
      </c>
      <c r="AL75" s="84">
        <v>6</v>
      </c>
      <c r="AM75" s="85">
        <v>0</v>
      </c>
      <c r="AN75" s="121">
        <v>0</v>
      </c>
      <c r="AO75" s="85">
        <v>0</v>
      </c>
      <c r="AP75" s="98">
        <v>34</v>
      </c>
      <c r="AQ75" s="84">
        <v>17</v>
      </c>
      <c r="AR75" s="159">
        <v>17</v>
      </c>
      <c r="AS75" s="121">
        <v>15</v>
      </c>
      <c r="AT75" s="84">
        <v>14</v>
      </c>
      <c r="AU75" s="84">
        <v>2</v>
      </c>
      <c r="AV75" s="85">
        <v>3</v>
      </c>
      <c r="AW75" s="121">
        <v>0</v>
      </c>
      <c r="AX75" s="85">
        <v>0</v>
      </c>
      <c r="AY75" s="98">
        <v>-4</v>
      </c>
    </row>
    <row r="76" spans="1:51" s="156" customFormat="1" x14ac:dyDescent="0.2">
      <c r="A76">
        <v>7</v>
      </c>
      <c r="B76">
        <v>481</v>
      </c>
      <c r="C76" s="155" t="s">
        <v>103</v>
      </c>
      <c r="D76" s="24"/>
      <c r="E76" s="148">
        <v>150.26</v>
      </c>
      <c r="F76" s="149">
        <v>5425</v>
      </c>
      <c r="G76" s="103">
        <v>12818</v>
      </c>
      <c r="H76" s="103">
        <v>6200</v>
      </c>
      <c r="I76" s="103">
        <v>6618</v>
      </c>
      <c r="J76" s="104">
        <v>-8</v>
      </c>
      <c r="K76" s="105">
        <v>1</v>
      </c>
      <c r="L76" s="106">
        <v>-9</v>
      </c>
      <c r="M76" s="104">
        <v>-15</v>
      </c>
      <c r="N76" s="105">
        <v>-7</v>
      </c>
      <c r="O76" s="150">
        <v>-8</v>
      </c>
      <c r="P76" s="104">
        <v>4</v>
      </c>
      <c r="Q76" s="105">
        <v>3</v>
      </c>
      <c r="R76" s="106">
        <v>1</v>
      </c>
      <c r="S76" s="107">
        <v>3</v>
      </c>
      <c r="T76" s="108">
        <v>1</v>
      </c>
      <c r="U76" s="108">
        <v>0</v>
      </c>
      <c r="V76" s="109">
        <v>0</v>
      </c>
      <c r="W76" s="104">
        <v>19</v>
      </c>
      <c r="X76" s="105">
        <v>10</v>
      </c>
      <c r="Y76" s="106">
        <v>9</v>
      </c>
      <c r="Z76" s="107">
        <v>10</v>
      </c>
      <c r="AA76" s="108">
        <v>9</v>
      </c>
      <c r="AB76" s="108">
        <v>0</v>
      </c>
      <c r="AC76" s="109">
        <v>0</v>
      </c>
      <c r="AD76" s="104">
        <v>7</v>
      </c>
      <c r="AE76" s="105">
        <v>8</v>
      </c>
      <c r="AF76" s="106">
        <v>-1</v>
      </c>
      <c r="AG76" s="104">
        <v>41</v>
      </c>
      <c r="AH76" s="105">
        <v>25</v>
      </c>
      <c r="AI76" s="150">
        <v>16</v>
      </c>
      <c r="AJ76" s="107">
        <v>19</v>
      </c>
      <c r="AK76" s="108">
        <v>16</v>
      </c>
      <c r="AL76" s="108">
        <v>6</v>
      </c>
      <c r="AM76" s="109">
        <v>0</v>
      </c>
      <c r="AN76" s="104">
        <v>0</v>
      </c>
      <c r="AO76" s="106">
        <v>0</v>
      </c>
      <c r="AP76" s="118">
        <v>34</v>
      </c>
      <c r="AQ76" s="105">
        <v>17</v>
      </c>
      <c r="AR76" s="150">
        <v>17</v>
      </c>
      <c r="AS76" s="107">
        <v>15</v>
      </c>
      <c r="AT76" s="108">
        <v>14</v>
      </c>
      <c r="AU76" s="108">
        <v>2</v>
      </c>
      <c r="AV76" s="109">
        <v>3</v>
      </c>
      <c r="AW76" s="104">
        <v>0</v>
      </c>
      <c r="AX76" s="106">
        <v>0</v>
      </c>
      <c r="AY76" s="118">
        <v>-4</v>
      </c>
    </row>
    <row r="77" spans="1:51" x14ac:dyDescent="0.2">
      <c r="A77" s="156"/>
      <c r="B77" s="156"/>
      <c r="C77" s="120" t="s">
        <v>104</v>
      </c>
      <c r="D77" s="78"/>
      <c r="E77" s="158">
        <v>307.44</v>
      </c>
      <c r="F77" s="80">
        <v>5792</v>
      </c>
      <c r="G77" s="82">
        <v>14251</v>
      </c>
      <c r="H77" s="82">
        <v>6835</v>
      </c>
      <c r="I77" s="82">
        <v>7416</v>
      </c>
      <c r="J77" s="121">
        <v>-23</v>
      </c>
      <c r="K77" s="84">
        <v>-7</v>
      </c>
      <c r="L77" s="85">
        <v>-16</v>
      </c>
      <c r="M77" s="121">
        <v>-33</v>
      </c>
      <c r="N77" s="84">
        <v>-8</v>
      </c>
      <c r="O77" s="159">
        <v>-25</v>
      </c>
      <c r="P77" s="121">
        <v>4</v>
      </c>
      <c r="Q77" s="84">
        <v>3</v>
      </c>
      <c r="R77" s="85">
        <v>1</v>
      </c>
      <c r="S77" s="121">
        <v>3</v>
      </c>
      <c r="T77" s="84">
        <v>1</v>
      </c>
      <c r="U77" s="84">
        <v>0</v>
      </c>
      <c r="V77" s="85">
        <v>0</v>
      </c>
      <c r="W77" s="121">
        <v>37</v>
      </c>
      <c r="X77" s="84">
        <v>11</v>
      </c>
      <c r="Y77" s="85">
        <v>26</v>
      </c>
      <c r="Z77" s="121">
        <v>11</v>
      </c>
      <c r="AA77" s="84">
        <v>26</v>
      </c>
      <c r="AB77" s="84">
        <v>0</v>
      </c>
      <c r="AC77" s="85">
        <v>0</v>
      </c>
      <c r="AD77" s="121">
        <v>10</v>
      </c>
      <c r="AE77" s="84">
        <v>1</v>
      </c>
      <c r="AF77" s="85">
        <v>9</v>
      </c>
      <c r="AG77" s="121">
        <v>23</v>
      </c>
      <c r="AH77" s="84">
        <v>9</v>
      </c>
      <c r="AI77" s="159">
        <v>14</v>
      </c>
      <c r="AJ77" s="121">
        <v>8</v>
      </c>
      <c r="AK77" s="84">
        <v>8</v>
      </c>
      <c r="AL77" s="84">
        <v>1</v>
      </c>
      <c r="AM77" s="85">
        <v>6</v>
      </c>
      <c r="AN77" s="121">
        <v>0</v>
      </c>
      <c r="AO77" s="85">
        <v>0</v>
      </c>
      <c r="AP77" s="98">
        <v>13</v>
      </c>
      <c r="AQ77" s="84">
        <v>8</v>
      </c>
      <c r="AR77" s="159">
        <v>5</v>
      </c>
      <c r="AS77" s="121">
        <v>7</v>
      </c>
      <c r="AT77" s="84">
        <v>4</v>
      </c>
      <c r="AU77" s="84">
        <v>1</v>
      </c>
      <c r="AV77" s="85">
        <v>1</v>
      </c>
      <c r="AW77" s="121">
        <v>0</v>
      </c>
      <c r="AX77" s="85">
        <v>0</v>
      </c>
      <c r="AY77" s="98">
        <v>-15</v>
      </c>
    </row>
    <row r="78" spans="1:51" s="156" customFormat="1" x14ac:dyDescent="0.2">
      <c r="A78">
        <v>7</v>
      </c>
      <c r="B78">
        <v>501</v>
      </c>
      <c r="C78" s="151" t="s">
        <v>105</v>
      </c>
      <c r="D78" s="24"/>
      <c r="E78" s="148">
        <v>307.44</v>
      </c>
      <c r="F78" s="149">
        <v>5792</v>
      </c>
      <c r="G78" s="103">
        <v>14251</v>
      </c>
      <c r="H78" s="103">
        <v>6835</v>
      </c>
      <c r="I78" s="103">
        <v>7416</v>
      </c>
      <c r="J78" s="104">
        <v>-23</v>
      </c>
      <c r="K78" s="105">
        <v>-7</v>
      </c>
      <c r="L78" s="106">
        <v>-16</v>
      </c>
      <c r="M78" s="104">
        <v>-33</v>
      </c>
      <c r="N78" s="105">
        <v>-8</v>
      </c>
      <c r="O78" s="150">
        <v>-25</v>
      </c>
      <c r="P78" s="104">
        <v>4</v>
      </c>
      <c r="Q78" s="105">
        <v>3</v>
      </c>
      <c r="R78" s="106">
        <v>1</v>
      </c>
      <c r="S78" s="107">
        <v>3</v>
      </c>
      <c r="T78" s="108">
        <v>1</v>
      </c>
      <c r="U78" s="108">
        <v>0</v>
      </c>
      <c r="V78" s="109">
        <v>0</v>
      </c>
      <c r="W78" s="104">
        <v>37</v>
      </c>
      <c r="X78" s="105">
        <v>11</v>
      </c>
      <c r="Y78" s="106">
        <v>26</v>
      </c>
      <c r="Z78" s="107">
        <v>11</v>
      </c>
      <c r="AA78" s="108">
        <v>26</v>
      </c>
      <c r="AB78" s="108">
        <v>0</v>
      </c>
      <c r="AC78" s="109">
        <v>0</v>
      </c>
      <c r="AD78" s="104">
        <v>10</v>
      </c>
      <c r="AE78" s="105">
        <v>1</v>
      </c>
      <c r="AF78" s="106">
        <v>9</v>
      </c>
      <c r="AG78" s="104">
        <v>23</v>
      </c>
      <c r="AH78" s="105">
        <v>9</v>
      </c>
      <c r="AI78" s="150">
        <v>14</v>
      </c>
      <c r="AJ78" s="107">
        <v>8</v>
      </c>
      <c r="AK78" s="108">
        <v>8</v>
      </c>
      <c r="AL78" s="108">
        <v>1</v>
      </c>
      <c r="AM78" s="109">
        <v>6</v>
      </c>
      <c r="AN78" s="104">
        <v>0</v>
      </c>
      <c r="AO78" s="106">
        <v>0</v>
      </c>
      <c r="AP78" s="118">
        <v>13</v>
      </c>
      <c r="AQ78" s="105">
        <v>8</v>
      </c>
      <c r="AR78" s="150">
        <v>5</v>
      </c>
      <c r="AS78" s="107">
        <v>7</v>
      </c>
      <c r="AT78" s="108">
        <v>4</v>
      </c>
      <c r="AU78" s="108">
        <v>1</v>
      </c>
      <c r="AV78" s="109">
        <v>1</v>
      </c>
      <c r="AW78" s="104">
        <v>0</v>
      </c>
      <c r="AX78" s="106">
        <v>0</v>
      </c>
      <c r="AY78" s="118">
        <v>-15</v>
      </c>
    </row>
    <row r="79" spans="1:51" x14ac:dyDescent="0.2">
      <c r="A79" s="156"/>
      <c r="B79" s="156"/>
      <c r="C79" s="120" t="s">
        <v>106</v>
      </c>
      <c r="D79" s="78"/>
      <c r="E79" s="158">
        <v>609.78</v>
      </c>
      <c r="F79" s="120">
        <v>10659</v>
      </c>
      <c r="G79" s="82">
        <v>26471</v>
      </c>
      <c r="H79" s="82">
        <v>12584</v>
      </c>
      <c r="I79" s="82">
        <v>13887</v>
      </c>
      <c r="J79" s="121">
        <v>-46</v>
      </c>
      <c r="K79" s="84">
        <v>-14</v>
      </c>
      <c r="L79" s="85">
        <v>-32</v>
      </c>
      <c r="M79" s="121">
        <v>-54</v>
      </c>
      <c r="N79" s="84">
        <v>-24</v>
      </c>
      <c r="O79" s="159">
        <v>-30</v>
      </c>
      <c r="P79" s="121">
        <v>7</v>
      </c>
      <c r="Q79" s="84">
        <v>1</v>
      </c>
      <c r="R79" s="85">
        <v>6</v>
      </c>
      <c r="S79" s="121">
        <v>1</v>
      </c>
      <c r="T79" s="84">
        <v>6</v>
      </c>
      <c r="U79" s="84">
        <v>0</v>
      </c>
      <c r="V79" s="85">
        <v>0</v>
      </c>
      <c r="W79" s="121">
        <v>61</v>
      </c>
      <c r="X79" s="84">
        <v>25</v>
      </c>
      <c r="Y79" s="85">
        <v>36</v>
      </c>
      <c r="Z79" s="121">
        <v>25</v>
      </c>
      <c r="AA79" s="84">
        <v>36</v>
      </c>
      <c r="AB79" s="84">
        <v>0</v>
      </c>
      <c r="AC79" s="85">
        <v>0</v>
      </c>
      <c r="AD79" s="121">
        <v>8</v>
      </c>
      <c r="AE79" s="84">
        <v>10</v>
      </c>
      <c r="AF79" s="85">
        <v>-2</v>
      </c>
      <c r="AG79" s="121">
        <v>38</v>
      </c>
      <c r="AH79" s="84">
        <v>22</v>
      </c>
      <c r="AI79" s="159">
        <v>16</v>
      </c>
      <c r="AJ79" s="121">
        <v>11</v>
      </c>
      <c r="AK79" s="84">
        <v>7</v>
      </c>
      <c r="AL79" s="84">
        <v>11</v>
      </c>
      <c r="AM79" s="85">
        <v>9</v>
      </c>
      <c r="AN79" s="121">
        <v>0</v>
      </c>
      <c r="AO79" s="85">
        <v>0</v>
      </c>
      <c r="AP79" s="98">
        <v>30</v>
      </c>
      <c r="AQ79" s="84">
        <v>12</v>
      </c>
      <c r="AR79" s="159">
        <v>18</v>
      </c>
      <c r="AS79" s="121">
        <v>11</v>
      </c>
      <c r="AT79" s="84">
        <v>15</v>
      </c>
      <c r="AU79" s="84">
        <v>1</v>
      </c>
      <c r="AV79" s="85">
        <v>3</v>
      </c>
      <c r="AW79" s="121">
        <v>0</v>
      </c>
      <c r="AX79" s="85">
        <v>0</v>
      </c>
      <c r="AY79" s="98">
        <v>0</v>
      </c>
    </row>
    <row r="80" spans="1:51" x14ac:dyDescent="0.2">
      <c r="A80">
        <v>8</v>
      </c>
      <c r="B80">
        <v>585</v>
      </c>
      <c r="C80" s="151" t="s">
        <v>107</v>
      </c>
      <c r="D80" s="24"/>
      <c r="E80" s="148">
        <v>368.77</v>
      </c>
      <c r="F80" s="160">
        <v>5785</v>
      </c>
      <c r="G80" s="103">
        <v>14352</v>
      </c>
      <c r="H80" s="103">
        <v>6811</v>
      </c>
      <c r="I80" s="103">
        <v>7541</v>
      </c>
      <c r="J80" s="104">
        <v>-19</v>
      </c>
      <c r="K80" s="105">
        <v>-6</v>
      </c>
      <c r="L80" s="106">
        <v>-13</v>
      </c>
      <c r="M80" s="104">
        <v>-23</v>
      </c>
      <c r="N80" s="105">
        <v>-13</v>
      </c>
      <c r="O80" s="150">
        <v>-10</v>
      </c>
      <c r="P80" s="104">
        <v>3</v>
      </c>
      <c r="Q80" s="105">
        <v>0</v>
      </c>
      <c r="R80" s="106">
        <v>3</v>
      </c>
      <c r="S80" s="107">
        <v>0</v>
      </c>
      <c r="T80" s="108">
        <v>3</v>
      </c>
      <c r="U80" s="108">
        <v>0</v>
      </c>
      <c r="V80" s="109">
        <v>0</v>
      </c>
      <c r="W80" s="104">
        <v>26</v>
      </c>
      <c r="X80" s="105">
        <v>13</v>
      </c>
      <c r="Y80" s="106">
        <v>13</v>
      </c>
      <c r="Z80" s="107">
        <v>13</v>
      </c>
      <c r="AA80" s="108">
        <v>13</v>
      </c>
      <c r="AB80" s="108">
        <v>0</v>
      </c>
      <c r="AC80" s="109">
        <v>0</v>
      </c>
      <c r="AD80" s="104">
        <v>4</v>
      </c>
      <c r="AE80" s="105">
        <v>7</v>
      </c>
      <c r="AF80" s="106">
        <v>-3</v>
      </c>
      <c r="AG80" s="104">
        <v>25</v>
      </c>
      <c r="AH80" s="105">
        <v>16</v>
      </c>
      <c r="AI80" s="150">
        <v>9</v>
      </c>
      <c r="AJ80" s="107">
        <v>5</v>
      </c>
      <c r="AK80" s="108">
        <v>1</v>
      </c>
      <c r="AL80" s="108">
        <v>11</v>
      </c>
      <c r="AM80" s="109">
        <v>8</v>
      </c>
      <c r="AN80" s="104">
        <v>0</v>
      </c>
      <c r="AO80" s="106">
        <v>0</v>
      </c>
      <c r="AP80" s="118">
        <v>21</v>
      </c>
      <c r="AQ80" s="105">
        <v>9</v>
      </c>
      <c r="AR80" s="150">
        <v>12</v>
      </c>
      <c r="AS80" s="107">
        <v>8</v>
      </c>
      <c r="AT80" s="108">
        <v>9</v>
      </c>
      <c r="AU80" s="108">
        <v>1</v>
      </c>
      <c r="AV80" s="109">
        <v>3</v>
      </c>
      <c r="AW80" s="104">
        <v>0</v>
      </c>
      <c r="AX80" s="106">
        <v>0</v>
      </c>
      <c r="AY80" s="118">
        <v>3</v>
      </c>
    </row>
    <row r="81" spans="1:51" ht="13.5" customHeight="1" x14ac:dyDescent="0.2">
      <c r="A81">
        <v>8</v>
      </c>
      <c r="B81" s="161">
        <v>586</v>
      </c>
      <c r="C81" s="162" t="s">
        <v>108</v>
      </c>
      <c r="D81" s="163"/>
      <c r="E81" s="164">
        <v>241.01</v>
      </c>
      <c r="F81" s="165">
        <v>4874</v>
      </c>
      <c r="G81" s="166">
        <v>12119</v>
      </c>
      <c r="H81" s="166">
        <v>5773</v>
      </c>
      <c r="I81" s="166">
        <v>6346</v>
      </c>
      <c r="J81" s="167">
        <v>-27</v>
      </c>
      <c r="K81" s="168">
        <v>-8</v>
      </c>
      <c r="L81" s="169">
        <v>-19</v>
      </c>
      <c r="M81" s="167">
        <v>-31</v>
      </c>
      <c r="N81" s="168">
        <v>-11</v>
      </c>
      <c r="O81" s="170">
        <v>-20</v>
      </c>
      <c r="P81" s="167">
        <v>4</v>
      </c>
      <c r="Q81" s="168">
        <v>1</v>
      </c>
      <c r="R81" s="169">
        <v>3</v>
      </c>
      <c r="S81" s="171">
        <v>1</v>
      </c>
      <c r="T81" s="172">
        <v>3</v>
      </c>
      <c r="U81" s="172">
        <v>0</v>
      </c>
      <c r="V81" s="173">
        <v>0</v>
      </c>
      <c r="W81" s="167">
        <v>35</v>
      </c>
      <c r="X81" s="168">
        <v>12</v>
      </c>
      <c r="Y81" s="169">
        <v>23</v>
      </c>
      <c r="Z81" s="171">
        <v>12</v>
      </c>
      <c r="AA81" s="172">
        <v>23</v>
      </c>
      <c r="AB81" s="172">
        <v>0</v>
      </c>
      <c r="AC81" s="173">
        <v>0</v>
      </c>
      <c r="AD81" s="167">
        <v>4</v>
      </c>
      <c r="AE81" s="168">
        <v>3</v>
      </c>
      <c r="AF81" s="169">
        <v>1</v>
      </c>
      <c r="AG81" s="167">
        <v>13</v>
      </c>
      <c r="AH81" s="168">
        <v>6</v>
      </c>
      <c r="AI81" s="170">
        <v>7</v>
      </c>
      <c r="AJ81" s="171">
        <v>6</v>
      </c>
      <c r="AK81" s="172">
        <v>6</v>
      </c>
      <c r="AL81" s="172">
        <v>0</v>
      </c>
      <c r="AM81" s="173">
        <v>1</v>
      </c>
      <c r="AN81" s="167">
        <v>0</v>
      </c>
      <c r="AO81" s="169">
        <v>0</v>
      </c>
      <c r="AP81" s="174">
        <v>9</v>
      </c>
      <c r="AQ81" s="168">
        <v>3</v>
      </c>
      <c r="AR81" s="170">
        <v>6</v>
      </c>
      <c r="AS81" s="171">
        <v>3</v>
      </c>
      <c r="AT81" s="172">
        <v>6</v>
      </c>
      <c r="AU81" s="172">
        <v>0</v>
      </c>
      <c r="AV81" s="173">
        <v>0</v>
      </c>
      <c r="AW81" s="167">
        <v>0</v>
      </c>
      <c r="AX81" s="169">
        <v>0</v>
      </c>
      <c r="AY81" s="174">
        <v>-3</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141</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142</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143</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108AC-15B7-48E6-B739-17EDE5DC3AB1}">
  <sheetPr codeName="Sheet1">
    <pageSetUpPr fitToPage="1"/>
  </sheetPr>
  <dimension ref="A1:AY106"/>
  <sheetViews>
    <sheetView view="pageBreakPreview" zoomScale="130" zoomScaleNormal="100" zoomScaleSheetLayoutView="130" workbookViewId="0">
      <pane xSplit="5" ySplit="7" topLeftCell="F67" activePane="bottomRight" state="frozen"/>
      <selection pane="topRight" activeCell="F1" sqref="F1"/>
      <selection pane="bottomLeft" activeCell="A8" sqref="A8"/>
      <selection pane="bottomRight" activeCell="E71" sqref="E71"/>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145</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135</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8" t="s">
        <v>6</v>
      </c>
      <c r="N3" s="209"/>
      <c r="O3" s="209"/>
      <c r="P3" s="209"/>
      <c r="Q3" s="209"/>
      <c r="R3" s="209"/>
      <c r="S3" s="209"/>
      <c r="T3" s="209"/>
      <c r="U3" s="209"/>
      <c r="V3" s="209"/>
      <c r="W3" s="209"/>
      <c r="X3" s="209"/>
      <c r="Y3" s="209"/>
      <c r="Z3" s="209"/>
      <c r="AA3" s="209"/>
      <c r="AB3" s="209"/>
      <c r="AC3" s="210"/>
      <c r="AD3" s="208" t="s">
        <v>7</v>
      </c>
      <c r="AE3" s="209"/>
      <c r="AF3" s="209"/>
      <c r="AG3" s="209"/>
      <c r="AH3" s="209"/>
      <c r="AI3" s="209"/>
      <c r="AJ3" s="209"/>
      <c r="AK3" s="209"/>
      <c r="AL3" s="209"/>
      <c r="AM3" s="209"/>
      <c r="AN3" s="209"/>
      <c r="AO3" s="209"/>
      <c r="AP3" s="209"/>
      <c r="AQ3" s="209"/>
      <c r="AR3" s="209"/>
      <c r="AS3" s="209"/>
      <c r="AT3" s="209"/>
      <c r="AU3" s="209"/>
      <c r="AV3" s="209"/>
      <c r="AW3" s="209"/>
      <c r="AX3" s="210"/>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1" t="s">
        <v>11</v>
      </c>
      <c r="AH4" s="212"/>
      <c r="AI4" s="212"/>
      <c r="AJ4" s="212"/>
      <c r="AK4" s="212"/>
      <c r="AL4" s="212"/>
      <c r="AM4" s="212"/>
      <c r="AN4" s="212"/>
      <c r="AO4" s="213"/>
      <c r="AP4" s="211" t="s">
        <v>12</v>
      </c>
      <c r="AQ4" s="209"/>
      <c r="AR4" s="209"/>
      <c r="AS4" s="209"/>
      <c r="AT4" s="209"/>
      <c r="AU4" s="209"/>
      <c r="AV4" s="209"/>
      <c r="AW4" s="209"/>
      <c r="AX4" s="210"/>
      <c r="AY4" s="39" t="s">
        <v>13</v>
      </c>
    </row>
    <row r="5" spans="1:51" x14ac:dyDescent="0.2">
      <c r="C5" s="23"/>
      <c r="D5" s="24"/>
      <c r="E5" s="25"/>
      <c r="F5" s="23"/>
      <c r="G5" s="32"/>
      <c r="H5" s="33"/>
      <c r="I5" s="34"/>
      <c r="J5" s="40"/>
      <c r="K5" s="40"/>
      <c r="L5" s="41"/>
      <c r="M5" s="42"/>
      <c r="N5" s="40"/>
      <c r="O5" s="40"/>
      <c r="P5" s="42"/>
      <c r="Q5" s="43"/>
      <c r="R5" s="44"/>
      <c r="S5" s="214" t="s">
        <v>14</v>
      </c>
      <c r="T5" s="215"/>
      <c r="U5" s="216" t="s">
        <v>15</v>
      </c>
      <c r="V5" s="217"/>
      <c r="W5" s="42"/>
      <c r="X5" s="43"/>
      <c r="Y5" s="43"/>
      <c r="Z5" s="214" t="s">
        <v>14</v>
      </c>
      <c r="AA5" s="215"/>
      <c r="AB5" s="218" t="s">
        <v>15</v>
      </c>
      <c r="AC5" s="217"/>
      <c r="AD5" s="42"/>
      <c r="AE5" s="40"/>
      <c r="AF5" s="40"/>
      <c r="AG5" s="42"/>
      <c r="AH5" s="40"/>
      <c r="AI5" s="40"/>
      <c r="AJ5" s="45"/>
      <c r="AK5" s="46" t="s">
        <v>16</v>
      </c>
      <c r="AL5" s="47"/>
      <c r="AM5" s="48"/>
      <c r="AN5" s="219" t="s">
        <v>17</v>
      </c>
      <c r="AO5" s="220"/>
      <c r="AP5" s="42"/>
      <c r="AQ5" s="40"/>
      <c r="AR5" s="41"/>
      <c r="AS5" s="45"/>
      <c r="AT5" s="46" t="s">
        <v>18</v>
      </c>
      <c r="AU5" s="49"/>
      <c r="AV5" s="50"/>
      <c r="AW5" s="219" t="s">
        <v>19</v>
      </c>
      <c r="AX5" s="220"/>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2458945</v>
      </c>
      <c r="G8" s="81">
        <v>5325228</v>
      </c>
      <c r="H8" s="81">
        <v>2527600</v>
      </c>
      <c r="I8" s="82">
        <v>2797628</v>
      </c>
      <c r="J8" s="83">
        <v>-5539</v>
      </c>
      <c r="K8" s="84">
        <v>-2715</v>
      </c>
      <c r="L8" s="85">
        <v>-2824</v>
      </c>
      <c r="M8" s="83">
        <v>-5695</v>
      </c>
      <c r="N8" s="84">
        <v>-2898</v>
      </c>
      <c r="O8" s="85">
        <v>-2797</v>
      </c>
      <c r="P8" s="83">
        <v>2677</v>
      </c>
      <c r="Q8" s="84">
        <v>1392</v>
      </c>
      <c r="R8" s="85">
        <v>1285</v>
      </c>
      <c r="S8" s="86">
        <v>1354</v>
      </c>
      <c r="T8" s="87">
        <v>1259</v>
      </c>
      <c r="U8" s="87">
        <v>38</v>
      </c>
      <c r="V8" s="88">
        <v>26</v>
      </c>
      <c r="W8" s="83">
        <v>8372</v>
      </c>
      <c r="X8" s="84">
        <v>4290</v>
      </c>
      <c r="Y8" s="85">
        <v>4082</v>
      </c>
      <c r="Z8" s="86">
        <v>4219</v>
      </c>
      <c r="AA8" s="87">
        <v>4038</v>
      </c>
      <c r="AB8" s="87">
        <v>71</v>
      </c>
      <c r="AC8" s="88">
        <v>44</v>
      </c>
      <c r="AD8" s="89">
        <v>156</v>
      </c>
      <c r="AE8" s="90">
        <v>183</v>
      </c>
      <c r="AF8" s="91">
        <v>-27</v>
      </c>
      <c r="AG8" s="89">
        <v>14326</v>
      </c>
      <c r="AH8" s="90">
        <v>7635</v>
      </c>
      <c r="AI8" s="92">
        <v>6691</v>
      </c>
      <c r="AJ8" s="93">
        <v>6066</v>
      </c>
      <c r="AK8" s="94">
        <v>5656</v>
      </c>
      <c r="AL8" s="94">
        <v>1497</v>
      </c>
      <c r="AM8" s="95">
        <v>992</v>
      </c>
      <c r="AN8" s="96">
        <v>72</v>
      </c>
      <c r="AO8" s="91">
        <v>43</v>
      </c>
      <c r="AP8" s="97">
        <v>14170</v>
      </c>
      <c r="AQ8" s="90">
        <v>7452</v>
      </c>
      <c r="AR8" s="92">
        <v>6718</v>
      </c>
      <c r="AS8" s="93">
        <v>6100</v>
      </c>
      <c r="AT8" s="94">
        <v>5825</v>
      </c>
      <c r="AU8" s="94">
        <v>1199</v>
      </c>
      <c r="AV8" s="95">
        <v>799</v>
      </c>
      <c r="AW8" s="96">
        <v>153</v>
      </c>
      <c r="AX8" s="91">
        <v>94</v>
      </c>
      <c r="AY8" s="98">
        <v>-1815</v>
      </c>
    </row>
    <row r="9" spans="1:51" x14ac:dyDescent="0.2">
      <c r="C9" s="99" t="s">
        <v>37</v>
      </c>
      <c r="D9" s="24"/>
      <c r="E9" s="100"/>
      <c r="F9" s="101">
        <v>-1815</v>
      </c>
      <c r="G9" s="102">
        <v>-5539</v>
      </c>
      <c r="H9" s="102">
        <v>-2715</v>
      </c>
      <c r="I9" s="103">
        <v>-2824</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2363891</v>
      </c>
      <c r="G10" s="81">
        <v>5091587</v>
      </c>
      <c r="H10" s="81">
        <v>2415077</v>
      </c>
      <c r="I10" s="82">
        <v>2676510</v>
      </c>
      <c r="J10" s="121">
        <v>-5204</v>
      </c>
      <c r="K10" s="84">
        <v>-2507</v>
      </c>
      <c r="L10" s="85">
        <v>-2697</v>
      </c>
      <c r="M10" s="121">
        <v>-5377</v>
      </c>
      <c r="N10" s="84">
        <v>-2723</v>
      </c>
      <c r="O10" s="85">
        <v>-2654</v>
      </c>
      <c r="P10" s="121">
        <v>2573</v>
      </c>
      <c r="Q10" s="84">
        <v>1345</v>
      </c>
      <c r="R10" s="85">
        <v>1228</v>
      </c>
      <c r="S10" s="86">
        <v>1308</v>
      </c>
      <c r="T10" s="87">
        <v>1202</v>
      </c>
      <c r="U10" s="87">
        <v>37</v>
      </c>
      <c r="V10" s="88">
        <v>26</v>
      </c>
      <c r="W10" s="121">
        <v>7950</v>
      </c>
      <c r="X10" s="84">
        <v>4068</v>
      </c>
      <c r="Y10" s="85">
        <v>3882</v>
      </c>
      <c r="Z10" s="86">
        <v>3998</v>
      </c>
      <c r="AA10" s="87">
        <v>3838</v>
      </c>
      <c r="AB10" s="87">
        <v>70</v>
      </c>
      <c r="AC10" s="88">
        <v>44</v>
      </c>
      <c r="AD10" s="96">
        <v>173</v>
      </c>
      <c r="AE10" s="90">
        <v>216</v>
      </c>
      <c r="AF10" s="91">
        <v>-43</v>
      </c>
      <c r="AG10" s="96">
        <v>13829</v>
      </c>
      <c r="AH10" s="90">
        <v>7374</v>
      </c>
      <c r="AI10" s="92">
        <v>6455</v>
      </c>
      <c r="AJ10" s="93">
        <v>5869</v>
      </c>
      <c r="AK10" s="94">
        <v>5461</v>
      </c>
      <c r="AL10" s="94">
        <v>1433</v>
      </c>
      <c r="AM10" s="95">
        <v>954</v>
      </c>
      <c r="AN10" s="96">
        <v>72</v>
      </c>
      <c r="AO10" s="91">
        <v>40</v>
      </c>
      <c r="AP10" s="122">
        <v>13656</v>
      </c>
      <c r="AQ10" s="90">
        <v>7158</v>
      </c>
      <c r="AR10" s="92">
        <v>6498</v>
      </c>
      <c r="AS10" s="93">
        <v>5876</v>
      </c>
      <c r="AT10" s="94">
        <v>5639</v>
      </c>
      <c r="AU10" s="94">
        <v>1131</v>
      </c>
      <c r="AV10" s="95">
        <v>767</v>
      </c>
      <c r="AW10" s="96">
        <v>151</v>
      </c>
      <c r="AX10" s="91">
        <v>92</v>
      </c>
      <c r="AY10" s="98">
        <v>-1706</v>
      </c>
    </row>
    <row r="11" spans="1:51" x14ac:dyDescent="0.2">
      <c r="C11" s="99" t="s">
        <v>37</v>
      </c>
      <c r="D11" s="24"/>
      <c r="E11" s="100"/>
      <c r="F11" s="101">
        <v>-1706</v>
      </c>
      <c r="G11" s="103">
        <v>-5204</v>
      </c>
      <c r="H11" s="103">
        <v>-2507</v>
      </c>
      <c r="I11" s="103">
        <v>-2697</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95054</v>
      </c>
      <c r="G12" s="82">
        <v>233641</v>
      </c>
      <c r="H12" s="82">
        <v>112523</v>
      </c>
      <c r="I12" s="82">
        <v>121118</v>
      </c>
      <c r="J12" s="121">
        <v>-335</v>
      </c>
      <c r="K12" s="84">
        <v>-208</v>
      </c>
      <c r="L12" s="85">
        <v>-127</v>
      </c>
      <c r="M12" s="121">
        <v>-318</v>
      </c>
      <c r="N12" s="84">
        <v>-175</v>
      </c>
      <c r="O12" s="85">
        <v>-143</v>
      </c>
      <c r="P12" s="121">
        <v>104</v>
      </c>
      <c r="Q12" s="84">
        <v>47</v>
      </c>
      <c r="R12" s="85">
        <v>57</v>
      </c>
      <c r="S12" s="86">
        <v>46</v>
      </c>
      <c r="T12" s="87">
        <v>57</v>
      </c>
      <c r="U12" s="87">
        <v>1</v>
      </c>
      <c r="V12" s="88">
        <v>0</v>
      </c>
      <c r="W12" s="121">
        <v>422</v>
      </c>
      <c r="X12" s="84">
        <v>222</v>
      </c>
      <c r="Y12" s="85">
        <v>200</v>
      </c>
      <c r="Z12" s="86">
        <v>221</v>
      </c>
      <c r="AA12" s="87">
        <v>200</v>
      </c>
      <c r="AB12" s="87">
        <v>1</v>
      </c>
      <c r="AC12" s="88">
        <v>0</v>
      </c>
      <c r="AD12" s="96">
        <v>-17</v>
      </c>
      <c r="AE12" s="90">
        <v>-33</v>
      </c>
      <c r="AF12" s="91">
        <v>16</v>
      </c>
      <c r="AG12" s="96">
        <v>497</v>
      </c>
      <c r="AH12" s="90">
        <v>261</v>
      </c>
      <c r="AI12" s="92">
        <v>236</v>
      </c>
      <c r="AJ12" s="93">
        <v>197</v>
      </c>
      <c r="AK12" s="94">
        <v>195</v>
      </c>
      <c r="AL12" s="94">
        <v>64</v>
      </c>
      <c r="AM12" s="95">
        <v>38</v>
      </c>
      <c r="AN12" s="96">
        <v>0</v>
      </c>
      <c r="AO12" s="91">
        <v>3</v>
      </c>
      <c r="AP12" s="122">
        <v>514</v>
      </c>
      <c r="AQ12" s="90">
        <v>294</v>
      </c>
      <c r="AR12" s="92">
        <v>220</v>
      </c>
      <c r="AS12" s="93">
        <v>224</v>
      </c>
      <c r="AT12" s="94">
        <v>186</v>
      </c>
      <c r="AU12" s="94">
        <v>68</v>
      </c>
      <c r="AV12" s="95">
        <v>32</v>
      </c>
      <c r="AW12" s="96">
        <v>2</v>
      </c>
      <c r="AX12" s="91">
        <v>2</v>
      </c>
      <c r="AY12" s="98">
        <v>-109</v>
      </c>
    </row>
    <row r="13" spans="1:51" x14ac:dyDescent="0.2">
      <c r="C13" s="99" t="s">
        <v>37</v>
      </c>
      <c r="D13" s="24"/>
      <c r="E13" s="100"/>
      <c r="F13" s="101">
        <v>-109</v>
      </c>
      <c r="G13" s="103">
        <v>-335</v>
      </c>
      <c r="H13" s="103">
        <v>-208</v>
      </c>
      <c r="I13" s="103">
        <v>-127</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750309</v>
      </c>
      <c r="G14" s="124">
        <v>1489183</v>
      </c>
      <c r="H14" s="125">
        <v>698266</v>
      </c>
      <c r="I14" s="125">
        <v>790917</v>
      </c>
      <c r="J14" s="83">
        <v>-1713</v>
      </c>
      <c r="K14" s="126">
        <v>-834</v>
      </c>
      <c r="L14" s="127">
        <v>-879</v>
      </c>
      <c r="M14" s="83">
        <v>-1647</v>
      </c>
      <c r="N14" s="126">
        <v>-829</v>
      </c>
      <c r="O14" s="127">
        <v>-818</v>
      </c>
      <c r="P14" s="83">
        <v>706</v>
      </c>
      <c r="Q14" s="126">
        <v>360</v>
      </c>
      <c r="R14" s="127">
        <v>346</v>
      </c>
      <c r="S14" s="83">
        <v>340</v>
      </c>
      <c r="T14" s="126">
        <v>335</v>
      </c>
      <c r="U14" s="126">
        <v>20</v>
      </c>
      <c r="V14" s="127">
        <v>11</v>
      </c>
      <c r="W14" s="83">
        <v>2353</v>
      </c>
      <c r="X14" s="126">
        <v>1189</v>
      </c>
      <c r="Y14" s="127">
        <v>1164</v>
      </c>
      <c r="Z14" s="83">
        <v>1156</v>
      </c>
      <c r="AA14" s="126">
        <v>1144</v>
      </c>
      <c r="AB14" s="126">
        <v>33</v>
      </c>
      <c r="AC14" s="127">
        <v>20</v>
      </c>
      <c r="AD14" s="89">
        <v>-66</v>
      </c>
      <c r="AE14" s="128">
        <v>-5</v>
      </c>
      <c r="AF14" s="129">
        <v>-61</v>
      </c>
      <c r="AG14" s="89">
        <v>5031</v>
      </c>
      <c r="AH14" s="128">
        <v>2604</v>
      </c>
      <c r="AI14" s="130">
        <v>2427</v>
      </c>
      <c r="AJ14" s="89">
        <v>2020</v>
      </c>
      <c r="AK14" s="128">
        <v>2015</v>
      </c>
      <c r="AL14" s="128">
        <v>556</v>
      </c>
      <c r="AM14" s="129">
        <v>394</v>
      </c>
      <c r="AN14" s="89">
        <v>28</v>
      </c>
      <c r="AO14" s="129">
        <v>18</v>
      </c>
      <c r="AP14" s="89">
        <v>5097</v>
      </c>
      <c r="AQ14" s="131">
        <v>2609</v>
      </c>
      <c r="AR14" s="129">
        <v>2488</v>
      </c>
      <c r="AS14" s="89">
        <v>2124</v>
      </c>
      <c r="AT14" s="128">
        <v>2160</v>
      </c>
      <c r="AU14" s="128">
        <v>387</v>
      </c>
      <c r="AV14" s="129">
        <v>271</v>
      </c>
      <c r="AW14" s="89">
        <v>98</v>
      </c>
      <c r="AX14" s="129">
        <v>57</v>
      </c>
      <c r="AY14" s="132">
        <v>-751</v>
      </c>
    </row>
    <row r="15" spans="1:51" x14ac:dyDescent="0.2">
      <c r="A15">
        <v>2</v>
      </c>
      <c r="C15" s="77" t="s">
        <v>41</v>
      </c>
      <c r="D15" s="24"/>
      <c r="E15" s="119">
        <v>169.12</v>
      </c>
      <c r="F15" s="123">
        <v>493031</v>
      </c>
      <c r="G15" s="124">
        <v>1028006</v>
      </c>
      <c r="H15" s="125">
        <v>483217</v>
      </c>
      <c r="I15" s="125">
        <v>544789</v>
      </c>
      <c r="J15" s="121">
        <v>-684</v>
      </c>
      <c r="K15" s="84">
        <v>-295</v>
      </c>
      <c r="L15" s="85">
        <v>-389</v>
      </c>
      <c r="M15" s="121">
        <v>-849</v>
      </c>
      <c r="N15" s="84">
        <v>-442</v>
      </c>
      <c r="O15" s="85">
        <v>-407</v>
      </c>
      <c r="P15" s="121">
        <v>563</v>
      </c>
      <c r="Q15" s="84">
        <v>297</v>
      </c>
      <c r="R15" s="85">
        <v>266</v>
      </c>
      <c r="S15" s="86">
        <v>292</v>
      </c>
      <c r="T15" s="87">
        <v>259</v>
      </c>
      <c r="U15" s="87">
        <v>5</v>
      </c>
      <c r="V15" s="88">
        <v>7</v>
      </c>
      <c r="W15" s="121">
        <v>1412</v>
      </c>
      <c r="X15" s="84">
        <v>739</v>
      </c>
      <c r="Y15" s="85">
        <v>673</v>
      </c>
      <c r="Z15" s="86">
        <v>722</v>
      </c>
      <c r="AA15" s="87">
        <v>664</v>
      </c>
      <c r="AB15" s="87">
        <v>17</v>
      </c>
      <c r="AC15" s="88">
        <v>9</v>
      </c>
      <c r="AD15" s="96">
        <v>165</v>
      </c>
      <c r="AE15" s="90">
        <v>147</v>
      </c>
      <c r="AF15" s="91">
        <v>18</v>
      </c>
      <c r="AG15" s="96">
        <v>2989</v>
      </c>
      <c r="AH15" s="90">
        <v>1555</v>
      </c>
      <c r="AI15" s="92">
        <v>1434</v>
      </c>
      <c r="AJ15" s="93">
        <v>1307</v>
      </c>
      <c r="AK15" s="94">
        <v>1277</v>
      </c>
      <c r="AL15" s="94">
        <v>242</v>
      </c>
      <c r="AM15" s="95">
        <v>154</v>
      </c>
      <c r="AN15" s="96">
        <v>6</v>
      </c>
      <c r="AO15" s="91">
        <v>3</v>
      </c>
      <c r="AP15" s="122">
        <v>2824</v>
      </c>
      <c r="AQ15" s="90">
        <v>1408</v>
      </c>
      <c r="AR15" s="92">
        <v>1416</v>
      </c>
      <c r="AS15" s="93">
        <v>1243</v>
      </c>
      <c r="AT15" s="94">
        <v>1234</v>
      </c>
      <c r="AU15" s="94">
        <v>149</v>
      </c>
      <c r="AV15" s="95">
        <v>169</v>
      </c>
      <c r="AW15" s="96">
        <v>16</v>
      </c>
      <c r="AX15" s="91">
        <v>13</v>
      </c>
      <c r="AY15" s="98">
        <v>-275</v>
      </c>
    </row>
    <row r="16" spans="1:51" x14ac:dyDescent="0.2">
      <c r="A16">
        <v>3</v>
      </c>
      <c r="C16" s="77" t="s">
        <v>42</v>
      </c>
      <c r="D16" s="24"/>
      <c r="E16" s="133">
        <v>480.89</v>
      </c>
      <c r="F16" s="123">
        <v>300408</v>
      </c>
      <c r="G16" s="124">
        <v>696296</v>
      </c>
      <c r="H16" s="125">
        <v>326236</v>
      </c>
      <c r="I16" s="125">
        <v>370060</v>
      </c>
      <c r="J16" s="121">
        <v>-532</v>
      </c>
      <c r="K16" s="84">
        <v>-285</v>
      </c>
      <c r="L16" s="85">
        <v>-247</v>
      </c>
      <c r="M16" s="121">
        <v>-698</v>
      </c>
      <c r="N16" s="84">
        <v>-356</v>
      </c>
      <c r="O16" s="85">
        <v>-342</v>
      </c>
      <c r="P16" s="121">
        <v>330</v>
      </c>
      <c r="Q16" s="84">
        <v>169</v>
      </c>
      <c r="R16" s="85">
        <v>161</v>
      </c>
      <c r="S16" s="86">
        <v>168</v>
      </c>
      <c r="T16" s="87">
        <v>160</v>
      </c>
      <c r="U16" s="87">
        <v>1</v>
      </c>
      <c r="V16" s="88">
        <v>1</v>
      </c>
      <c r="W16" s="121">
        <v>1028</v>
      </c>
      <c r="X16" s="84">
        <v>525</v>
      </c>
      <c r="Y16" s="85">
        <v>503</v>
      </c>
      <c r="Z16" s="86">
        <v>521</v>
      </c>
      <c r="AA16" s="87">
        <v>497</v>
      </c>
      <c r="AB16" s="87">
        <v>4</v>
      </c>
      <c r="AC16" s="88">
        <v>6</v>
      </c>
      <c r="AD16" s="96">
        <v>166</v>
      </c>
      <c r="AE16" s="90">
        <v>71</v>
      </c>
      <c r="AF16" s="91">
        <v>95</v>
      </c>
      <c r="AG16" s="96">
        <v>1734</v>
      </c>
      <c r="AH16" s="90">
        <v>908</v>
      </c>
      <c r="AI16" s="92">
        <v>826</v>
      </c>
      <c r="AJ16" s="93">
        <v>805</v>
      </c>
      <c r="AK16" s="94">
        <v>741</v>
      </c>
      <c r="AL16" s="94">
        <v>93</v>
      </c>
      <c r="AM16" s="95">
        <v>81</v>
      </c>
      <c r="AN16" s="96">
        <v>10</v>
      </c>
      <c r="AO16" s="91">
        <v>4</v>
      </c>
      <c r="AP16" s="122">
        <v>1568</v>
      </c>
      <c r="AQ16" s="90">
        <v>837</v>
      </c>
      <c r="AR16" s="92">
        <v>731</v>
      </c>
      <c r="AS16" s="93">
        <v>717</v>
      </c>
      <c r="AT16" s="94">
        <v>671</v>
      </c>
      <c r="AU16" s="94">
        <v>109</v>
      </c>
      <c r="AV16" s="95">
        <v>60</v>
      </c>
      <c r="AW16" s="96">
        <v>11</v>
      </c>
      <c r="AX16" s="91">
        <v>0</v>
      </c>
      <c r="AY16" s="98">
        <v>-108</v>
      </c>
    </row>
    <row r="17" spans="1:51" s="2" customFormat="1" x14ac:dyDescent="0.2">
      <c r="A17">
        <v>4</v>
      </c>
      <c r="B17"/>
      <c r="C17" s="77" t="s">
        <v>43</v>
      </c>
      <c r="D17" s="24"/>
      <c r="E17" s="119">
        <v>266.32</v>
      </c>
      <c r="F17" s="123">
        <v>312954</v>
      </c>
      <c r="G17" s="124">
        <v>708695</v>
      </c>
      <c r="H17" s="125">
        <v>343067</v>
      </c>
      <c r="I17" s="125">
        <v>365628</v>
      </c>
      <c r="J17" s="121">
        <v>-495</v>
      </c>
      <c r="K17" s="84">
        <v>-268</v>
      </c>
      <c r="L17" s="85">
        <v>-227</v>
      </c>
      <c r="M17" s="121">
        <v>-517</v>
      </c>
      <c r="N17" s="84">
        <v>-271</v>
      </c>
      <c r="O17" s="85">
        <v>-246</v>
      </c>
      <c r="P17" s="121">
        <v>455</v>
      </c>
      <c r="Q17" s="84">
        <v>249</v>
      </c>
      <c r="R17" s="85">
        <v>206</v>
      </c>
      <c r="S17" s="86">
        <v>247</v>
      </c>
      <c r="T17" s="87">
        <v>203</v>
      </c>
      <c r="U17" s="87">
        <v>2</v>
      </c>
      <c r="V17" s="88">
        <v>3</v>
      </c>
      <c r="W17" s="121">
        <v>972</v>
      </c>
      <c r="X17" s="84">
        <v>520</v>
      </c>
      <c r="Y17" s="85">
        <v>452</v>
      </c>
      <c r="Z17" s="86">
        <v>517</v>
      </c>
      <c r="AA17" s="87">
        <v>451</v>
      </c>
      <c r="AB17" s="87">
        <v>3</v>
      </c>
      <c r="AC17" s="88">
        <v>1</v>
      </c>
      <c r="AD17" s="96">
        <v>22</v>
      </c>
      <c r="AE17" s="90">
        <v>3</v>
      </c>
      <c r="AF17" s="91">
        <v>19</v>
      </c>
      <c r="AG17" s="96">
        <v>1665</v>
      </c>
      <c r="AH17" s="90">
        <v>937</v>
      </c>
      <c r="AI17" s="92">
        <v>728</v>
      </c>
      <c r="AJ17" s="93">
        <v>775</v>
      </c>
      <c r="AK17" s="94">
        <v>670</v>
      </c>
      <c r="AL17" s="94">
        <v>150</v>
      </c>
      <c r="AM17" s="95">
        <v>54</v>
      </c>
      <c r="AN17" s="96">
        <v>12</v>
      </c>
      <c r="AO17" s="91">
        <v>4</v>
      </c>
      <c r="AP17" s="122">
        <v>1643</v>
      </c>
      <c r="AQ17" s="90">
        <v>934</v>
      </c>
      <c r="AR17" s="92">
        <v>709</v>
      </c>
      <c r="AS17" s="93">
        <v>794</v>
      </c>
      <c r="AT17" s="94">
        <v>663</v>
      </c>
      <c r="AU17" s="94">
        <v>134</v>
      </c>
      <c r="AV17" s="95">
        <v>41</v>
      </c>
      <c r="AW17" s="96">
        <v>6</v>
      </c>
      <c r="AX17" s="91">
        <v>5</v>
      </c>
      <c r="AY17" s="98">
        <v>-113</v>
      </c>
    </row>
    <row r="18" spans="1:51" s="2" customFormat="1" x14ac:dyDescent="0.2">
      <c r="A18" s="2">
        <v>5</v>
      </c>
      <c r="C18" s="77" t="s">
        <v>44</v>
      </c>
      <c r="D18" s="78"/>
      <c r="E18" s="133">
        <v>895.61</v>
      </c>
      <c r="F18" s="80">
        <v>105271</v>
      </c>
      <c r="G18" s="134">
        <v>251826</v>
      </c>
      <c r="H18" s="134">
        <v>122312</v>
      </c>
      <c r="I18" s="134">
        <v>129514</v>
      </c>
      <c r="J18" s="121">
        <v>-362</v>
      </c>
      <c r="K18" s="84">
        <v>-191</v>
      </c>
      <c r="L18" s="85">
        <v>-171</v>
      </c>
      <c r="M18" s="121">
        <v>-312</v>
      </c>
      <c r="N18" s="84">
        <v>-177</v>
      </c>
      <c r="O18" s="85">
        <v>-135</v>
      </c>
      <c r="P18" s="121">
        <v>112</v>
      </c>
      <c r="Q18" s="84">
        <v>49</v>
      </c>
      <c r="R18" s="85">
        <v>63</v>
      </c>
      <c r="S18" s="86">
        <v>44</v>
      </c>
      <c r="T18" s="87">
        <v>61</v>
      </c>
      <c r="U18" s="87">
        <v>5</v>
      </c>
      <c r="V18" s="88">
        <v>2</v>
      </c>
      <c r="W18" s="121">
        <v>424</v>
      </c>
      <c r="X18" s="84">
        <v>226</v>
      </c>
      <c r="Y18" s="85">
        <v>198</v>
      </c>
      <c r="Z18" s="86">
        <v>225</v>
      </c>
      <c r="AA18" s="87">
        <v>195</v>
      </c>
      <c r="AB18" s="87">
        <v>1</v>
      </c>
      <c r="AC18" s="88">
        <v>3</v>
      </c>
      <c r="AD18" s="96">
        <v>-50</v>
      </c>
      <c r="AE18" s="90">
        <v>-14</v>
      </c>
      <c r="AF18" s="91">
        <v>-36</v>
      </c>
      <c r="AG18" s="96">
        <v>657</v>
      </c>
      <c r="AH18" s="90">
        <v>378</v>
      </c>
      <c r="AI18" s="92">
        <v>279</v>
      </c>
      <c r="AJ18" s="93">
        <v>240</v>
      </c>
      <c r="AK18" s="94">
        <v>188</v>
      </c>
      <c r="AL18" s="94">
        <v>132</v>
      </c>
      <c r="AM18" s="95">
        <v>90</v>
      </c>
      <c r="AN18" s="96">
        <v>6</v>
      </c>
      <c r="AO18" s="91">
        <v>1</v>
      </c>
      <c r="AP18" s="122">
        <v>707</v>
      </c>
      <c r="AQ18" s="90">
        <v>392</v>
      </c>
      <c r="AR18" s="92">
        <v>315</v>
      </c>
      <c r="AS18" s="93">
        <v>264</v>
      </c>
      <c r="AT18" s="94">
        <v>231</v>
      </c>
      <c r="AU18" s="94">
        <v>125</v>
      </c>
      <c r="AV18" s="95">
        <v>77</v>
      </c>
      <c r="AW18" s="96">
        <v>3</v>
      </c>
      <c r="AX18" s="91">
        <v>7</v>
      </c>
      <c r="AY18" s="98">
        <v>-69</v>
      </c>
    </row>
    <row r="19" spans="1:51" s="2" customFormat="1" x14ac:dyDescent="0.2">
      <c r="A19" s="2">
        <v>6</v>
      </c>
      <c r="C19" s="135" t="s">
        <v>45</v>
      </c>
      <c r="D19" s="78"/>
      <c r="E19" s="133">
        <v>865.25</v>
      </c>
      <c r="F19" s="120">
        <v>247473</v>
      </c>
      <c r="G19" s="82">
        <v>557022</v>
      </c>
      <c r="H19" s="82">
        <v>269281</v>
      </c>
      <c r="I19" s="82">
        <v>287741</v>
      </c>
      <c r="J19" s="121">
        <v>-702</v>
      </c>
      <c r="K19" s="84">
        <v>-373</v>
      </c>
      <c r="L19" s="85">
        <v>-329</v>
      </c>
      <c r="M19" s="121">
        <v>-653</v>
      </c>
      <c r="N19" s="84">
        <v>-333</v>
      </c>
      <c r="O19" s="85">
        <v>-320</v>
      </c>
      <c r="P19" s="121">
        <v>311</v>
      </c>
      <c r="Q19" s="84">
        <v>174</v>
      </c>
      <c r="R19" s="85">
        <v>137</v>
      </c>
      <c r="S19" s="86">
        <v>170</v>
      </c>
      <c r="T19" s="87">
        <v>136</v>
      </c>
      <c r="U19" s="87">
        <v>4</v>
      </c>
      <c r="V19" s="88">
        <v>1</v>
      </c>
      <c r="W19" s="121">
        <v>964</v>
      </c>
      <c r="X19" s="84">
        <v>507</v>
      </c>
      <c r="Y19" s="85">
        <v>457</v>
      </c>
      <c r="Z19" s="86">
        <v>496</v>
      </c>
      <c r="AA19" s="87">
        <v>453</v>
      </c>
      <c r="AB19" s="87">
        <v>11</v>
      </c>
      <c r="AC19" s="88">
        <v>4</v>
      </c>
      <c r="AD19" s="96">
        <v>-49</v>
      </c>
      <c r="AE19" s="90">
        <v>-40</v>
      </c>
      <c r="AF19" s="91">
        <v>-9</v>
      </c>
      <c r="AG19" s="96">
        <v>1099</v>
      </c>
      <c r="AH19" s="90">
        <v>617</v>
      </c>
      <c r="AI19" s="92">
        <v>482</v>
      </c>
      <c r="AJ19" s="93">
        <v>472</v>
      </c>
      <c r="AK19" s="94">
        <v>379</v>
      </c>
      <c r="AL19" s="94">
        <v>135</v>
      </c>
      <c r="AM19" s="95">
        <v>96</v>
      </c>
      <c r="AN19" s="96">
        <v>10</v>
      </c>
      <c r="AO19" s="91">
        <v>7</v>
      </c>
      <c r="AP19" s="122">
        <v>1148</v>
      </c>
      <c r="AQ19" s="90">
        <v>657</v>
      </c>
      <c r="AR19" s="92">
        <v>491</v>
      </c>
      <c r="AS19" s="93">
        <v>493</v>
      </c>
      <c r="AT19" s="94">
        <v>415</v>
      </c>
      <c r="AU19" s="94">
        <v>155</v>
      </c>
      <c r="AV19" s="95">
        <v>69</v>
      </c>
      <c r="AW19" s="96">
        <v>9</v>
      </c>
      <c r="AX19" s="91">
        <v>7</v>
      </c>
      <c r="AY19" s="98">
        <v>-246</v>
      </c>
    </row>
    <row r="20" spans="1:51" x14ac:dyDescent="0.2">
      <c r="A20" s="2">
        <v>7</v>
      </c>
      <c r="B20" s="2"/>
      <c r="C20" s="135" t="s">
        <v>46</v>
      </c>
      <c r="D20" s="78"/>
      <c r="E20" s="133">
        <v>1566.97</v>
      </c>
      <c r="F20" s="120">
        <v>96142</v>
      </c>
      <c r="G20" s="82">
        <v>231952</v>
      </c>
      <c r="H20" s="82">
        <v>111970</v>
      </c>
      <c r="I20" s="82">
        <v>119982</v>
      </c>
      <c r="J20" s="121">
        <v>-363</v>
      </c>
      <c r="K20" s="84">
        <v>-167</v>
      </c>
      <c r="L20" s="85">
        <v>-196</v>
      </c>
      <c r="M20" s="121">
        <v>-364</v>
      </c>
      <c r="N20" s="84">
        <v>-177</v>
      </c>
      <c r="O20" s="85">
        <v>-187</v>
      </c>
      <c r="P20" s="121">
        <v>80</v>
      </c>
      <c r="Q20" s="84">
        <v>36</v>
      </c>
      <c r="R20" s="85">
        <v>44</v>
      </c>
      <c r="S20" s="86">
        <v>36</v>
      </c>
      <c r="T20" s="87">
        <v>43</v>
      </c>
      <c r="U20" s="87">
        <v>0</v>
      </c>
      <c r="V20" s="88">
        <v>1</v>
      </c>
      <c r="W20" s="121">
        <v>444</v>
      </c>
      <c r="X20" s="84">
        <v>213</v>
      </c>
      <c r="Y20" s="85">
        <v>231</v>
      </c>
      <c r="Z20" s="86">
        <v>211</v>
      </c>
      <c r="AA20" s="87">
        <v>231</v>
      </c>
      <c r="AB20" s="87">
        <v>2</v>
      </c>
      <c r="AC20" s="88">
        <v>0</v>
      </c>
      <c r="AD20" s="96">
        <v>1</v>
      </c>
      <c r="AE20" s="90">
        <v>10</v>
      </c>
      <c r="AF20" s="91">
        <v>-9</v>
      </c>
      <c r="AG20" s="96">
        <v>421</v>
      </c>
      <c r="AH20" s="90">
        <v>229</v>
      </c>
      <c r="AI20" s="92">
        <v>192</v>
      </c>
      <c r="AJ20" s="93">
        <v>196</v>
      </c>
      <c r="AK20" s="94">
        <v>163</v>
      </c>
      <c r="AL20" s="94">
        <v>33</v>
      </c>
      <c r="AM20" s="95">
        <v>29</v>
      </c>
      <c r="AN20" s="96">
        <v>0</v>
      </c>
      <c r="AO20" s="91">
        <v>0</v>
      </c>
      <c r="AP20" s="122">
        <v>420</v>
      </c>
      <c r="AQ20" s="90">
        <v>219</v>
      </c>
      <c r="AR20" s="92">
        <v>201</v>
      </c>
      <c r="AS20" s="93">
        <v>187</v>
      </c>
      <c r="AT20" s="94">
        <v>172</v>
      </c>
      <c r="AU20" s="94">
        <v>30</v>
      </c>
      <c r="AV20" s="95">
        <v>27</v>
      </c>
      <c r="AW20" s="96">
        <v>2</v>
      </c>
      <c r="AX20" s="91">
        <v>2</v>
      </c>
      <c r="AY20" s="98">
        <v>-83</v>
      </c>
    </row>
    <row r="21" spans="1:51" x14ac:dyDescent="0.2">
      <c r="A21">
        <v>8</v>
      </c>
      <c r="C21" s="77" t="s">
        <v>47</v>
      </c>
      <c r="D21" s="78"/>
      <c r="E21" s="133">
        <v>2133.3000000000002</v>
      </c>
      <c r="F21" s="123">
        <v>60631</v>
      </c>
      <c r="G21" s="124">
        <v>145985</v>
      </c>
      <c r="H21" s="125">
        <v>69958</v>
      </c>
      <c r="I21" s="125">
        <v>76027</v>
      </c>
      <c r="J21" s="121">
        <v>-300</v>
      </c>
      <c r="K21" s="84">
        <v>-150</v>
      </c>
      <c r="L21" s="85">
        <v>-150</v>
      </c>
      <c r="M21" s="121">
        <v>-251</v>
      </c>
      <c r="N21" s="84">
        <v>-130</v>
      </c>
      <c r="O21" s="85">
        <v>-121</v>
      </c>
      <c r="P21" s="121">
        <v>41</v>
      </c>
      <c r="Q21" s="84">
        <v>19</v>
      </c>
      <c r="R21" s="85">
        <v>22</v>
      </c>
      <c r="S21" s="86">
        <v>19</v>
      </c>
      <c r="T21" s="87">
        <v>22</v>
      </c>
      <c r="U21" s="87">
        <v>0</v>
      </c>
      <c r="V21" s="88">
        <v>0</v>
      </c>
      <c r="W21" s="121">
        <v>292</v>
      </c>
      <c r="X21" s="84">
        <v>149</v>
      </c>
      <c r="Y21" s="85">
        <v>143</v>
      </c>
      <c r="Z21" s="86">
        <v>149</v>
      </c>
      <c r="AA21" s="87">
        <v>142</v>
      </c>
      <c r="AB21" s="87">
        <v>0</v>
      </c>
      <c r="AC21" s="88">
        <v>1</v>
      </c>
      <c r="AD21" s="96">
        <v>-49</v>
      </c>
      <c r="AE21" s="90">
        <v>-20</v>
      </c>
      <c r="AF21" s="91">
        <v>-29</v>
      </c>
      <c r="AG21" s="96">
        <v>179</v>
      </c>
      <c r="AH21" s="90">
        <v>100</v>
      </c>
      <c r="AI21" s="92">
        <v>79</v>
      </c>
      <c r="AJ21" s="93">
        <v>80</v>
      </c>
      <c r="AK21" s="94">
        <v>59</v>
      </c>
      <c r="AL21" s="94">
        <v>20</v>
      </c>
      <c r="AM21" s="95">
        <v>18</v>
      </c>
      <c r="AN21" s="96">
        <v>0</v>
      </c>
      <c r="AO21" s="91">
        <v>2</v>
      </c>
      <c r="AP21" s="122">
        <v>228</v>
      </c>
      <c r="AQ21" s="90">
        <v>120</v>
      </c>
      <c r="AR21" s="92">
        <v>108</v>
      </c>
      <c r="AS21" s="93">
        <v>93</v>
      </c>
      <c r="AT21" s="94">
        <v>89</v>
      </c>
      <c r="AU21" s="94">
        <v>25</v>
      </c>
      <c r="AV21" s="95">
        <v>19</v>
      </c>
      <c r="AW21" s="96">
        <v>2</v>
      </c>
      <c r="AX21" s="91">
        <v>0</v>
      </c>
      <c r="AY21" s="98">
        <v>-100</v>
      </c>
    </row>
    <row r="22" spans="1:51" x14ac:dyDescent="0.2">
      <c r="A22">
        <v>9</v>
      </c>
      <c r="C22" s="77" t="s">
        <v>48</v>
      </c>
      <c r="D22" s="78"/>
      <c r="E22" s="133">
        <v>870.8</v>
      </c>
      <c r="F22" s="123">
        <v>39427</v>
      </c>
      <c r="G22" s="124">
        <v>95743</v>
      </c>
      <c r="H22" s="125">
        <v>45989</v>
      </c>
      <c r="I22" s="125">
        <v>49754</v>
      </c>
      <c r="J22" s="121">
        <v>-202</v>
      </c>
      <c r="K22" s="84">
        <v>-85</v>
      </c>
      <c r="L22" s="85">
        <v>-117</v>
      </c>
      <c r="M22" s="121">
        <v>-176</v>
      </c>
      <c r="N22" s="84">
        <v>-74</v>
      </c>
      <c r="O22" s="85">
        <v>-102</v>
      </c>
      <c r="P22" s="121">
        <v>36</v>
      </c>
      <c r="Q22" s="84">
        <v>19</v>
      </c>
      <c r="R22" s="85">
        <v>17</v>
      </c>
      <c r="S22" s="86">
        <v>19</v>
      </c>
      <c r="T22" s="87">
        <v>17</v>
      </c>
      <c r="U22" s="87">
        <v>0</v>
      </c>
      <c r="V22" s="88">
        <v>0</v>
      </c>
      <c r="W22" s="121">
        <v>212</v>
      </c>
      <c r="X22" s="84">
        <v>93</v>
      </c>
      <c r="Y22" s="85">
        <v>119</v>
      </c>
      <c r="Z22" s="86">
        <v>93</v>
      </c>
      <c r="AA22" s="87">
        <v>119</v>
      </c>
      <c r="AB22" s="87">
        <v>0</v>
      </c>
      <c r="AC22" s="88">
        <v>0</v>
      </c>
      <c r="AD22" s="96">
        <v>-26</v>
      </c>
      <c r="AE22" s="90">
        <v>-11</v>
      </c>
      <c r="AF22" s="91">
        <v>-15</v>
      </c>
      <c r="AG22" s="96">
        <v>152</v>
      </c>
      <c r="AH22" s="90">
        <v>86</v>
      </c>
      <c r="AI22" s="92">
        <v>66</v>
      </c>
      <c r="AJ22" s="93">
        <v>55</v>
      </c>
      <c r="AK22" s="94">
        <v>51</v>
      </c>
      <c r="AL22" s="94">
        <v>31</v>
      </c>
      <c r="AM22" s="95">
        <v>14</v>
      </c>
      <c r="AN22" s="96">
        <v>0</v>
      </c>
      <c r="AO22" s="91">
        <v>1</v>
      </c>
      <c r="AP22" s="122">
        <v>178</v>
      </c>
      <c r="AQ22" s="90">
        <v>97</v>
      </c>
      <c r="AR22" s="92">
        <v>81</v>
      </c>
      <c r="AS22" s="93">
        <v>73</v>
      </c>
      <c r="AT22" s="94">
        <v>60</v>
      </c>
      <c r="AU22" s="94">
        <v>22</v>
      </c>
      <c r="AV22" s="95">
        <v>19</v>
      </c>
      <c r="AW22" s="96">
        <v>2</v>
      </c>
      <c r="AX22" s="91">
        <v>2</v>
      </c>
      <c r="AY22" s="98">
        <v>-59</v>
      </c>
    </row>
    <row r="23" spans="1:51" x14ac:dyDescent="0.2">
      <c r="A23">
        <v>10</v>
      </c>
      <c r="C23" s="77" t="s">
        <v>49</v>
      </c>
      <c r="D23" s="78"/>
      <c r="E23" s="133">
        <v>595.63</v>
      </c>
      <c r="F23" s="120">
        <v>53299</v>
      </c>
      <c r="G23" s="81">
        <v>120520</v>
      </c>
      <c r="H23" s="81">
        <v>57304</v>
      </c>
      <c r="I23" s="82">
        <v>63216</v>
      </c>
      <c r="J23" s="121">
        <v>-186</v>
      </c>
      <c r="K23" s="84">
        <v>-67</v>
      </c>
      <c r="L23" s="85">
        <v>-119</v>
      </c>
      <c r="M23" s="121">
        <v>-228</v>
      </c>
      <c r="N23" s="84">
        <v>-109</v>
      </c>
      <c r="O23" s="85">
        <v>-119</v>
      </c>
      <c r="P23" s="121">
        <v>43</v>
      </c>
      <c r="Q23" s="84">
        <v>20</v>
      </c>
      <c r="R23" s="85">
        <v>23</v>
      </c>
      <c r="S23" s="86">
        <v>19</v>
      </c>
      <c r="T23" s="87">
        <v>23</v>
      </c>
      <c r="U23" s="87">
        <v>1</v>
      </c>
      <c r="V23" s="88">
        <v>0</v>
      </c>
      <c r="W23" s="121">
        <v>271</v>
      </c>
      <c r="X23" s="84">
        <v>129</v>
      </c>
      <c r="Y23" s="85">
        <v>142</v>
      </c>
      <c r="Z23" s="86">
        <v>129</v>
      </c>
      <c r="AA23" s="87">
        <v>142</v>
      </c>
      <c r="AB23" s="87">
        <v>0</v>
      </c>
      <c r="AC23" s="88">
        <v>0</v>
      </c>
      <c r="AD23" s="96">
        <v>42</v>
      </c>
      <c r="AE23" s="90">
        <v>42</v>
      </c>
      <c r="AF23" s="91">
        <v>0</v>
      </c>
      <c r="AG23" s="96">
        <v>399</v>
      </c>
      <c r="AH23" s="90">
        <v>221</v>
      </c>
      <c r="AI23" s="92">
        <v>178</v>
      </c>
      <c r="AJ23" s="93">
        <v>116</v>
      </c>
      <c r="AK23" s="94">
        <v>113</v>
      </c>
      <c r="AL23" s="94">
        <v>105</v>
      </c>
      <c r="AM23" s="95">
        <v>62</v>
      </c>
      <c r="AN23" s="96">
        <v>0</v>
      </c>
      <c r="AO23" s="91">
        <v>3</v>
      </c>
      <c r="AP23" s="122">
        <v>357</v>
      </c>
      <c r="AQ23" s="90">
        <v>179</v>
      </c>
      <c r="AR23" s="92">
        <v>178</v>
      </c>
      <c r="AS23" s="93">
        <v>112</v>
      </c>
      <c r="AT23" s="94">
        <v>130</v>
      </c>
      <c r="AU23" s="94">
        <v>63</v>
      </c>
      <c r="AV23" s="95">
        <v>47</v>
      </c>
      <c r="AW23" s="96">
        <v>4</v>
      </c>
      <c r="AX23" s="91">
        <v>1</v>
      </c>
      <c r="AY23" s="98">
        <v>-11</v>
      </c>
    </row>
    <row r="24" spans="1:51" x14ac:dyDescent="0.2">
      <c r="A24">
        <v>1</v>
      </c>
      <c r="B24" s="136">
        <v>100</v>
      </c>
      <c r="C24" s="137" t="s">
        <v>50</v>
      </c>
      <c r="D24" s="24" t="s">
        <v>51</v>
      </c>
      <c r="E24" s="119">
        <v>556.92999999999995</v>
      </c>
      <c r="F24" s="80">
        <v>750309</v>
      </c>
      <c r="G24" s="82">
        <v>1489183</v>
      </c>
      <c r="H24" s="82">
        <v>698266</v>
      </c>
      <c r="I24" s="82">
        <v>790917</v>
      </c>
      <c r="J24" s="138">
        <v>-1713</v>
      </c>
      <c r="K24" s="139">
        <v>-834</v>
      </c>
      <c r="L24" s="140">
        <v>-879</v>
      </c>
      <c r="M24" s="141">
        <v>-1647</v>
      </c>
      <c r="N24" s="139">
        <v>-829</v>
      </c>
      <c r="O24" s="140">
        <v>-818</v>
      </c>
      <c r="P24" s="138">
        <v>706</v>
      </c>
      <c r="Q24" s="139">
        <v>360</v>
      </c>
      <c r="R24" s="140">
        <v>346</v>
      </c>
      <c r="S24" s="138">
        <v>340</v>
      </c>
      <c r="T24" s="139">
        <v>335</v>
      </c>
      <c r="U24" s="139">
        <v>20</v>
      </c>
      <c r="V24" s="140">
        <v>11</v>
      </c>
      <c r="W24" s="138">
        <v>2353</v>
      </c>
      <c r="X24" s="139">
        <v>1189</v>
      </c>
      <c r="Y24" s="140">
        <v>1164</v>
      </c>
      <c r="Z24" s="138">
        <v>1156</v>
      </c>
      <c r="AA24" s="139">
        <v>1144</v>
      </c>
      <c r="AB24" s="139">
        <v>33</v>
      </c>
      <c r="AC24" s="140">
        <v>20</v>
      </c>
      <c r="AD24" s="142">
        <v>-66</v>
      </c>
      <c r="AE24" s="143">
        <v>-5</v>
      </c>
      <c r="AF24" s="144">
        <v>-61</v>
      </c>
      <c r="AG24" s="142">
        <v>5031</v>
      </c>
      <c r="AH24" s="143">
        <v>2604</v>
      </c>
      <c r="AI24" s="145">
        <v>2427</v>
      </c>
      <c r="AJ24" s="142">
        <v>2020</v>
      </c>
      <c r="AK24" s="143">
        <v>2015</v>
      </c>
      <c r="AL24" s="143">
        <v>556</v>
      </c>
      <c r="AM24" s="144">
        <v>394</v>
      </c>
      <c r="AN24" s="142">
        <v>28</v>
      </c>
      <c r="AO24" s="144">
        <v>18</v>
      </c>
      <c r="AP24" s="146">
        <v>5097</v>
      </c>
      <c r="AQ24" s="143">
        <v>2609</v>
      </c>
      <c r="AR24" s="145">
        <v>2488</v>
      </c>
      <c r="AS24" s="142">
        <v>2124</v>
      </c>
      <c r="AT24" s="143">
        <v>2160</v>
      </c>
      <c r="AU24" s="143">
        <v>387</v>
      </c>
      <c r="AV24" s="144">
        <v>271</v>
      </c>
      <c r="AW24" s="142">
        <v>98</v>
      </c>
      <c r="AX24" s="144">
        <v>57</v>
      </c>
      <c r="AY24" s="147">
        <v>-751</v>
      </c>
    </row>
    <row r="25" spans="1:51" x14ac:dyDescent="0.2">
      <c r="B25" s="136">
        <v>101</v>
      </c>
      <c r="C25" s="99" t="s">
        <v>52</v>
      </c>
      <c r="D25" s="24"/>
      <c r="E25" s="148">
        <v>34.03</v>
      </c>
      <c r="F25" s="149">
        <v>104206</v>
      </c>
      <c r="G25" s="103">
        <v>209945</v>
      </c>
      <c r="H25" s="103">
        <v>97400</v>
      </c>
      <c r="I25" s="103">
        <v>112545</v>
      </c>
      <c r="J25" s="104">
        <v>-233</v>
      </c>
      <c r="K25" s="105">
        <v>-114</v>
      </c>
      <c r="L25" s="106">
        <v>-119</v>
      </c>
      <c r="M25" s="104">
        <v>-158</v>
      </c>
      <c r="N25" s="105">
        <v>-79</v>
      </c>
      <c r="O25" s="106">
        <v>-79</v>
      </c>
      <c r="P25" s="104">
        <v>104</v>
      </c>
      <c r="Q25" s="105">
        <v>46</v>
      </c>
      <c r="R25" s="106">
        <v>58</v>
      </c>
      <c r="S25" s="107">
        <v>44</v>
      </c>
      <c r="T25" s="108">
        <v>54</v>
      </c>
      <c r="U25" s="108">
        <v>2</v>
      </c>
      <c r="V25" s="109">
        <v>4</v>
      </c>
      <c r="W25" s="104">
        <v>262</v>
      </c>
      <c r="X25" s="105">
        <v>125</v>
      </c>
      <c r="Y25" s="106">
        <v>137</v>
      </c>
      <c r="Z25" s="107">
        <v>125</v>
      </c>
      <c r="AA25" s="108">
        <v>134</v>
      </c>
      <c r="AB25" s="108">
        <v>0</v>
      </c>
      <c r="AC25" s="109">
        <v>3</v>
      </c>
      <c r="AD25" s="110">
        <v>-75</v>
      </c>
      <c r="AE25" s="111">
        <v>-35</v>
      </c>
      <c r="AF25" s="112">
        <v>-40</v>
      </c>
      <c r="AG25" s="110">
        <v>748</v>
      </c>
      <c r="AH25" s="111">
        <v>382</v>
      </c>
      <c r="AI25" s="113">
        <v>366</v>
      </c>
      <c r="AJ25" s="114">
        <v>269</v>
      </c>
      <c r="AK25" s="115">
        <v>271</v>
      </c>
      <c r="AL25" s="115">
        <v>110</v>
      </c>
      <c r="AM25" s="116">
        <v>94</v>
      </c>
      <c r="AN25" s="110">
        <v>3</v>
      </c>
      <c r="AO25" s="112">
        <v>1</v>
      </c>
      <c r="AP25" s="117">
        <v>823</v>
      </c>
      <c r="AQ25" s="111">
        <v>417</v>
      </c>
      <c r="AR25" s="113">
        <v>406</v>
      </c>
      <c r="AS25" s="114">
        <v>314</v>
      </c>
      <c r="AT25" s="115">
        <v>326</v>
      </c>
      <c r="AU25" s="115">
        <v>76</v>
      </c>
      <c r="AV25" s="116">
        <v>69</v>
      </c>
      <c r="AW25" s="110">
        <v>27</v>
      </c>
      <c r="AX25" s="112">
        <v>11</v>
      </c>
      <c r="AY25" s="118">
        <v>-117</v>
      </c>
    </row>
    <row r="26" spans="1:51" x14ac:dyDescent="0.2">
      <c r="B26" s="136">
        <v>102</v>
      </c>
      <c r="C26" s="99" t="s">
        <v>53</v>
      </c>
      <c r="D26" s="24"/>
      <c r="E26" s="148">
        <v>32.65</v>
      </c>
      <c r="F26" s="149">
        <v>71737</v>
      </c>
      <c r="G26" s="103">
        <v>135898</v>
      </c>
      <c r="H26" s="103">
        <v>63229</v>
      </c>
      <c r="I26" s="103">
        <v>72669</v>
      </c>
      <c r="J26" s="104">
        <v>-56</v>
      </c>
      <c r="K26" s="105">
        <v>-6</v>
      </c>
      <c r="L26" s="106">
        <v>-50</v>
      </c>
      <c r="M26" s="104">
        <v>-99</v>
      </c>
      <c r="N26" s="105">
        <v>-43</v>
      </c>
      <c r="O26" s="150">
        <v>-56</v>
      </c>
      <c r="P26" s="104">
        <v>81</v>
      </c>
      <c r="Q26" s="105">
        <v>47</v>
      </c>
      <c r="R26" s="106">
        <v>34</v>
      </c>
      <c r="S26" s="107">
        <v>45</v>
      </c>
      <c r="T26" s="108">
        <v>33</v>
      </c>
      <c r="U26" s="108">
        <v>2</v>
      </c>
      <c r="V26" s="109">
        <v>1</v>
      </c>
      <c r="W26" s="104">
        <v>180</v>
      </c>
      <c r="X26" s="105">
        <v>90</v>
      </c>
      <c r="Y26" s="106">
        <v>90</v>
      </c>
      <c r="Z26" s="107">
        <v>89</v>
      </c>
      <c r="AA26" s="108">
        <v>89</v>
      </c>
      <c r="AB26" s="108">
        <v>1</v>
      </c>
      <c r="AC26" s="109">
        <v>1</v>
      </c>
      <c r="AD26" s="110">
        <v>43</v>
      </c>
      <c r="AE26" s="111">
        <v>37</v>
      </c>
      <c r="AF26" s="112">
        <v>6</v>
      </c>
      <c r="AG26" s="110">
        <v>477</v>
      </c>
      <c r="AH26" s="111">
        <v>239</v>
      </c>
      <c r="AI26" s="113">
        <v>238</v>
      </c>
      <c r="AJ26" s="114">
        <v>187</v>
      </c>
      <c r="AK26" s="115">
        <v>203</v>
      </c>
      <c r="AL26" s="115">
        <v>50</v>
      </c>
      <c r="AM26" s="116">
        <v>33</v>
      </c>
      <c r="AN26" s="110">
        <v>2</v>
      </c>
      <c r="AO26" s="112">
        <v>2</v>
      </c>
      <c r="AP26" s="117">
        <v>434</v>
      </c>
      <c r="AQ26" s="111">
        <v>202</v>
      </c>
      <c r="AR26" s="113">
        <v>232</v>
      </c>
      <c r="AS26" s="114">
        <v>171</v>
      </c>
      <c r="AT26" s="115">
        <v>200</v>
      </c>
      <c r="AU26" s="115">
        <v>25</v>
      </c>
      <c r="AV26" s="116">
        <v>27</v>
      </c>
      <c r="AW26" s="110">
        <v>6</v>
      </c>
      <c r="AX26" s="112">
        <v>5</v>
      </c>
      <c r="AY26" s="118">
        <v>-49</v>
      </c>
    </row>
    <row r="27" spans="1:51" x14ac:dyDescent="0.2">
      <c r="B27" s="136">
        <v>105</v>
      </c>
      <c r="C27" s="99" t="s">
        <v>54</v>
      </c>
      <c r="D27" s="24"/>
      <c r="E27" s="148">
        <v>14.64</v>
      </c>
      <c r="F27" s="149">
        <v>65369</v>
      </c>
      <c r="G27" s="103">
        <v>110283</v>
      </c>
      <c r="H27" s="103">
        <v>53645</v>
      </c>
      <c r="I27" s="103">
        <v>56638</v>
      </c>
      <c r="J27" s="104">
        <v>-21</v>
      </c>
      <c r="K27" s="105">
        <v>4</v>
      </c>
      <c r="L27" s="106">
        <v>-25</v>
      </c>
      <c r="M27" s="104">
        <v>-141</v>
      </c>
      <c r="N27" s="105">
        <v>-65</v>
      </c>
      <c r="O27" s="150">
        <v>-76</v>
      </c>
      <c r="P27" s="104">
        <v>63</v>
      </c>
      <c r="Q27" s="105">
        <v>36</v>
      </c>
      <c r="R27" s="106">
        <v>27</v>
      </c>
      <c r="S27" s="107">
        <v>32</v>
      </c>
      <c r="T27" s="108">
        <v>26</v>
      </c>
      <c r="U27" s="108">
        <v>4</v>
      </c>
      <c r="V27" s="109">
        <v>1</v>
      </c>
      <c r="W27" s="104">
        <v>204</v>
      </c>
      <c r="X27" s="105">
        <v>101</v>
      </c>
      <c r="Y27" s="106">
        <v>103</v>
      </c>
      <c r="Z27" s="107">
        <v>99</v>
      </c>
      <c r="AA27" s="108">
        <v>103</v>
      </c>
      <c r="AB27" s="108">
        <v>2</v>
      </c>
      <c r="AC27" s="109">
        <v>0</v>
      </c>
      <c r="AD27" s="110">
        <v>120</v>
      </c>
      <c r="AE27" s="111">
        <v>69</v>
      </c>
      <c r="AF27" s="112">
        <v>51</v>
      </c>
      <c r="AG27" s="110">
        <v>647</v>
      </c>
      <c r="AH27" s="111">
        <v>352</v>
      </c>
      <c r="AI27" s="113">
        <v>295</v>
      </c>
      <c r="AJ27" s="114">
        <v>268</v>
      </c>
      <c r="AK27" s="115">
        <v>251</v>
      </c>
      <c r="AL27" s="115">
        <v>79</v>
      </c>
      <c r="AM27" s="116">
        <v>40</v>
      </c>
      <c r="AN27" s="110">
        <v>5</v>
      </c>
      <c r="AO27" s="112">
        <v>4</v>
      </c>
      <c r="AP27" s="117">
        <v>527</v>
      </c>
      <c r="AQ27" s="111">
        <v>283</v>
      </c>
      <c r="AR27" s="113">
        <v>244</v>
      </c>
      <c r="AS27" s="114">
        <v>212</v>
      </c>
      <c r="AT27" s="115">
        <v>197</v>
      </c>
      <c r="AU27" s="115">
        <v>59</v>
      </c>
      <c r="AV27" s="116">
        <v>38</v>
      </c>
      <c r="AW27" s="110">
        <v>12</v>
      </c>
      <c r="AX27" s="112">
        <v>9</v>
      </c>
      <c r="AY27" s="118">
        <v>-1</v>
      </c>
    </row>
    <row r="28" spans="1:51" x14ac:dyDescent="0.2">
      <c r="B28" s="136">
        <v>106</v>
      </c>
      <c r="C28" s="99" t="s">
        <v>55</v>
      </c>
      <c r="D28" s="24"/>
      <c r="E28" s="148">
        <v>11.34</v>
      </c>
      <c r="F28" s="149">
        <v>50853</v>
      </c>
      <c r="G28" s="103">
        <v>92281</v>
      </c>
      <c r="H28" s="103">
        <v>43600</v>
      </c>
      <c r="I28" s="103">
        <v>48681</v>
      </c>
      <c r="J28" s="104">
        <v>-129</v>
      </c>
      <c r="K28" s="105">
        <v>-81</v>
      </c>
      <c r="L28" s="106">
        <v>-48</v>
      </c>
      <c r="M28" s="104">
        <v>-169</v>
      </c>
      <c r="N28" s="105">
        <v>-89</v>
      </c>
      <c r="O28" s="150">
        <v>-80</v>
      </c>
      <c r="P28" s="104">
        <v>49</v>
      </c>
      <c r="Q28" s="105">
        <v>25</v>
      </c>
      <c r="R28" s="106">
        <v>24</v>
      </c>
      <c r="S28" s="107">
        <v>23</v>
      </c>
      <c r="T28" s="108">
        <v>24</v>
      </c>
      <c r="U28" s="108">
        <v>2</v>
      </c>
      <c r="V28" s="109">
        <v>0</v>
      </c>
      <c r="W28" s="104">
        <v>218</v>
      </c>
      <c r="X28" s="105">
        <v>114</v>
      </c>
      <c r="Y28" s="106">
        <v>104</v>
      </c>
      <c r="Z28" s="107">
        <v>105</v>
      </c>
      <c r="AA28" s="108">
        <v>99</v>
      </c>
      <c r="AB28" s="108">
        <v>9</v>
      </c>
      <c r="AC28" s="109">
        <v>5</v>
      </c>
      <c r="AD28" s="110">
        <v>40</v>
      </c>
      <c r="AE28" s="111">
        <v>8</v>
      </c>
      <c r="AF28" s="112">
        <v>32</v>
      </c>
      <c r="AG28" s="110">
        <v>416</v>
      </c>
      <c r="AH28" s="111">
        <v>229</v>
      </c>
      <c r="AI28" s="113">
        <v>187</v>
      </c>
      <c r="AJ28" s="114">
        <v>167</v>
      </c>
      <c r="AK28" s="115">
        <v>139</v>
      </c>
      <c r="AL28" s="115">
        <v>59</v>
      </c>
      <c r="AM28" s="116">
        <v>46</v>
      </c>
      <c r="AN28" s="110">
        <v>3</v>
      </c>
      <c r="AO28" s="112">
        <v>2</v>
      </c>
      <c r="AP28" s="117">
        <v>376</v>
      </c>
      <c r="AQ28" s="111">
        <v>221</v>
      </c>
      <c r="AR28" s="113">
        <v>155</v>
      </c>
      <c r="AS28" s="114">
        <v>167</v>
      </c>
      <c r="AT28" s="115">
        <v>124</v>
      </c>
      <c r="AU28" s="115">
        <v>50</v>
      </c>
      <c r="AV28" s="116">
        <v>25</v>
      </c>
      <c r="AW28" s="110">
        <v>4</v>
      </c>
      <c r="AX28" s="112">
        <v>6</v>
      </c>
      <c r="AY28" s="118">
        <v>-44</v>
      </c>
    </row>
    <row r="29" spans="1:51" x14ac:dyDescent="0.2">
      <c r="B29" s="136">
        <v>107</v>
      </c>
      <c r="C29" s="99" t="s">
        <v>56</v>
      </c>
      <c r="D29" s="24"/>
      <c r="E29" s="148">
        <v>28.93</v>
      </c>
      <c r="F29" s="149">
        <v>74131</v>
      </c>
      <c r="G29" s="103">
        <v>152893</v>
      </c>
      <c r="H29" s="103">
        <v>70017</v>
      </c>
      <c r="I29" s="103">
        <v>82876</v>
      </c>
      <c r="J29" s="104">
        <v>-291</v>
      </c>
      <c r="K29" s="105">
        <v>-171</v>
      </c>
      <c r="L29" s="106">
        <v>-120</v>
      </c>
      <c r="M29" s="104">
        <v>-197</v>
      </c>
      <c r="N29" s="105">
        <v>-118</v>
      </c>
      <c r="O29" s="150">
        <v>-79</v>
      </c>
      <c r="P29" s="104">
        <v>65</v>
      </c>
      <c r="Q29" s="105">
        <v>32</v>
      </c>
      <c r="R29" s="106">
        <v>33</v>
      </c>
      <c r="S29" s="107">
        <v>32</v>
      </c>
      <c r="T29" s="108">
        <v>33</v>
      </c>
      <c r="U29" s="108">
        <v>0</v>
      </c>
      <c r="V29" s="109">
        <v>0</v>
      </c>
      <c r="W29" s="104">
        <v>262</v>
      </c>
      <c r="X29" s="105">
        <v>150</v>
      </c>
      <c r="Y29" s="106">
        <v>112</v>
      </c>
      <c r="Z29" s="107">
        <v>143</v>
      </c>
      <c r="AA29" s="108">
        <v>108</v>
      </c>
      <c r="AB29" s="108">
        <v>7</v>
      </c>
      <c r="AC29" s="109">
        <v>4</v>
      </c>
      <c r="AD29" s="110">
        <v>-94</v>
      </c>
      <c r="AE29" s="111">
        <v>-53</v>
      </c>
      <c r="AF29" s="112">
        <v>-41</v>
      </c>
      <c r="AG29" s="110">
        <v>385</v>
      </c>
      <c r="AH29" s="111">
        <v>193</v>
      </c>
      <c r="AI29" s="113">
        <v>192</v>
      </c>
      <c r="AJ29" s="114">
        <v>167</v>
      </c>
      <c r="AK29" s="115">
        <v>184</v>
      </c>
      <c r="AL29" s="115">
        <v>24</v>
      </c>
      <c r="AM29" s="116">
        <v>8</v>
      </c>
      <c r="AN29" s="110">
        <v>2</v>
      </c>
      <c r="AO29" s="112">
        <v>0</v>
      </c>
      <c r="AP29" s="117">
        <v>479</v>
      </c>
      <c r="AQ29" s="111">
        <v>246</v>
      </c>
      <c r="AR29" s="113">
        <v>233</v>
      </c>
      <c r="AS29" s="114">
        <v>212</v>
      </c>
      <c r="AT29" s="115">
        <v>220</v>
      </c>
      <c r="AU29" s="115">
        <v>18</v>
      </c>
      <c r="AV29" s="116">
        <v>9</v>
      </c>
      <c r="AW29" s="110">
        <v>16</v>
      </c>
      <c r="AX29" s="112">
        <v>4</v>
      </c>
      <c r="AY29" s="118">
        <v>-145</v>
      </c>
    </row>
    <row r="30" spans="1:51" x14ac:dyDescent="0.2">
      <c r="B30" s="136">
        <v>108</v>
      </c>
      <c r="C30" s="99" t="s">
        <v>57</v>
      </c>
      <c r="D30" s="24"/>
      <c r="E30" s="148">
        <v>28.07</v>
      </c>
      <c r="F30" s="149">
        <v>96971</v>
      </c>
      <c r="G30" s="103">
        <v>205687</v>
      </c>
      <c r="H30" s="103">
        <v>95148</v>
      </c>
      <c r="I30" s="103">
        <v>110539</v>
      </c>
      <c r="J30" s="104">
        <v>-271</v>
      </c>
      <c r="K30" s="105">
        <v>-162</v>
      </c>
      <c r="L30" s="106">
        <v>-109</v>
      </c>
      <c r="M30" s="104">
        <v>-276</v>
      </c>
      <c r="N30" s="105">
        <v>-138</v>
      </c>
      <c r="O30" s="150">
        <v>-138</v>
      </c>
      <c r="P30" s="104">
        <v>87</v>
      </c>
      <c r="Q30" s="105">
        <v>46</v>
      </c>
      <c r="R30" s="106">
        <v>41</v>
      </c>
      <c r="S30" s="107">
        <v>45</v>
      </c>
      <c r="T30" s="108">
        <v>41</v>
      </c>
      <c r="U30" s="108">
        <v>1</v>
      </c>
      <c r="V30" s="109">
        <v>0</v>
      </c>
      <c r="W30" s="104">
        <v>363</v>
      </c>
      <c r="X30" s="105">
        <v>184</v>
      </c>
      <c r="Y30" s="106">
        <v>179</v>
      </c>
      <c r="Z30" s="107">
        <v>179</v>
      </c>
      <c r="AA30" s="108">
        <v>179</v>
      </c>
      <c r="AB30" s="108">
        <v>5</v>
      </c>
      <c r="AC30" s="109">
        <v>0</v>
      </c>
      <c r="AD30" s="110">
        <v>5</v>
      </c>
      <c r="AE30" s="111">
        <v>-24</v>
      </c>
      <c r="AF30" s="112">
        <v>29</v>
      </c>
      <c r="AG30" s="110">
        <v>560</v>
      </c>
      <c r="AH30" s="111">
        <v>280</v>
      </c>
      <c r="AI30" s="113">
        <v>280</v>
      </c>
      <c r="AJ30" s="114">
        <v>245</v>
      </c>
      <c r="AK30" s="115">
        <v>258</v>
      </c>
      <c r="AL30" s="115">
        <v>35</v>
      </c>
      <c r="AM30" s="116">
        <v>19</v>
      </c>
      <c r="AN30" s="110">
        <v>0</v>
      </c>
      <c r="AO30" s="112">
        <v>3</v>
      </c>
      <c r="AP30" s="117">
        <v>555</v>
      </c>
      <c r="AQ30" s="111">
        <v>304</v>
      </c>
      <c r="AR30" s="113">
        <v>251</v>
      </c>
      <c r="AS30" s="114">
        <v>279</v>
      </c>
      <c r="AT30" s="115">
        <v>241</v>
      </c>
      <c r="AU30" s="115">
        <v>22</v>
      </c>
      <c r="AV30" s="116">
        <v>4</v>
      </c>
      <c r="AW30" s="110">
        <v>3</v>
      </c>
      <c r="AX30" s="112">
        <v>6</v>
      </c>
      <c r="AY30" s="118">
        <v>-106</v>
      </c>
    </row>
    <row r="31" spans="1:51" x14ac:dyDescent="0.2">
      <c r="B31" s="136">
        <v>109</v>
      </c>
      <c r="C31" s="99" t="s">
        <v>58</v>
      </c>
      <c r="D31" s="24" t="s">
        <v>51</v>
      </c>
      <c r="E31" s="148">
        <v>240.29</v>
      </c>
      <c r="F31" s="149">
        <v>90053</v>
      </c>
      <c r="G31" s="103">
        <v>203406</v>
      </c>
      <c r="H31" s="103">
        <v>95836</v>
      </c>
      <c r="I31" s="103">
        <v>107570</v>
      </c>
      <c r="J31" s="104">
        <v>-263</v>
      </c>
      <c r="K31" s="105">
        <v>-148</v>
      </c>
      <c r="L31" s="106">
        <v>-115</v>
      </c>
      <c r="M31" s="104">
        <v>-234</v>
      </c>
      <c r="N31" s="105">
        <v>-132</v>
      </c>
      <c r="O31" s="150">
        <v>-102</v>
      </c>
      <c r="P31" s="104">
        <v>82</v>
      </c>
      <c r="Q31" s="105">
        <v>34</v>
      </c>
      <c r="R31" s="106">
        <v>48</v>
      </c>
      <c r="S31" s="107">
        <v>32</v>
      </c>
      <c r="T31" s="108">
        <v>48</v>
      </c>
      <c r="U31" s="108">
        <v>2</v>
      </c>
      <c r="V31" s="109">
        <v>0</v>
      </c>
      <c r="W31" s="104">
        <v>316</v>
      </c>
      <c r="X31" s="105">
        <v>166</v>
      </c>
      <c r="Y31" s="106">
        <v>150</v>
      </c>
      <c r="Z31" s="107">
        <v>166</v>
      </c>
      <c r="AA31" s="108">
        <v>149</v>
      </c>
      <c r="AB31" s="108">
        <v>0</v>
      </c>
      <c r="AC31" s="109">
        <v>1</v>
      </c>
      <c r="AD31" s="110">
        <v>-29</v>
      </c>
      <c r="AE31" s="111">
        <v>-16</v>
      </c>
      <c r="AF31" s="112">
        <v>-13</v>
      </c>
      <c r="AG31" s="110">
        <v>448</v>
      </c>
      <c r="AH31" s="111">
        <v>216</v>
      </c>
      <c r="AI31" s="113">
        <v>232</v>
      </c>
      <c r="AJ31" s="114">
        <v>175</v>
      </c>
      <c r="AK31" s="115">
        <v>188</v>
      </c>
      <c r="AL31" s="115">
        <v>38</v>
      </c>
      <c r="AM31" s="116">
        <v>43</v>
      </c>
      <c r="AN31" s="110">
        <v>3</v>
      </c>
      <c r="AO31" s="112">
        <v>1</v>
      </c>
      <c r="AP31" s="117">
        <v>477</v>
      </c>
      <c r="AQ31" s="111">
        <v>232</v>
      </c>
      <c r="AR31" s="113">
        <v>245</v>
      </c>
      <c r="AS31" s="114">
        <v>206</v>
      </c>
      <c r="AT31" s="115">
        <v>223</v>
      </c>
      <c r="AU31" s="115">
        <v>24</v>
      </c>
      <c r="AV31" s="116">
        <v>21</v>
      </c>
      <c r="AW31" s="110">
        <v>2</v>
      </c>
      <c r="AX31" s="112">
        <v>1</v>
      </c>
      <c r="AY31" s="118">
        <v>-70</v>
      </c>
    </row>
    <row r="32" spans="1:51" x14ac:dyDescent="0.2">
      <c r="B32" s="136">
        <v>110</v>
      </c>
      <c r="C32" s="99" t="s">
        <v>59</v>
      </c>
      <c r="D32" s="24"/>
      <c r="E32" s="148">
        <v>28.98</v>
      </c>
      <c r="F32" s="149">
        <v>95130</v>
      </c>
      <c r="G32" s="103">
        <v>149594</v>
      </c>
      <c r="H32" s="103">
        <v>69423</v>
      </c>
      <c r="I32" s="103">
        <v>80171</v>
      </c>
      <c r="J32" s="104">
        <v>-83</v>
      </c>
      <c r="K32" s="105">
        <v>-17</v>
      </c>
      <c r="L32" s="106">
        <v>-66</v>
      </c>
      <c r="M32" s="104">
        <v>-122</v>
      </c>
      <c r="N32" s="105">
        <v>-46</v>
      </c>
      <c r="O32" s="150">
        <v>-76</v>
      </c>
      <c r="P32" s="104">
        <v>82</v>
      </c>
      <c r="Q32" s="105">
        <v>43</v>
      </c>
      <c r="R32" s="106">
        <v>39</v>
      </c>
      <c r="S32" s="107">
        <v>37</v>
      </c>
      <c r="T32" s="108">
        <v>36</v>
      </c>
      <c r="U32" s="108">
        <v>6</v>
      </c>
      <c r="V32" s="109">
        <v>3</v>
      </c>
      <c r="W32" s="104">
        <v>204</v>
      </c>
      <c r="X32" s="105">
        <v>89</v>
      </c>
      <c r="Y32" s="106">
        <v>115</v>
      </c>
      <c r="Z32" s="107">
        <v>81</v>
      </c>
      <c r="AA32" s="108">
        <v>109</v>
      </c>
      <c r="AB32" s="108">
        <v>8</v>
      </c>
      <c r="AC32" s="109">
        <v>6</v>
      </c>
      <c r="AD32" s="110">
        <v>39</v>
      </c>
      <c r="AE32" s="111">
        <v>29</v>
      </c>
      <c r="AF32" s="112">
        <v>10</v>
      </c>
      <c r="AG32" s="110">
        <v>867</v>
      </c>
      <c r="AH32" s="111">
        <v>455</v>
      </c>
      <c r="AI32" s="113">
        <v>412</v>
      </c>
      <c r="AJ32" s="114">
        <v>314</v>
      </c>
      <c r="AK32" s="115">
        <v>324</v>
      </c>
      <c r="AL32" s="115">
        <v>135</v>
      </c>
      <c r="AM32" s="116">
        <v>84</v>
      </c>
      <c r="AN32" s="110">
        <v>6</v>
      </c>
      <c r="AO32" s="112">
        <v>4</v>
      </c>
      <c r="AP32" s="117">
        <v>828</v>
      </c>
      <c r="AQ32" s="111">
        <v>426</v>
      </c>
      <c r="AR32" s="113">
        <v>402</v>
      </c>
      <c r="AS32" s="114">
        <v>326</v>
      </c>
      <c r="AT32" s="115">
        <v>327</v>
      </c>
      <c r="AU32" s="115">
        <v>81</v>
      </c>
      <c r="AV32" s="116">
        <v>66</v>
      </c>
      <c r="AW32" s="110">
        <v>19</v>
      </c>
      <c r="AX32" s="112">
        <v>9</v>
      </c>
      <c r="AY32" s="118">
        <v>-104</v>
      </c>
    </row>
    <row r="33" spans="1:51" s="2" customFormat="1" x14ac:dyDescent="0.2">
      <c r="A33"/>
      <c r="B33" s="136">
        <v>111</v>
      </c>
      <c r="C33" s="99" t="s">
        <v>60</v>
      </c>
      <c r="D33" s="24"/>
      <c r="E33" s="148">
        <v>138.01</v>
      </c>
      <c r="F33" s="149">
        <v>101859</v>
      </c>
      <c r="G33" s="103">
        <v>229196</v>
      </c>
      <c r="H33" s="103">
        <v>109968</v>
      </c>
      <c r="I33" s="103">
        <v>119228</v>
      </c>
      <c r="J33" s="104">
        <v>-366</v>
      </c>
      <c r="K33" s="105">
        <v>-139</v>
      </c>
      <c r="L33" s="106">
        <v>-227</v>
      </c>
      <c r="M33" s="104">
        <v>-251</v>
      </c>
      <c r="N33" s="105">
        <v>-119</v>
      </c>
      <c r="O33" s="150">
        <v>-132</v>
      </c>
      <c r="P33" s="104">
        <v>93</v>
      </c>
      <c r="Q33" s="105">
        <v>51</v>
      </c>
      <c r="R33" s="106">
        <v>42</v>
      </c>
      <c r="S33" s="107">
        <v>50</v>
      </c>
      <c r="T33" s="108">
        <v>40</v>
      </c>
      <c r="U33" s="108">
        <v>1</v>
      </c>
      <c r="V33" s="109">
        <v>2</v>
      </c>
      <c r="W33" s="104">
        <v>344</v>
      </c>
      <c r="X33" s="105">
        <v>170</v>
      </c>
      <c r="Y33" s="106">
        <v>174</v>
      </c>
      <c r="Z33" s="107">
        <v>169</v>
      </c>
      <c r="AA33" s="108">
        <v>174</v>
      </c>
      <c r="AB33" s="108">
        <v>1</v>
      </c>
      <c r="AC33" s="109">
        <v>0</v>
      </c>
      <c r="AD33" s="110">
        <v>-115</v>
      </c>
      <c r="AE33" s="111">
        <v>-20</v>
      </c>
      <c r="AF33" s="112">
        <v>-95</v>
      </c>
      <c r="AG33" s="110">
        <v>483</v>
      </c>
      <c r="AH33" s="111">
        <v>258</v>
      </c>
      <c r="AI33" s="113">
        <v>225</v>
      </c>
      <c r="AJ33" s="114">
        <v>228</v>
      </c>
      <c r="AK33" s="115">
        <v>197</v>
      </c>
      <c r="AL33" s="115">
        <v>26</v>
      </c>
      <c r="AM33" s="116">
        <v>27</v>
      </c>
      <c r="AN33" s="110">
        <v>4</v>
      </c>
      <c r="AO33" s="112">
        <v>1</v>
      </c>
      <c r="AP33" s="117">
        <v>598</v>
      </c>
      <c r="AQ33" s="111">
        <v>278</v>
      </c>
      <c r="AR33" s="113">
        <v>320</v>
      </c>
      <c r="AS33" s="114">
        <v>237</v>
      </c>
      <c r="AT33" s="115">
        <v>302</v>
      </c>
      <c r="AU33" s="115">
        <v>32</v>
      </c>
      <c r="AV33" s="116">
        <v>12</v>
      </c>
      <c r="AW33" s="110">
        <v>9</v>
      </c>
      <c r="AX33" s="112">
        <v>6</v>
      </c>
      <c r="AY33" s="118">
        <v>-115</v>
      </c>
    </row>
    <row r="34" spans="1:51" x14ac:dyDescent="0.2">
      <c r="A34" s="2">
        <v>6</v>
      </c>
      <c r="B34" s="2">
        <v>201</v>
      </c>
      <c r="C34" s="151" t="s">
        <v>61</v>
      </c>
      <c r="D34" s="24"/>
      <c r="E34" s="148">
        <v>534.55999999999995</v>
      </c>
      <c r="F34" s="149">
        <v>231373</v>
      </c>
      <c r="G34" s="103">
        <v>518478</v>
      </c>
      <c r="H34" s="103">
        <v>250566</v>
      </c>
      <c r="I34" s="103">
        <v>267912</v>
      </c>
      <c r="J34" s="104">
        <v>-618</v>
      </c>
      <c r="K34" s="105">
        <v>-332</v>
      </c>
      <c r="L34" s="106">
        <v>-286</v>
      </c>
      <c r="M34" s="104">
        <v>-600</v>
      </c>
      <c r="N34" s="105">
        <v>-311</v>
      </c>
      <c r="O34" s="150">
        <v>-289</v>
      </c>
      <c r="P34" s="104">
        <v>293</v>
      </c>
      <c r="Q34" s="105">
        <v>165</v>
      </c>
      <c r="R34" s="106">
        <v>128</v>
      </c>
      <c r="S34" s="107">
        <v>161</v>
      </c>
      <c r="T34" s="108">
        <v>127</v>
      </c>
      <c r="U34" s="108">
        <v>4</v>
      </c>
      <c r="V34" s="109">
        <v>1</v>
      </c>
      <c r="W34" s="104">
        <v>893</v>
      </c>
      <c r="X34" s="105">
        <v>476</v>
      </c>
      <c r="Y34" s="106">
        <v>417</v>
      </c>
      <c r="Z34" s="107">
        <v>465</v>
      </c>
      <c r="AA34" s="108">
        <v>413</v>
      </c>
      <c r="AB34" s="108">
        <v>11</v>
      </c>
      <c r="AC34" s="109">
        <v>4</v>
      </c>
      <c r="AD34" s="110">
        <v>-18</v>
      </c>
      <c r="AE34" s="111">
        <v>-21</v>
      </c>
      <c r="AF34" s="112">
        <v>3</v>
      </c>
      <c r="AG34" s="110">
        <v>1020</v>
      </c>
      <c r="AH34" s="111">
        <v>580</v>
      </c>
      <c r="AI34" s="113">
        <v>440</v>
      </c>
      <c r="AJ34" s="114">
        <v>444</v>
      </c>
      <c r="AK34" s="115">
        <v>352</v>
      </c>
      <c r="AL34" s="115">
        <v>126</v>
      </c>
      <c r="AM34" s="116">
        <v>81</v>
      </c>
      <c r="AN34" s="110">
        <v>10</v>
      </c>
      <c r="AO34" s="112">
        <v>7</v>
      </c>
      <c r="AP34" s="117">
        <v>1038</v>
      </c>
      <c r="AQ34" s="111">
        <v>601</v>
      </c>
      <c r="AR34" s="113">
        <v>437</v>
      </c>
      <c r="AS34" s="114">
        <v>450</v>
      </c>
      <c r="AT34" s="115">
        <v>377</v>
      </c>
      <c r="AU34" s="115">
        <v>142</v>
      </c>
      <c r="AV34" s="116">
        <v>53</v>
      </c>
      <c r="AW34" s="110">
        <v>9</v>
      </c>
      <c r="AX34" s="112">
        <v>7</v>
      </c>
      <c r="AY34" s="118">
        <v>-208</v>
      </c>
    </row>
    <row r="35" spans="1:51" x14ac:dyDescent="0.2">
      <c r="A35">
        <v>2</v>
      </c>
      <c r="B35">
        <v>202</v>
      </c>
      <c r="C35" s="151" t="s">
        <v>62</v>
      </c>
      <c r="D35" s="24"/>
      <c r="E35" s="148">
        <v>50.7</v>
      </c>
      <c r="F35" s="149">
        <v>228407</v>
      </c>
      <c r="G35" s="103">
        <v>453711</v>
      </c>
      <c r="H35" s="103">
        <v>218955</v>
      </c>
      <c r="I35" s="103">
        <v>234756</v>
      </c>
      <c r="J35" s="104">
        <v>-371</v>
      </c>
      <c r="K35" s="105">
        <v>-153</v>
      </c>
      <c r="L35" s="106">
        <v>-218</v>
      </c>
      <c r="M35" s="104">
        <v>-475</v>
      </c>
      <c r="N35" s="105">
        <v>-241</v>
      </c>
      <c r="O35" s="150">
        <v>-234</v>
      </c>
      <c r="P35" s="104">
        <v>252</v>
      </c>
      <c r="Q35" s="105">
        <v>133</v>
      </c>
      <c r="R35" s="106">
        <v>119</v>
      </c>
      <c r="S35" s="107">
        <v>131</v>
      </c>
      <c r="T35" s="108">
        <v>116</v>
      </c>
      <c r="U35" s="108">
        <v>2</v>
      </c>
      <c r="V35" s="109">
        <v>3</v>
      </c>
      <c r="W35" s="104">
        <v>727</v>
      </c>
      <c r="X35" s="105">
        <v>374</v>
      </c>
      <c r="Y35" s="106">
        <v>353</v>
      </c>
      <c r="Z35" s="107">
        <v>358</v>
      </c>
      <c r="AA35" s="108">
        <v>348</v>
      </c>
      <c r="AB35" s="108">
        <v>16</v>
      </c>
      <c r="AC35" s="109">
        <v>5</v>
      </c>
      <c r="AD35" s="110">
        <v>104</v>
      </c>
      <c r="AE35" s="111">
        <v>88</v>
      </c>
      <c r="AF35" s="112">
        <v>16</v>
      </c>
      <c r="AG35" s="110">
        <v>1334</v>
      </c>
      <c r="AH35" s="111">
        <v>732</v>
      </c>
      <c r="AI35" s="113">
        <v>602</v>
      </c>
      <c r="AJ35" s="114">
        <v>582</v>
      </c>
      <c r="AK35" s="115">
        <v>523</v>
      </c>
      <c r="AL35" s="115">
        <v>147</v>
      </c>
      <c r="AM35" s="116">
        <v>78</v>
      </c>
      <c r="AN35" s="110">
        <v>3</v>
      </c>
      <c r="AO35" s="112">
        <v>1</v>
      </c>
      <c r="AP35" s="117">
        <v>1230</v>
      </c>
      <c r="AQ35" s="111">
        <v>644</v>
      </c>
      <c r="AR35" s="113">
        <v>586</v>
      </c>
      <c r="AS35" s="114">
        <v>549</v>
      </c>
      <c r="AT35" s="115">
        <v>510</v>
      </c>
      <c r="AU35" s="115">
        <v>84</v>
      </c>
      <c r="AV35" s="116">
        <v>70</v>
      </c>
      <c r="AW35" s="110">
        <v>11</v>
      </c>
      <c r="AX35" s="112">
        <v>6</v>
      </c>
      <c r="AY35" s="118">
        <v>-86</v>
      </c>
    </row>
    <row r="36" spans="1:51" x14ac:dyDescent="0.2">
      <c r="A36">
        <v>4</v>
      </c>
      <c r="B36">
        <v>203</v>
      </c>
      <c r="C36" s="151" t="s">
        <v>63</v>
      </c>
      <c r="D36" s="24"/>
      <c r="E36" s="148">
        <v>49.41</v>
      </c>
      <c r="F36" s="149">
        <v>138676</v>
      </c>
      <c r="G36" s="103">
        <v>306402</v>
      </c>
      <c r="H36" s="103">
        <v>147605</v>
      </c>
      <c r="I36" s="103">
        <v>158797</v>
      </c>
      <c r="J36" s="104">
        <v>-103</v>
      </c>
      <c r="K36" s="105">
        <v>-42</v>
      </c>
      <c r="L36" s="106">
        <v>-61</v>
      </c>
      <c r="M36" s="104">
        <v>-142</v>
      </c>
      <c r="N36" s="105">
        <v>-58</v>
      </c>
      <c r="O36" s="150">
        <v>-84</v>
      </c>
      <c r="P36" s="104">
        <v>244</v>
      </c>
      <c r="Q36" s="105">
        <v>140</v>
      </c>
      <c r="R36" s="106">
        <v>104</v>
      </c>
      <c r="S36" s="107">
        <v>140</v>
      </c>
      <c r="T36" s="108">
        <v>102</v>
      </c>
      <c r="U36" s="108">
        <v>0</v>
      </c>
      <c r="V36" s="109">
        <v>2</v>
      </c>
      <c r="W36" s="104">
        <v>386</v>
      </c>
      <c r="X36" s="105">
        <v>198</v>
      </c>
      <c r="Y36" s="106">
        <v>188</v>
      </c>
      <c r="Z36" s="107">
        <v>197</v>
      </c>
      <c r="AA36" s="108">
        <v>187</v>
      </c>
      <c r="AB36" s="108">
        <v>1</v>
      </c>
      <c r="AC36" s="109">
        <v>1</v>
      </c>
      <c r="AD36" s="110">
        <v>39</v>
      </c>
      <c r="AE36" s="111">
        <v>16</v>
      </c>
      <c r="AF36" s="112">
        <v>23</v>
      </c>
      <c r="AG36" s="110">
        <v>751</v>
      </c>
      <c r="AH36" s="111">
        <v>409</v>
      </c>
      <c r="AI36" s="113">
        <v>342</v>
      </c>
      <c r="AJ36" s="114">
        <v>362</v>
      </c>
      <c r="AK36" s="115">
        <v>324</v>
      </c>
      <c r="AL36" s="115">
        <v>44</v>
      </c>
      <c r="AM36" s="116">
        <v>17</v>
      </c>
      <c r="AN36" s="110">
        <v>3</v>
      </c>
      <c r="AO36" s="112">
        <v>1</v>
      </c>
      <c r="AP36" s="117">
        <v>712</v>
      </c>
      <c r="AQ36" s="111">
        <v>393</v>
      </c>
      <c r="AR36" s="113">
        <v>319</v>
      </c>
      <c r="AS36" s="114">
        <v>341</v>
      </c>
      <c r="AT36" s="115">
        <v>298</v>
      </c>
      <c r="AU36" s="115">
        <v>51</v>
      </c>
      <c r="AV36" s="116">
        <v>18</v>
      </c>
      <c r="AW36" s="110">
        <v>1</v>
      </c>
      <c r="AX36" s="112">
        <v>3</v>
      </c>
      <c r="AY36" s="118">
        <v>-35</v>
      </c>
    </row>
    <row r="37" spans="1:51" x14ac:dyDescent="0.2">
      <c r="A37">
        <v>2</v>
      </c>
      <c r="B37">
        <v>204</v>
      </c>
      <c r="C37" s="151" t="s">
        <v>64</v>
      </c>
      <c r="D37" s="24" t="s">
        <v>51</v>
      </c>
      <c r="E37" s="148">
        <v>99.95</v>
      </c>
      <c r="F37" s="149">
        <v>221773</v>
      </c>
      <c r="G37" s="103">
        <v>481959</v>
      </c>
      <c r="H37" s="103">
        <v>223236</v>
      </c>
      <c r="I37" s="103">
        <v>258723</v>
      </c>
      <c r="J37" s="104">
        <v>-195</v>
      </c>
      <c r="K37" s="105">
        <v>-62</v>
      </c>
      <c r="L37" s="106">
        <v>-133</v>
      </c>
      <c r="M37" s="104">
        <v>-307</v>
      </c>
      <c r="N37" s="105">
        <v>-163</v>
      </c>
      <c r="O37" s="150">
        <v>-144</v>
      </c>
      <c r="P37" s="104">
        <v>269</v>
      </c>
      <c r="Q37" s="105">
        <v>145</v>
      </c>
      <c r="R37" s="106">
        <v>124</v>
      </c>
      <c r="S37" s="107">
        <v>143</v>
      </c>
      <c r="T37" s="108">
        <v>120</v>
      </c>
      <c r="U37" s="108">
        <v>2</v>
      </c>
      <c r="V37" s="109">
        <v>4</v>
      </c>
      <c r="W37" s="104">
        <v>576</v>
      </c>
      <c r="X37" s="105">
        <v>308</v>
      </c>
      <c r="Y37" s="106">
        <v>268</v>
      </c>
      <c r="Z37" s="107">
        <v>307</v>
      </c>
      <c r="AA37" s="108">
        <v>264</v>
      </c>
      <c r="AB37" s="108">
        <v>1</v>
      </c>
      <c r="AC37" s="109">
        <v>4</v>
      </c>
      <c r="AD37" s="110">
        <v>112</v>
      </c>
      <c r="AE37" s="111">
        <v>101</v>
      </c>
      <c r="AF37" s="112">
        <v>11</v>
      </c>
      <c r="AG37" s="110">
        <v>1353</v>
      </c>
      <c r="AH37" s="111">
        <v>684</v>
      </c>
      <c r="AI37" s="113">
        <v>669</v>
      </c>
      <c r="AJ37" s="114">
        <v>607</v>
      </c>
      <c r="AK37" s="115">
        <v>608</v>
      </c>
      <c r="AL37" s="115">
        <v>76</v>
      </c>
      <c r="AM37" s="116">
        <v>60</v>
      </c>
      <c r="AN37" s="110">
        <v>1</v>
      </c>
      <c r="AO37" s="112">
        <v>1</v>
      </c>
      <c r="AP37" s="117">
        <v>1241</v>
      </c>
      <c r="AQ37" s="111">
        <v>583</v>
      </c>
      <c r="AR37" s="113">
        <v>658</v>
      </c>
      <c r="AS37" s="114">
        <v>529</v>
      </c>
      <c r="AT37" s="115">
        <v>560</v>
      </c>
      <c r="AU37" s="115">
        <v>48</v>
      </c>
      <c r="AV37" s="116">
        <v>91</v>
      </c>
      <c r="AW37" s="110">
        <v>6</v>
      </c>
      <c r="AX37" s="112">
        <v>7</v>
      </c>
      <c r="AY37" s="118">
        <v>-105</v>
      </c>
    </row>
    <row r="38" spans="1:51" x14ac:dyDescent="0.2">
      <c r="A38">
        <v>10</v>
      </c>
      <c r="B38">
        <v>205</v>
      </c>
      <c r="C38" s="151" t="s">
        <v>65</v>
      </c>
      <c r="D38" s="24"/>
      <c r="E38" s="148">
        <v>182.38</v>
      </c>
      <c r="F38" s="149">
        <v>18090</v>
      </c>
      <c r="G38" s="103">
        <v>39109</v>
      </c>
      <c r="H38" s="103">
        <v>18629</v>
      </c>
      <c r="I38" s="103">
        <v>20480</v>
      </c>
      <c r="J38" s="104">
        <v>-42</v>
      </c>
      <c r="K38" s="105">
        <v>-6</v>
      </c>
      <c r="L38" s="106">
        <v>-36</v>
      </c>
      <c r="M38" s="104">
        <v>-64</v>
      </c>
      <c r="N38" s="105">
        <v>-33</v>
      </c>
      <c r="O38" s="150">
        <v>-31</v>
      </c>
      <c r="P38" s="104">
        <v>19</v>
      </c>
      <c r="Q38" s="105">
        <v>7</v>
      </c>
      <c r="R38" s="106">
        <v>12</v>
      </c>
      <c r="S38" s="107">
        <v>6</v>
      </c>
      <c r="T38" s="108">
        <v>12</v>
      </c>
      <c r="U38" s="108">
        <v>1</v>
      </c>
      <c r="V38" s="109">
        <v>0</v>
      </c>
      <c r="W38" s="104">
        <v>83</v>
      </c>
      <c r="X38" s="105">
        <v>40</v>
      </c>
      <c r="Y38" s="106">
        <v>43</v>
      </c>
      <c r="Z38" s="107">
        <v>40</v>
      </c>
      <c r="AA38" s="108">
        <v>43</v>
      </c>
      <c r="AB38" s="108">
        <v>0</v>
      </c>
      <c r="AC38" s="109">
        <v>0</v>
      </c>
      <c r="AD38" s="110">
        <v>22</v>
      </c>
      <c r="AE38" s="111">
        <v>27</v>
      </c>
      <c r="AF38" s="112">
        <v>-5</v>
      </c>
      <c r="AG38" s="110">
        <v>154</v>
      </c>
      <c r="AH38" s="111">
        <v>100</v>
      </c>
      <c r="AI38" s="113">
        <v>54</v>
      </c>
      <c r="AJ38" s="114">
        <v>45</v>
      </c>
      <c r="AK38" s="115">
        <v>43</v>
      </c>
      <c r="AL38" s="115">
        <v>55</v>
      </c>
      <c r="AM38" s="116">
        <v>11</v>
      </c>
      <c r="AN38" s="110">
        <v>0</v>
      </c>
      <c r="AO38" s="112">
        <v>0</v>
      </c>
      <c r="AP38" s="117">
        <v>132</v>
      </c>
      <c r="AQ38" s="111">
        <v>73</v>
      </c>
      <c r="AR38" s="113">
        <v>59</v>
      </c>
      <c r="AS38" s="114">
        <v>44</v>
      </c>
      <c r="AT38" s="115">
        <v>49</v>
      </c>
      <c r="AU38" s="115">
        <v>29</v>
      </c>
      <c r="AV38" s="116">
        <v>10</v>
      </c>
      <c r="AW38" s="110">
        <v>0</v>
      </c>
      <c r="AX38" s="112">
        <v>0</v>
      </c>
      <c r="AY38" s="118">
        <v>11</v>
      </c>
    </row>
    <row r="39" spans="1:51" x14ac:dyDescent="0.2">
      <c r="A39">
        <v>2</v>
      </c>
      <c r="B39">
        <v>206</v>
      </c>
      <c r="C39" s="151" t="s">
        <v>66</v>
      </c>
      <c r="D39" s="24" t="s">
        <v>51</v>
      </c>
      <c r="E39" s="148">
        <v>18.47</v>
      </c>
      <c r="F39" s="149">
        <v>42851</v>
      </c>
      <c r="G39" s="103">
        <v>92336</v>
      </c>
      <c r="H39" s="103">
        <v>41026</v>
      </c>
      <c r="I39" s="103">
        <v>51310</v>
      </c>
      <c r="J39" s="104">
        <v>-118</v>
      </c>
      <c r="K39" s="105">
        <v>-80</v>
      </c>
      <c r="L39" s="106">
        <v>-38</v>
      </c>
      <c r="M39" s="104">
        <v>-67</v>
      </c>
      <c r="N39" s="105">
        <v>-38</v>
      </c>
      <c r="O39" s="150">
        <v>-29</v>
      </c>
      <c r="P39" s="104">
        <v>42</v>
      </c>
      <c r="Q39" s="105">
        <v>19</v>
      </c>
      <c r="R39" s="106">
        <v>23</v>
      </c>
      <c r="S39" s="107">
        <v>18</v>
      </c>
      <c r="T39" s="108">
        <v>23</v>
      </c>
      <c r="U39" s="108">
        <v>1</v>
      </c>
      <c r="V39" s="109">
        <v>0</v>
      </c>
      <c r="W39" s="104">
        <v>109</v>
      </c>
      <c r="X39" s="105">
        <v>57</v>
      </c>
      <c r="Y39" s="106">
        <v>52</v>
      </c>
      <c r="Z39" s="107">
        <v>57</v>
      </c>
      <c r="AA39" s="108">
        <v>52</v>
      </c>
      <c r="AB39" s="108">
        <v>0</v>
      </c>
      <c r="AC39" s="109">
        <v>0</v>
      </c>
      <c r="AD39" s="110">
        <v>-51</v>
      </c>
      <c r="AE39" s="111">
        <v>-42</v>
      </c>
      <c r="AF39" s="112">
        <v>-9</v>
      </c>
      <c r="AG39" s="110">
        <v>302</v>
      </c>
      <c r="AH39" s="111">
        <v>139</v>
      </c>
      <c r="AI39" s="113">
        <v>163</v>
      </c>
      <c r="AJ39" s="114">
        <v>118</v>
      </c>
      <c r="AK39" s="115">
        <v>146</v>
      </c>
      <c r="AL39" s="115">
        <v>19</v>
      </c>
      <c r="AM39" s="116">
        <v>16</v>
      </c>
      <c r="AN39" s="110">
        <v>2</v>
      </c>
      <c r="AO39" s="112">
        <v>1</v>
      </c>
      <c r="AP39" s="117">
        <v>353</v>
      </c>
      <c r="AQ39" s="111">
        <v>181</v>
      </c>
      <c r="AR39" s="113">
        <v>172</v>
      </c>
      <c r="AS39" s="114">
        <v>165</v>
      </c>
      <c r="AT39" s="115">
        <v>164</v>
      </c>
      <c r="AU39" s="115">
        <v>17</v>
      </c>
      <c r="AV39" s="116">
        <v>8</v>
      </c>
      <c r="AW39" s="110">
        <v>-1</v>
      </c>
      <c r="AX39" s="112">
        <v>0</v>
      </c>
      <c r="AY39" s="118">
        <v>-84</v>
      </c>
    </row>
    <row r="40" spans="1:51" x14ac:dyDescent="0.2">
      <c r="A40">
        <v>3</v>
      </c>
      <c r="B40">
        <v>207</v>
      </c>
      <c r="C40" s="151" t="s">
        <v>67</v>
      </c>
      <c r="D40" s="24"/>
      <c r="E40" s="148">
        <v>25</v>
      </c>
      <c r="F40" s="149">
        <v>84546</v>
      </c>
      <c r="G40" s="103">
        <v>194765</v>
      </c>
      <c r="H40" s="103">
        <v>93228</v>
      </c>
      <c r="I40" s="103">
        <v>101537</v>
      </c>
      <c r="J40" s="104">
        <v>-17</v>
      </c>
      <c r="K40" s="105">
        <v>-23</v>
      </c>
      <c r="L40" s="106">
        <v>6</v>
      </c>
      <c r="M40" s="104">
        <v>-144</v>
      </c>
      <c r="N40" s="105">
        <v>-89</v>
      </c>
      <c r="O40" s="150">
        <v>-55</v>
      </c>
      <c r="P40" s="104">
        <v>103</v>
      </c>
      <c r="Q40" s="105">
        <v>50</v>
      </c>
      <c r="R40" s="106">
        <v>53</v>
      </c>
      <c r="S40" s="107">
        <v>50</v>
      </c>
      <c r="T40" s="108">
        <v>53</v>
      </c>
      <c r="U40" s="108">
        <v>0</v>
      </c>
      <c r="V40" s="109">
        <v>0</v>
      </c>
      <c r="W40" s="104">
        <v>247</v>
      </c>
      <c r="X40" s="105">
        <v>139</v>
      </c>
      <c r="Y40" s="106">
        <v>108</v>
      </c>
      <c r="Z40" s="107">
        <v>137</v>
      </c>
      <c r="AA40" s="108">
        <v>107</v>
      </c>
      <c r="AB40" s="108">
        <v>2</v>
      </c>
      <c r="AC40" s="109">
        <v>1</v>
      </c>
      <c r="AD40" s="110">
        <v>127</v>
      </c>
      <c r="AE40" s="111">
        <v>66</v>
      </c>
      <c r="AF40" s="112">
        <v>61</v>
      </c>
      <c r="AG40" s="110">
        <v>534</v>
      </c>
      <c r="AH40" s="111">
        <v>294</v>
      </c>
      <c r="AI40" s="113">
        <v>240</v>
      </c>
      <c r="AJ40" s="114">
        <v>264</v>
      </c>
      <c r="AK40" s="115">
        <v>224</v>
      </c>
      <c r="AL40" s="115">
        <v>30</v>
      </c>
      <c r="AM40" s="116">
        <v>16</v>
      </c>
      <c r="AN40" s="110">
        <v>0</v>
      </c>
      <c r="AO40" s="112">
        <v>0</v>
      </c>
      <c r="AP40" s="117">
        <v>407</v>
      </c>
      <c r="AQ40" s="111">
        <v>228</v>
      </c>
      <c r="AR40" s="113">
        <v>179</v>
      </c>
      <c r="AS40" s="114">
        <v>199</v>
      </c>
      <c r="AT40" s="115">
        <v>168</v>
      </c>
      <c r="AU40" s="115">
        <v>25</v>
      </c>
      <c r="AV40" s="116">
        <v>11</v>
      </c>
      <c r="AW40" s="110">
        <v>4</v>
      </c>
      <c r="AX40" s="112">
        <v>0</v>
      </c>
      <c r="AY40" s="118">
        <v>66</v>
      </c>
    </row>
    <row r="41" spans="1:51" x14ac:dyDescent="0.2">
      <c r="A41">
        <v>7</v>
      </c>
      <c r="B41">
        <v>208</v>
      </c>
      <c r="C41" s="151" t="s">
        <v>68</v>
      </c>
      <c r="D41" s="24"/>
      <c r="E41" s="148">
        <v>90.4</v>
      </c>
      <c r="F41" s="149">
        <v>11541</v>
      </c>
      <c r="G41" s="103">
        <v>26474</v>
      </c>
      <c r="H41" s="103">
        <v>12735</v>
      </c>
      <c r="I41" s="103">
        <v>13739</v>
      </c>
      <c r="J41" s="104">
        <v>-49</v>
      </c>
      <c r="K41" s="105">
        <v>-13</v>
      </c>
      <c r="L41" s="106">
        <v>-36</v>
      </c>
      <c r="M41" s="104">
        <v>-36</v>
      </c>
      <c r="N41" s="105">
        <v>-10</v>
      </c>
      <c r="O41" s="150">
        <v>-26</v>
      </c>
      <c r="P41" s="104">
        <v>12</v>
      </c>
      <c r="Q41" s="105">
        <v>6</v>
      </c>
      <c r="R41" s="106">
        <v>6</v>
      </c>
      <c r="S41" s="107">
        <v>6</v>
      </c>
      <c r="T41" s="108">
        <v>5</v>
      </c>
      <c r="U41" s="108">
        <v>0</v>
      </c>
      <c r="V41" s="109">
        <v>1</v>
      </c>
      <c r="W41" s="104">
        <v>48</v>
      </c>
      <c r="X41" s="105">
        <v>16</v>
      </c>
      <c r="Y41" s="106">
        <v>32</v>
      </c>
      <c r="Z41" s="107">
        <v>16</v>
      </c>
      <c r="AA41" s="108">
        <v>32</v>
      </c>
      <c r="AB41" s="108">
        <v>0</v>
      </c>
      <c r="AC41" s="109">
        <v>0</v>
      </c>
      <c r="AD41" s="110">
        <v>-13</v>
      </c>
      <c r="AE41" s="111">
        <v>-3</v>
      </c>
      <c r="AF41" s="112">
        <v>-10</v>
      </c>
      <c r="AG41" s="110">
        <v>46</v>
      </c>
      <c r="AH41" s="111">
        <v>24</v>
      </c>
      <c r="AI41" s="113">
        <v>22</v>
      </c>
      <c r="AJ41" s="114">
        <v>20</v>
      </c>
      <c r="AK41" s="115">
        <v>19</v>
      </c>
      <c r="AL41" s="115">
        <v>4</v>
      </c>
      <c r="AM41" s="116">
        <v>3</v>
      </c>
      <c r="AN41" s="110">
        <v>0</v>
      </c>
      <c r="AO41" s="112">
        <v>0</v>
      </c>
      <c r="AP41" s="117">
        <v>59</v>
      </c>
      <c r="AQ41" s="111">
        <v>27</v>
      </c>
      <c r="AR41" s="113">
        <v>32</v>
      </c>
      <c r="AS41" s="114">
        <v>24</v>
      </c>
      <c r="AT41" s="115">
        <v>24</v>
      </c>
      <c r="AU41" s="115">
        <v>3</v>
      </c>
      <c r="AV41" s="116">
        <v>8</v>
      </c>
      <c r="AW41" s="110">
        <v>0</v>
      </c>
      <c r="AX41" s="112">
        <v>0</v>
      </c>
      <c r="AY41" s="118">
        <v>-15</v>
      </c>
    </row>
    <row r="42" spans="1:51" x14ac:dyDescent="0.2">
      <c r="A42">
        <v>8</v>
      </c>
      <c r="B42">
        <v>209</v>
      </c>
      <c r="C42" s="151" t="s">
        <v>69</v>
      </c>
      <c r="D42" s="24"/>
      <c r="E42" s="148">
        <v>697.55</v>
      </c>
      <c r="F42" s="149">
        <v>30590</v>
      </c>
      <c r="G42" s="103">
        <v>72512</v>
      </c>
      <c r="H42" s="103">
        <v>34821</v>
      </c>
      <c r="I42" s="103">
        <v>37691</v>
      </c>
      <c r="J42" s="104">
        <v>-157</v>
      </c>
      <c r="K42" s="105">
        <v>-66</v>
      </c>
      <c r="L42" s="106">
        <v>-91</v>
      </c>
      <c r="M42" s="104">
        <v>-124</v>
      </c>
      <c r="N42" s="105">
        <v>-61</v>
      </c>
      <c r="O42" s="150">
        <v>-63</v>
      </c>
      <c r="P42" s="104">
        <v>24</v>
      </c>
      <c r="Q42" s="105">
        <v>11</v>
      </c>
      <c r="R42" s="106">
        <v>13</v>
      </c>
      <c r="S42" s="107">
        <v>11</v>
      </c>
      <c r="T42" s="108">
        <v>13</v>
      </c>
      <c r="U42" s="108">
        <v>0</v>
      </c>
      <c r="V42" s="109">
        <v>0</v>
      </c>
      <c r="W42" s="104">
        <v>148</v>
      </c>
      <c r="X42" s="105">
        <v>72</v>
      </c>
      <c r="Y42" s="106">
        <v>76</v>
      </c>
      <c r="Z42" s="107">
        <v>72</v>
      </c>
      <c r="AA42" s="108">
        <v>76</v>
      </c>
      <c r="AB42" s="108">
        <v>0</v>
      </c>
      <c r="AC42" s="109">
        <v>0</v>
      </c>
      <c r="AD42" s="110">
        <v>-33</v>
      </c>
      <c r="AE42" s="111">
        <v>-5</v>
      </c>
      <c r="AF42" s="112">
        <v>-28</v>
      </c>
      <c r="AG42" s="110">
        <v>90</v>
      </c>
      <c r="AH42" s="111">
        <v>54</v>
      </c>
      <c r="AI42" s="113">
        <v>36</v>
      </c>
      <c r="AJ42" s="114">
        <v>42</v>
      </c>
      <c r="AK42" s="115">
        <v>26</v>
      </c>
      <c r="AL42" s="115">
        <v>12</v>
      </c>
      <c r="AM42" s="116">
        <v>9</v>
      </c>
      <c r="AN42" s="110">
        <v>0</v>
      </c>
      <c r="AO42" s="112">
        <v>1</v>
      </c>
      <c r="AP42" s="117">
        <v>123</v>
      </c>
      <c r="AQ42" s="111">
        <v>59</v>
      </c>
      <c r="AR42" s="113">
        <v>64</v>
      </c>
      <c r="AS42" s="114">
        <v>45</v>
      </c>
      <c r="AT42" s="115">
        <v>47</v>
      </c>
      <c r="AU42" s="115">
        <v>13</v>
      </c>
      <c r="AV42" s="116">
        <v>17</v>
      </c>
      <c r="AW42" s="110">
        <v>1</v>
      </c>
      <c r="AX42" s="112">
        <v>0</v>
      </c>
      <c r="AY42" s="118">
        <v>-57</v>
      </c>
    </row>
    <row r="43" spans="1:51" x14ac:dyDescent="0.2">
      <c r="A43">
        <v>4</v>
      </c>
      <c r="B43">
        <v>210</v>
      </c>
      <c r="C43" s="151" t="s">
        <v>70</v>
      </c>
      <c r="D43" s="24"/>
      <c r="E43" s="148">
        <v>138.47999999999999</v>
      </c>
      <c r="F43" s="149">
        <v>110483</v>
      </c>
      <c r="G43" s="103">
        <v>254570</v>
      </c>
      <c r="H43" s="103">
        <v>123942</v>
      </c>
      <c r="I43" s="103">
        <v>130628</v>
      </c>
      <c r="J43" s="104">
        <v>-270</v>
      </c>
      <c r="K43" s="105">
        <v>-143</v>
      </c>
      <c r="L43" s="106">
        <v>-127</v>
      </c>
      <c r="M43" s="104">
        <v>-224</v>
      </c>
      <c r="N43" s="105">
        <v>-116</v>
      </c>
      <c r="O43" s="150">
        <v>-108</v>
      </c>
      <c r="P43" s="104">
        <v>126</v>
      </c>
      <c r="Q43" s="105">
        <v>71</v>
      </c>
      <c r="R43" s="106">
        <v>55</v>
      </c>
      <c r="S43" s="107">
        <v>70</v>
      </c>
      <c r="T43" s="108">
        <v>55</v>
      </c>
      <c r="U43" s="108">
        <v>1</v>
      </c>
      <c r="V43" s="109">
        <v>0</v>
      </c>
      <c r="W43" s="104">
        <v>350</v>
      </c>
      <c r="X43" s="105">
        <v>187</v>
      </c>
      <c r="Y43" s="106">
        <v>163</v>
      </c>
      <c r="Z43" s="107">
        <v>187</v>
      </c>
      <c r="AA43" s="108">
        <v>163</v>
      </c>
      <c r="AB43" s="108">
        <v>0</v>
      </c>
      <c r="AC43" s="109">
        <v>0</v>
      </c>
      <c r="AD43" s="110">
        <v>-46</v>
      </c>
      <c r="AE43" s="111">
        <v>-27</v>
      </c>
      <c r="AF43" s="112">
        <v>-19</v>
      </c>
      <c r="AG43" s="110">
        <v>544</v>
      </c>
      <c r="AH43" s="111">
        <v>311</v>
      </c>
      <c r="AI43" s="113">
        <v>233</v>
      </c>
      <c r="AJ43" s="114">
        <v>250</v>
      </c>
      <c r="AK43" s="115">
        <v>200</v>
      </c>
      <c r="AL43" s="115">
        <v>53</v>
      </c>
      <c r="AM43" s="116">
        <v>31</v>
      </c>
      <c r="AN43" s="110">
        <v>8</v>
      </c>
      <c r="AO43" s="112">
        <v>2</v>
      </c>
      <c r="AP43" s="117">
        <v>590</v>
      </c>
      <c r="AQ43" s="111">
        <v>338</v>
      </c>
      <c r="AR43" s="113">
        <v>252</v>
      </c>
      <c r="AS43" s="114">
        <v>295</v>
      </c>
      <c r="AT43" s="115">
        <v>241</v>
      </c>
      <c r="AU43" s="115">
        <v>41</v>
      </c>
      <c r="AV43" s="116">
        <v>11</v>
      </c>
      <c r="AW43" s="110">
        <v>2</v>
      </c>
      <c r="AX43" s="112">
        <v>0</v>
      </c>
      <c r="AY43" s="118">
        <v>-59</v>
      </c>
    </row>
    <row r="44" spans="1:51" x14ac:dyDescent="0.2">
      <c r="A44">
        <v>7</v>
      </c>
      <c r="B44">
        <v>212</v>
      </c>
      <c r="C44" s="151" t="s">
        <v>71</v>
      </c>
      <c r="D44" s="24"/>
      <c r="E44" s="148">
        <v>126.85</v>
      </c>
      <c r="F44" s="149">
        <v>19032</v>
      </c>
      <c r="G44" s="103">
        <v>43162</v>
      </c>
      <c r="H44" s="103">
        <v>20785</v>
      </c>
      <c r="I44" s="103">
        <v>22377</v>
      </c>
      <c r="J44" s="104">
        <v>-56</v>
      </c>
      <c r="K44" s="105">
        <v>-38</v>
      </c>
      <c r="L44" s="106">
        <v>-18</v>
      </c>
      <c r="M44" s="104">
        <v>-52</v>
      </c>
      <c r="N44" s="105">
        <v>-33</v>
      </c>
      <c r="O44" s="150">
        <v>-19</v>
      </c>
      <c r="P44" s="104">
        <v>10</v>
      </c>
      <c r="Q44" s="105">
        <v>3</v>
      </c>
      <c r="R44" s="106">
        <v>7</v>
      </c>
      <c r="S44" s="107">
        <v>3</v>
      </c>
      <c r="T44" s="108">
        <v>7</v>
      </c>
      <c r="U44" s="108">
        <v>0</v>
      </c>
      <c r="V44" s="109">
        <v>0</v>
      </c>
      <c r="W44" s="104">
        <v>62</v>
      </c>
      <c r="X44" s="105">
        <v>36</v>
      </c>
      <c r="Y44" s="106">
        <v>26</v>
      </c>
      <c r="Z44" s="107">
        <v>36</v>
      </c>
      <c r="AA44" s="108">
        <v>26</v>
      </c>
      <c r="AB44" s="108">
        <v>0</v>
      </c>
      <c r="AC44" s="109">
        <v>0</v>
      </c>
      <c r="AD44" s="110">
        <v>-4</v>
      </c>
      <c r="AE44" s="111">
        <v>-5</v>
      </c>
      <c r="AF44" s="112">
        <v>1</v>
      </c>
      <c r="AG44" s="110">
        <v>84</v>
      </c>
      <c r="AH44" s="111">
        <v>40</v>
      </c>
      <c r="AI44" s="113">
        <v>44</v>
      </c>
      <c r="AJ44" s="114">
        <v>38</v>
      </c>
      <c r="AK44" s="115">
        <v>34</v>
      </c>
      <c r="AL44" s="115">
        <v>2</v>
      </c>
      <c r="AM44" s="116">
        <v>10</v>
      </c>
      <c r="AN44" s="110">
        <v>0</v>
      </c>
      <c r="AO44" s="112">
        <v>0</v>
      </c>
      <c r="AP44" s="117">
        <v>88</v>
      </c>
      <c r="AQ44" s="111">
        <v>45</v>
      </c>
      <c r="AR44" s="113">
        <v>43</v>
      </c>
      <c r="AS44" s="114">
        <v>38</v>
      </c>
      <c r="AT44" s="115">
        <v>37</v>
      </c>
      <c r="AU44" s="115">
        <v>7</v>
      </c>
      <c r="AV44" s="116">
        <v>5</v>
      </c>
      <c r="AW44" s="110">
        <v>0</v>
      </c>
      <c r="AX44" s="112">
        <v>1</v>
      </c>
      <c r="AY44" s="118">
        <v>-12</v>
      </c>
    </row>
    <row r="45" spans="1:51" x14ac:dyDescent="0.2">
      <c r="A45">
        <v>5</v>
      </c>
      <c r="B45">
        <v>213</v>
      </c>
      <c r="C45" s="151" t="s">
        <v>72</v>
      </c>
      <c r="D45" s="24"/>
      <c r="E45" s="148">
        <v>132.44</v>
      </c>
      <c r="F45" s="149">
        <v>15123</v>
      </c>
      <c r="G45" s="103">
        <v>36332</v>
      </c>
      <c r="H45" s="103">
        <v>17360</v>
      </c>
      <c r="I45" s="103">
        <v>18972</v>
      </c>
      <c r="J45" s="104">
        <v>-30</v>
      </c>
      <c r="K45" s="105">
        <v>-12</v>
      </c>
      <c r="L45" s="106">
        <v>-18</v>
      </c>
      <c r="M45" s="104">
        <v>-44</v>
      </c>
      <c r="N45" s="105">
        <v>-20</v>
      </c>
      <c r="O45" s="150">
        <v>-24</v>
      </c>
      <c r="P45" s="104">
        <v>15</v>
      </c>
      <c r="Q45" s="105">
        <v>4</v>
      </c>
      <c r="R45" s="106">
        <v>11</v>
      </c>
      <c r="S45" s="107">
        <v>4</v>
      </c>
      <c r="T45" s="108">
        <v>11</v>
      </c>
      <c r="U45" s="108">
        <v>0</v>
      </c>
      <c r="V45" s="109">
        <v>0</v>
      </c>
      <c r="W45" s="104">
        <v>59</v>
      </c>
      <c r="X45" s="105">
        <v>24</v>
      </c>
      <c r="Y45" s="106">
        <v>35</v>
      </c>
      <c r="Z45" s="107">
        <v>24</v>
      </c>
      <c r="AA45" s="108">
        <v>33</v>
      </c>
      <c r="AB45" s="108">
        <v>0</v>
      </c>
      <c r="AC45" s="109">
        <v>2</v>
      </c>
      <c r="AD45" s="110">
        <v>14</v>
      </c>
      <c r="AE45" s="111">
        <v>8</v>
      </c>
      <c r="AF45" s="112">
        <v>6</v>
      </c>
      <c r="AG45" s="110">
        <v>84</v>
      </c>
      <c r="AH45" s="111">
        <v>46</v>
      </c>
      <c r="AI45" s="113">
        <v>38</v>
      </c>
      <c r="AJ45" s="114">
        <v>33</v>
      </c>
      <c r="AK45" s="115">
        <v>29</v>
      </c>
      <c r="AL45" s="115">
        <v>13</v>
      </c>
      <c r="AM45" s="116">
        <v>9</v>
      </c>
      <c r="AN45" s="110">
        <v>0</v>
      </c>
      <c r="AO45" s="112">
        <v>0</v>
      </c>
      <c r="AP45" s="117">
        <v>70</v>
      </c>
      <c r="AQ45" s="111">
        <v>38</v>
      </c>
      <c r="AR45" s="113">
        <v>32</v>
      </c>
      <c r="AS45" s="114">
        <v>31</v>
      </c>
      <c r="AT45" s="115">
        <v>29</v>
      </c>
      <c r="AU45" s="115">
        <v>7</v>
      </c>
      <c r="AV45" s="116">
        <v>1</v>
      </c>
      <c r="AW45" s="110">
        <v>0</v>
      </c>
      <c r="AX45" s="112">
        <v>2</v>
      </c>
      <c r="AY45" s="118">
        <v>-1</v>
      </c>
    </row>
    <row r="46" spans="1:51" x14ac:dyDescent="0.2">
      <c r="A46">
        <v>3</v>
      </c>
      <c r="B46">
        <v>214</v>
      </c>
      <c r="C46" s="151" t="s">
        <v>73</v>
      </c>
      <c r="D46" s="24" t="s">
        <v>51</v>
      </c>
      <c r="E46" s="148">
        <v>101.8</v>
      </c>
      <c r="F46" s="149">
        <v>97011</v>
      </c>
      <c r="G46" s="103">
        <v>220504</v>
      </c>
      <c r="H46" s="103">
        <v>100787</v>
      </c>
      <c r="I46" s="103">
        <v>119717</v>
      </c>
      <c r="J46" s="104">
        <v>-205</v>
      </c>
      <c r="K46" s="105">
        <v>-94</v>
      </c>
      <c r="L46" s="106">
        <v>-111</v>
      </c>
      <c r="M46" s="104">
        <v>-220</v>
      </c>
      <c r="N46" s="105">
        <v>-96</v>
      </c>
      <c r="O46" s="150">
        <v>-124</v>
      </c>
      <c r="P46" s="104">
        <v>123</v>
      </c>
      <c r="Q46" s="105">
        <v>68</v>
      </c>
      <c r="R46" s="106">
        <v>55</v>
      </c>
      <c r="S46" s="107">
        <v>68</v>
      </c>
      <c r="T46" s="108">
        <v>55</v>
      </c>
      <c r="U46" s="108">
        <v>0</v>
      </c>
      <c r="V46" s="109">
        <v>0</v>
      </c>
      <c r="W46" s="104">
        <v>343</v>
      </c>
      <c r="X46" s="105">
        <v>164</v>
      </c>
      <c r="Y46" s="106">
        <v>179</v>
      </c>
      <c r="Z46" s="107">
        <v>164</v>
      </c>
      <c r="AA46" s="108">
        <v>177</v>
      </c>
      <c r="AB46" s="108">
        <v>0</v>
      </c>
      <c r="AC46" s="109">
        <v>2</v>
      </c>
      <c r="AD46" s="110">
        <v>15</v>
      </c>
      <c r="AE46" s="111">
        <v>2</v>
      </c>
      <c r="AF46" s="112">
        <v>13</v>
      </c>
      <c r="AG46" s="110">
        <v>546</v>
      </c>
      <c r="AH46" s="111">
        <v>275</v>
      </c>
      <c r="AI46" s="113">
        <v>271</v>
      </c>
      <c r="AJ46" s="114">
        <v>242</v>
      </c>
      <c r="AK46" s="115">
        <v>247</v>
      </c>
      <c r="AL46" s="115">
        <v>25</v>
      </c>
      <c r="AM46" s="116">
        <v>21</v>
      </c>
      <c r="AN46" s="110">
        <v>8</v>
      </c>
      <c r="AO46" s="112">
        <v>3</v>
      </c>
      <c r="AP46" s="117">
        <v>531</v>
      </c>
      <c r="AQ46" s="111">
        <v>273</v>
      </c>
      <c r="AR46" s="113">
        <v>258</v>
      </c>
      <c r="AS46" s="114">
        <v>227</v>
      </c>
      <c r="AT46" s="115">
        <v>233</v>
      </c>
      <c r="AU46" s="115">
        <v>42</v>
      </c>
      <c r="AV46" s="116">
        <v>25</v>
      </c>
      <c r="AW46" s="110">
        <v>4</v>
      </c>
      <c r="AX46" s="112">
        <v>0</v>
      </c>
      <c r="AY46" s="118">
        <v>-115</v>
      </c>
    </row>
    <row r="47" spans="1:51" x14ac:dyDescent="0.2">
      <c r="A47">
        <v>5</v>
      </c>
      <c r="B47">
        <v>215</v>
      </c>
      <c r="C47" s="151" t="s">
        <v>74</v>
      </c>
      <c r="D47" s="24"/>
      <c r="E47" s="148">
        <v>176.51</v>
      </c>
      <c r="F47" s="149">
        <v>31037</v>
      </c>
      <c r="G47" s="103">
        <v>71595</v>
      </c>
      <c r="H47" s="103">
        <v>34338</v>
      </c>
      <c r="I47" s="103">
        <v>37257</v>
      </c>
      <c r="J47" s="104">
        <v>-113</v>
      </c>
      <c r="K47" s="105">
        <v>-65</v>
      </c>
      <c r="L47" s="106">
        <v>-48</v>
      </c>
      <c r="M47" s="104">
        <v>-102</v>
      </c>
      <c r="N47" s="105">
        <v>-56</v>
      </c>
      <c r="O47" s="150">
        <v>-46</v>
      </c>
      <c r="P47" s="104">
        <v>23</v>
      </c>
      <c r="Q47" s="105">
        <v>10</v>
      </c>
      <c r="R47" s="106">
        <v>13</v>
      </c>
      <c r="S47" s="107">
        <v>10</v>
      </c>
      <c r="T47" s="108">
        <v>12</v>
      </c>
      <c r="U47" s="108">
        <v>0</v>
      </c>
      <c r="V47" s="109">
        <v>1</v>
      </c>
      <c r="W47" s="104">
        <v>125</v>
      </c>
      <c r="X47" s="105">
        <v>66</v>
      </c>
      <c r="Y47" s="106">
        <v>59</v>
      </c>
      <c r="Z47" s="107">
        <v>66</v>
      </c>
      <c r="AA47" s="108">
        <v>59</v>
      </c>
      <c r="AB47" s="108">
        <v>0</v>
      </c>
      <c r="AC47" s="109">
        <v>0</v>
      </c>
      <c r="AD47" s="110">
        <v>-11</v>
      </c>
      <c r="AE47" s="111">
        <v>-9</v>
      </c>
      <c r="AF47" s="112">
        <v>-2</v>
      </c>
      <c r="AG47" s="110">
        <v>179</v>
      </c>
      <c r="AH47" s="111">
        <v>92</v>
      </c>
      <c r="AI47" s="113">
        <v>87</v>
      </c>
      <c r="AJ47" s="114">
        <v>65</v>
      </c>
      <c r="AK47" s="115">
        <v>53</v>
      </c>
      <c r="AL47" s="115">
        <v>26</v>
      </c>
      <c r="AM47" s="116">
        <v>34</v>
      </c>
      <c r="AN47" s="110">
        <v>1</v>
      </c>
      <c r="AO47" s="112">
        <v>0</v>
      </c>
      <c r="AP47" s="117">
        <v>190</v>
      </c>
      <c r="AQ47" s="111">
        <v>101</v>
      </c>
      <c r="AR47" s="113">
        <v>89</v>
      </c>
      <c r="AS47" s="114">
        <v>73</v>
      </c>
      <c r="AT47" s="115">
        <v>65</v>
      </c>
      <c r="AU47" s="115">
        <v>28</v>
      </c>
      <c r="AV47" s="116">
        <v>24</v>
      </c>
      <c r="AW47" s="110">
        <v>0</v>
      </c>
      <c r="AX47" s="112">
        <v>0</v>
      </c>
      <c r="AY47" s="118">
        <v>-16</v>
      </c>
    </row>
    <row r="48" spans="1:51" x14ac:dyDescent="0.2">
      <c r="A48">
        <v>4</v>
      </c>
      <c r="B48">
        <v>216</v>
      </c>
      <c r="C48" s="151" t="s">
        <v>75</v>
      </c>
      <c r="D48" s="24"/>
      <c r="E48" s="148">
        <v>34.380000000000003</v>
      </c>
      <c r="F48" s="149">
        <v>37470</v>
      </c>
      <c r="G48" s="103">
        <v>84192</v>
      </c>
      <c r="H48" s="103">
        <v>40618</v>
      </c>
      <c r="I48" s="103">
        <v>43574</v>
      </c>
      <c r="J48" s="104">
        <v>-110</v>
      </c>
      <c r="K48" s="105">
        <v>-50</v>
      </c>
      <c r="L48" s="106">
        <v>-60</v>
      </c>
      <c r="M48" s="104">
        <v>-90</v>
      </c>
      <c r="N48" s="105">
        <v>-49</v>
      </c>
      <c r="O48" s="150">
        <v>-41</v>
      </c>
      <c r="P48" s="104">
        <v>40</v>
      </c>
      <c r="Q48" s="105">
        <v>19</v>
      </c>
      <c r="R48" s="106">
        <v>21</v>
      </c>
      <c r="S48" s="107">
        <v>19</v>
      </c>
      <c r="T48" s="108">
        <v>20</v>
      </c>
      <c r="U48" s="108">
        <v>0</v>
      </c>
      <c r="V48" s="109">
        <v>1</v>
      </c>
      <c r="W48" s="104">
        <v>130</v>
      </c>
      <c r="X48" s="105">
        <v>68</v>
      </c>
      <c r="Y48" s="106">
        <v>62</v>
      </c>
      <c r="Z48" s="107">
        <v>67</v>
      </c>
      <c r="AA48" s="108">
        <v>62</v>
      </c>
      <c r="AB48" s="108">
        <v>1</v>
      </c>
      <c r="AC48" s="109">
        <v>0</v>
      </c>
      <c r="AD48" s="110">
        <v>-20</v>
      </c>
      <c r="AE48" s="111">
        <v>-1</v>
      </c>
      <c r="AF48" s="112">
        <v>-19</v>
      </c>
      <c r="AG48" s="110">
        <v>183</v>
      </c>
      <c r="AH48" s="111">
        <v>118</v>
      </c>
      <c r="AI48" s="113">
        <v>65</v>
      </c>
      <c r="AJ48" s="114">
        <v>80</v>
      </c>
      <c r="AK48" s="115">
        <v>60</v>
      </c>
      <c r="AL48" s="115">
        <v>37</v>
      </c>
      <c r="AM48" s="116">
        <v>5</v>
      </c>
      <c r="AN48" s="110">
        <v>1</v>
      </c>
      <c r="AO48" s="112">
        <v>0</v>
      </c>
      <c r="AP48" s="117">
        <v>203</v>
      </c>
      <c r="AQ48" s="111">
        <v>119</v>
      </c>
      <c r="AR48" s="113">
        <v>84</v>
      </c>
      <c r="AS48" s="114">
        <v>100</v>
      </c>
      <c r="AT48" s="115">
        <v>75</v>
      </c>
      <c r="AU48" s="115">
        <v>16</v>
      </c>
      <c r="AV48" s="116">
        <v>7</v>
      </c>
      <c r="AW48" s="110">
        <v>3</v>
      </c>
      <c r="AX48" s="112">
        <v>2</v>
      </c>
      <c r="AY48" s="118">
        <v>-8</v>
      </c>
    </row>
    <row r="49" spans="1:51" x14ac:dyDescent="0.2">
      <c r="A49">
        <v>3</v>
      </c>
      <c r="B49" s="152">
        <v>217</v>
      </c>
      <c r="C49" s="151" t="s">
        <v>76</v>
      </c>
      <c r="D49" s="24"/>
      <c r="E49" s="148">
        <v>53.44</v>
      </c>
      <c r="F49" s="149">
        <v>64795</v>
      </c>
      <c r="G49" s="103">
        <v>148692</v>
      </c>
      <c r="H49" s="103">
        <v>69318</v>
      </c>
      <c r="I49" s="103">
        <v>79374</v>
      </c>
      <c r="J49" s="104">
        <v>-148</v>
      </c>
      <c r="K49" s="105">
        <v>-77</v>
      </c>
      <c r="L49" s="106">
        <v>-71</v>
      </c>
      <c r="M49" s="104">
        <v>-197</v>
      </c>
      <c r="N49" s="105">
        <v>-107</v>
      </c>
      <c r="O49" s="150">
        <v>-90</v>
      </c>
      <c r="P49" s="104">
        <v>60</v>
      </c>
      <c r="Q49" s="105">
        <v>23</v>
      </c>
      <c r="R49" s="106">
        <v>37</v>
      </c>
      <c r="S49" s="107">
        <v>23</v>
      </c>
      <c r="T49" s="108">
        <v>36</v>
      </c>
      <c r="U49" s="108">
        <v>0</v>
      </c>
      <c r="V49" s="109">
        <v>1</v>
      </c>
      <c r="W49" s="104">
        <v>257</v>
      </c>
      <c r="X49" s="105">
        <v>130</v>
      </c>
      <c r="Y49" s="106">
        <v>127</v>
      </c>
      <c r="Z49" s="107">
        <v>129</v>
      </c>
      <c r="AA49" s="108">
        <v>125</v>
      </c>
      <c r="AB49" s="108">
        <v>1</v>
      </c>
      <c r="AC49" s="109">
        <v>2</v>
      </c>
      <c r="AD49" s="110">
        <v>49</v>
      </c>
      <c r="AE49" s="111">
        <v>30</v>
      </c>
      <c r="AF49" s="112">
        <v>19</v>
      </c>
      <c r="AG49" s="110">
        <v>369</v>
      </c>
      <c r="AH49" s="111">
        <v>190</v>
      </c>
      <c r="AI49" s="113">
        <v>179</v>
      </c>
      <c r="AJ49" s="114">
        <v>174</v>
      </c>
      <c r="AK49" s="115">
        <v>162</v>
      </c>
      <c r="AL49" s="115">
        <v>15</v>
      </c>
      <c r="AM49" s="116">
        <v>16</v>
      </c>
      <c r="AN49" s="110">
        <v>1</v>
      </c>
      <c r="AO49" s="112">
        <v>1</v>
      </c>
      <c r="AP49" s="117">
        <v>320</v>
      </c>
      <c r="AQ49" s="111">
        <v>160</v>
      </c>
      <c r="AR49" s="113">
        <v>160</v>
      </c>
      <c r="AS49" s="114">
        <v>133</v>
      </c>
      <c r="AT49" s="115">
        <v>143</v>
      </c>
      <c r="AU49" s="115">
        <v>25</v>
      </c>
      <c r="AV49" s="116">
        <v>17</v>
      </c>
      <c r="AW49" s="110">
        <v>2</v>
      </c>
      <c r="AX49" s="112">
        <v>0</v>
      </c>
      <c r="AY49" s="118">
        <v>-42</v>
      </c>
    </row>
    <row r="50" spans="1:51" x14ac:dyDescent="0.2">
      <c r="A50">
        <v>5</v>
      </c>
      <c r="B50">
        <v>218</v>
      </c>
      <c r="C50" s="151" t="s">
        <v>77</v>
      </c>
      <c r="D50" s="24" t="s">
        <v>51</v>
      </c>
      <c r="E50" s="148">
        <v>92.94</v>
      </c>
      <c r="F50" s="149">
        <v>18479</v>
      </c>
      <c r="G50" s="103">
        <v>46135</v>
      </c>
      <c r="H50" s="103">
        <v>22479</v>
      </c>
      <c r="I50" s="103">
        <v>23656</v>
      </c>
      <c r="J50" s="104">
        <v>-41</v>
      </c>
      <c r="K50" s="105">
        <v>-31</v>
      </c>
      <c r="L50" s="106">
        <v>-10</v>
      </c>
      <c r="M50" s="104">
        <v>-47</v>
      </c>
      <c r="N50" s="105">
        <v>-31</v>
      </c>
      <c r="O50" s="150">
        <v>-16</v>
      </c>
      <c r="P50" s="104">
        <v>22</v>
      </c>
      <c r="Q50" s="105">
        <v>10</v>
      </c>
      <c r="R50" s="106">
        <v>12</v>
      </c>
      <c r="S50" s="107">
        <v>9</v>
      </c>
      <c r="T50" s="108">
        <v>12</v>
      </c>
      <c r="U50" s="108">
        <v>1</v>
      </c>
      <c r="V50" s="109">
        <v>0</v>
      </c>
      <c r="W50" s="104">
        <v>69</v>
      </c>
      <c r="X50" s="105">
        <v>41</v>
      </c>
      <c r="Y50" s="106">
        <v>28</v>
      </c>
      <c r="Z50" s="107">
        <v>41</v>
      </c>
      <c r="AA50" s="108">
        <v>28</v>
      </c>
      <c r="AB50" s="108">
        <v>0</v>
      </c>
      <c r="AC50" s="109">
        <v>0</v>
      </c>
      <c r="AD50" s="110">
        <v>6</v>
      </c>
      <c r="AE50" s="111">
        <v>0</v>
      </c>
      <c r="AF50" s="112">
        <v>6</v>
      </c>
      <c r="AG50" s="110">
        <v>121</v>
      </c>
      <c r="AH50" s="111">
        <v>67</v>
      </c>
      <c r="AI50" s="113">
        <v>54</v>
      </c>
      <c r="AJ50" s="114">
        <v>46</v>
      </c>
      <c r="AK50" s="115">
        <v>47</v>
      </c>
      <c r="AL50" s="115">
        <v>19</v>
      </c>
      <c r="AM50" s="116">
        <v>7</v>
      </c>
      <c r="AN50" s="110">
        <v>2</v>
      </c>
      <c r="AO50" s="112">
        <v>0</v>
      </c>
      <c r="AP50" s="117">
        <v>115</v>
      </c>
      <c r="AQ50" s="111">
        <v>67</v>
      </c>
      <c r="AR50" s="113">
        <v>48</v>
      </c>
      <c r="AS50" s="114">
        <v>47</v>
      </c>
      <c r="AT50" s="115">
        <v>38</v>
      </c>
      <c r="AU50" s="115">
        <v>20</v>
      </c>
      <c r="AV50" s="116">
        <v>10</v>
      </c>
      <c r="AW50" s="110">
        <v>0</v>
      </c>
      <c r="AX50" s="112">
        <v>0</v>
      </c>
      <c r="AY50" s="118">
        <v>-20</v>
      </c>
    </row>
    <row r="51" spans="1:51" x14ac:dyDescent="0.2">
      <c r="A51">
        <v>3</v>
      </c>
      <c r="B51">
        <v>219</v>
      </c>
      <c r="C51" s="151" t="s">
        <v>78</v>
      </c>
      <c r="D51" s="24"/>
      <c r="E51" s="148">
        <v>210.32</v>
      </c>
      <c r="F51" s="149">
        <v>43121</v>
      </c>
      <c r="G51" s="103">
        <v>104579</v>
      </c>
      <c r="H51" s="103">
        <v>49946</v>
      </c>
      <c r="I51" s="103">
        <v>54633</v>
      </c>
      <c r="J51" s="104">
        <v>-131</v>
      </c>
      <c r="K51" s="105">
        <v>-69</v>
      </c>
      <c r="L51" s="106">
        <v>-62</v>
      </c>
      <c r="M51" s="104">
        <v>-101</v>
      </c>
      <c r="N51" s="105">
        <v>-44</v>
      </c>
      <c r="O51" s="150">
        <v>-57</v>
      </c>
      <c r="P51" s="104">
        <v>39</v>
      </c>
      <c r="Q51" s="105">
        <v>26</v>
      </c>
      <c r="R51" s="106">
        <v>13</v>
      </c>
      <c r="S51" s="107">
        <v>25</v>
      </c>
      <c r="T51" s="108">
        <v>13</v>
      </c>
      <c r="U51" s="108">
        <v>1</v>
      </c>
      <c r="V51" s="109">
        <v>0</v>
      </c>
      <c r="W51" s="104">
        <v>140</v>
      </c>
      <c r="X51" s="105">
        <v>70</v>
      </c>
      <c r="Y51" s="106">
        <v>70</v>
      </c>
      <c r="Z51" s="107">
        <v>69</v>
      </c>
      <c r="AA51" s="108">
        <v>69</v>
      </c>
      <c r="AB51" s="108">
        <v>1</v>
      </c>
      <c r="AC51" s="109">
        <v>1</v>
      </c>
      <c r="AD51" s="110">
        <v>-30</v>
      </c>
      <c r="AE51" s="111">
        <v>-25</v>
      </c>
      <c r="AF51" s="112">
        <v>-5</v>
      </c>
      <c r="AG51" s="110">
        <v>236</v>
      </c>
      <c r="AH51" s="111">
        <v>128</v>
      </c>
      <c r="AI51" s="113">
        <v>108</v>
      </c>
      <c r="AJ51" s="114">
        <v>104</v>
      </c>
      <c r="AK51" s="115">
        <v>89</v>
      </c>
      <c r="AL51" s="115">
        <v>23</v>
      </c>
      <c r="AM51" s="116">
        <v>19</v>
      </c>
      <c r="AN51" s="110">
        <v>1</v>
      </c>
      <c r="AO51" s="112">
        <v>0</v>
      </c>
      <c r="AP51" s="117">
        <v>266</v>
      </c>
      <c r="AQ51" s="111">
        <v>153</v>
      </c>
      <c r="AR51" s="113">
        <v>113</v>
      </c>
      <c r="AS51" s="114">
        <v>135</v>
      </c>
      <c r="AT51" s="115">
        <v>108</v>
      </c>
      <c r="AU51" s="115">
        <v>17</v>
      </c>
      <c r="AV51" s="116">
        <v>5</v>
      </c>
      <c r="AW51" s="110">
        <v>1</v>
      </c>
      <c r="AX51" s="112">
        <v>0</v>
      </c>
      <c r="AY51" s="118">
        <v>-8</v>
      </c>
    </row>
    <row r="52" spans="1:51" x14ac:dyDescent="0.2">
      <c r="A52">
        <v>5</v>
      </c>
      <c r="B52">
        <v>220</v>
      </c>
      <c r="C52" s="151" t="s">
        <v>79</v>
      </c>
      <c r="D52" s="24" t="s">
        <v>51</v>
      </c>
      <c r="E52" s="148">
        <v>150.97999999999999</v>
      </c>
      <c r="F52" s="149">
        <v>16478</v>
      </c>
      <c r="G52" s="103">
        <v>40443</v>
      </c>
      <c r="H52" s="103">
        <v>20009</v>
      </c>
      <c r="I52" s="103">
        <v>20434</v>
      </c>
      <c r="J52" s="104">
        <v>-72</v>
      </c>
      <c r="K52" s="105">
        <v>-43</v>
      </c>
      <c r="L52" s="106">
        <v>-29</v>
      </c>
      <c r="M52" s="104">
        <v>-53</v>
      </c>
      <c r="N52" s="105">
        <v>-39</v>
      </c>
      <c r="O52" s="150">
        <v>-14</v>
      </c>
      <c r="P52" s="104">
        <v>22</v>
      </c>
      <c r="Q52" s="105">
        <v>8</v>
      </c>
      <c r="R52" s="106">
        <v>14</v>
      </c>
      <c r="S52" s="107">
        <v>8</v>
      </c>
      <c r="T52" s="108">
        <v>13</v>
      </c>
      <c r="U52" s="108">
        <v>0</v>
      </c>
      <c r="V52" s="109">
        <v>1</v>
      </c>
      <c r="W52" s="104">
        <v>75</v>
      </c>
      <c r="X52" s="105">
        <v>47</v>
      </c>
      <c r="Y52" s="106">
        <v>28</v>
      </c>
      <c r="Z52" s="107">
        <v>47</v>
      </c>
      <c r="AA52" s="108">
        <v>27</v>
      </c>
      <c r="AB52" s="108">
        <v>0</v>
      </c>
      <c r="AC52" s="109">
        <v>1</v>
      </c>
      <c r="AD52" s="110">
        <v>-19</v>
      </c>
      <c r="AE52" s="111">
        <v>-4</v>
      </c>
      <c r="AF52" s="112">
        <v>-15</v>
      </c>
      <c r="AG52" s="110">
        <v>105</v>
      </c>
      <c r="AH52" s="111">
        <v>62</v>
      </c>
      <c r="AI52" s="113">
        <v>43</v>
      </c>
      <c r="AJ52" s="114">
        <v>44</v>
      </c>
      <c r="AK52" s="115">
        <v>19</v>
      </c>
      <c r="AL52" s="115">
        <v>15</v>
      </c>
      <c r="AM52" s="116">
        <v>24</v>
      </c>
      <c r="AN52" s="110">
        <v>3</v>
      </c>
      <c r="AO52" s="112">
        <v>0</v>
      </c>
      <c r="AP52" s="117">
        <v>124</v>
      </c>
      <c r="AQ52" s="111">
        <v>66</v>
      </c>
      <c r="AR52" s="113">
        <v>58</v>
      </c>
      <c r="AS52" s="114">
        <v>44</v>
      </c>
      <c r="AT52" s="115">
        <v>41</v>
      </c>
      <c r="AU52" s="115">
        <v>22</v>
      </c>
      <c r="AV52" s="116">
        <v>17</v>
      </c>
      <c r="AW52" s="110">
        <v>0</v>
      </c>
      <c r="AX52" s="112">
        <v>0</v>
      </c>
      <c r="AY52" s="118">
        <v>-13</v>
      </c>
    </row>
    <row r="53" spans="1:51" x14ac:dyDescent="0.2">
      <c r="A53">
        <v>9</v>
      </c>
      <c r="B53">
        <v>221</v>
      </c>
      <c r="C53" s="151" t="s">
        <v>80</v>
      </c>
      <c r="D53" s="24"/>
      <c r="E53" s="148">
        <v>377.59</v>
      </c>
      <c r="F53" s="149">
        <v>15913</v>
      </c>
      <c r="G53" s="103">
        <v>37680</v>
      </c>
      <c r="H53" s="103">
        <v>18002</v>
      </c>
      <c r="I53" s="103">
        <v>19678</v>
      </c>
      <c r="J53" s="104">
        <v>-85</v>
      </c>
      <c r="K53" s="105">
        <v>-31</v>
      </c>
      <c r="L53" s="106">
        <v>-54</v>
      </c>
      <c r="M53" s="104">
        <v>-79</v>
      </c>
      <c r="N53" s="105">
        <v>-34</v>
      </c>
      <c r="O53" s="150">
        <v>-45</v>
      </c>
      <c r="P53" s="104">
        <v>14</v>
      </c>
      <c r="Q53" s="105">
        <v>7</v>
      </c>
      <c r="R53" s="106">
        <v>7</v>
      </c>
      <c r="S53" s="107">
        <v>7</v>
      </c>
      <c r="T53" s="108">
        <v>7</v>
      </c>
      <c r="U53" s="108">
        <v>0</v>
      </c>
      <c r="V53" s="109">
        <v>0</v>
      </c>
      <c r="W53" s="104">
        <v>93</v>
      </c>
      <c r="X53" s="105">
        <v>41</v>
      </c>
      <c r="Y53" s="106">
        <v>52</v>
      </c>
      <c r="Z53" s="107">
        <v>41</v>
      </c>
      <c r="AA53" s="108">
        <v>52</v>
      </c>
      <c r="AB53" s="108">
        <v>0</v>
      </c>
      <c r="AC53" s="109">
        <v>0</v>
      </c>
      <c r="AD53" s="110">
        <v>-6</v>
      </c>
      <c r="AE53" s="111">
        <v>3</v>
      </c>
      <c r="AF53" s="112">
        <v>-9</v>
      </c>
      <c r="AG53" s="110">
        <v>68</v>
      </c>
      <c r="AH53" s="111">
        <v>39</v>
      </c>
      <c r="AI53" s="113">
        <v>29</v>
      </c>
      <c r="AJ53" s="114">
        <v>27</v>
      </c>
      <c r="AK53" s="115">
        <v>19</v>
      </c>
      <c r="AL53" s="115">
        <v>12</v>
      </c>
      <c r="AM53" s="116">
        <v>10</v>
      </c>
      <c r="AN53" s="110">
        <v>0</v>
      </c>
      <c r="AO53" s="112">
        <v>0</v>
      </c>
      <c r="AP53" s="117">
        <v>74</v>
      </c>
      <c r="AQ53" s="111">
        <v>36</v>
      </c>
      <c r="AR53" s="113">
        <v>38</v>
      </c>
      <c r="AS53" s="114">
        <v>26</v>
      </c>
      <c r="AT53" s="115">
        <v>23</v>
      </c>
      <c r="AU53" s="115">
        <v>9</v>
      </c>
      <c r="AV53" s="116">
        <v>13</v>
      </c>
      <c r="AW53" s="110">
        <v>1</v>
      </c>
      <c r="AX53" s="112">
        <v>2</v>
      </c>
      <c r="AY53" s="118">
        <v>-31</v>
      </c>
    </row>
    <row r="54" spans="1:51" x14ac:dyDescent="0.2">
      <c r="A54">
        <v>8</v>
      </c>
      <c r="B54">
        <v>222</v>
      </c>
      <c r="C54" s="151" t="s">
        <v>81</v>
      </c>
      <c r="D54" s="24"/>
      <c r="E54" s="148">
        <v>422.91</v>
      </c>
      <c r="F54" s="149">
        <v>8088</v>
      </c>
      <c r="G54" s="102">
        <v>20191</v>
      </c>
      <c r="H54" s="102">
        <v>9682</v>
      </c>
      <c r="I54" s="102">
        <v>10509</v>
      </c>
      <c r="J54" s="104">
        <v>-45</v>
      </c>
      <c r="K54" s="105">
        <v>-21</v>
      </c>
      <c r="L54" s="106">
        <v>-24</v>
      </c>
      <c r="M54" s="104">
        <v>-43</v>
      </c>
      <c r="N54" s="105">
        <v>-23</v>
      </c>
      <c r="O54" s="150">
        <v>-20</v>
      </c>
      <c r="P54" s="104">
        <v>3</v>
      </c>
      <c r="Q54" s="105">
        <v>2</v>
      </c>
      <c r="R54" s="106">
        <v>1</v>
      </c>
      <c r="S54" s="107">
        <v>2</v>
      </c>
      <c r="T54" s="108">
        <v>1</v>
      </c>
      <c r="U54" s="108">
        <v>0</v>
      </c>
      <c r="V54" s="109">
        <v>0</v>
      </c>
      <c r="W54" s="104">
        <v>46</v>
      </c>
      <c r="X54" s="105">
        <v>25</v>
      </c>
      <c r="Y54" s="106">
        <v>21</v>
      </c>
      <c r="Z54" s="107">
        <v>25</v>
      </c>
      <c r="AA54" s="108">
        <v>20</v>
      </c>
      <c r="AB54" s="108">
        <v>0</v>
      </c>
      <c r="AC54" s="109">
        <v>1</v>
      </c>
      <c r="AD54" s="110">
        <v>-2</v>
      </c>
      <c r="AE54" s="111">
        <v>2</v>
      </c>
      <c r="AF54" s="112">
        <v>-4</v>
      </c>
      <c r="AG54" s="110">
        <v>23</v>
      </c>
      <c r="AH54" s="111">
        <v>13</v>
      </c>
      <c r="AI54" s="113">
        <v>10</v>
      </c>
      <c r="AJ54" s="114">
        <v>11</v>
      </c>
      <c r="AK54" s="115">
        <v>10</v>
      </c>
      <c r="AL54" s="115">
        <v>2</v>
      </c>
      <c r="AM54" s="116">
        <v>0</v>
      </c>
      <c r="AN54" s="110">
        <v>0</v>
      </c>
      <c r="AO54" s="112">
        <v>0</v>
      </c>
      <c r="AP54" s="117">
        <v>25</v>
      </c>
      <c r="AQ54" s="111">
        <v>11</v>
      </c>
      <c r="AR54" s="113">
        <v>14</v>
      </c>
      <c r="AS54" s="114">
        <v>9</v>
      </c>
      <c r="AT54" s="115">
        <v>14</v>
      </c>
      <c r="AU54" s="115">
        <v>2</v>
      </c>
      <c r="AV54" s="116">
        <v>0</v>
      </c>
      <c r="AW54" s="110">
        <v>0</v>
      </c>
      <c r="AX54" s="112">
        <v>0</v>
      </c>
      <c r="AY54" s="118">
        <v>-8</v>
      </c>
    </row>
    <row r="55" spans="1:51" x14ac:dyDescent="0.2">
      <c r="A55">
        <v>9</v>
      </c>
      <c r="B55">
        <v>223</v>
      </c>
      <c r="C55" s="151" t="s">
        <v>82</v>
      </c>
      <c r="D55" s="24"/>
      <c r="E55" s="148">
        <v>493.21</v>
      </c>
      <c r="F55" s="149">
        <v>23514</v>
      </c>
      <c r="G55" s="103">
        <v>58063</v>
      </c>
      <c r="H55" s="103">
        <v>27987</v>
      </c>
      <c r="I55" s="103">
        <v>30076</v>
      </c>
      <c r="J55" s="104">
        <v>-117</v>
      </c>
      <c r="K55" s="105">
        <v>-54</v>
      </c>
      <c r="L55" s="106">
        <v>-63</v>
      </c>
      <c r="M55" s="104">
        <v>-97</v>
      </c>
      <c r="N55" s="105">
        <v>-40</v>
      </c>
      <c r="O55" s="150">
        <v>-57</v>
      </c>
      <c r="P55" s="104">
        <v>22</v>
      </c>
      <c r="Q55" s="105">
        <v>12</v>
      </c>
      <c r="R55" s="106">
        <v>10</v>
      </c>
      <c r="S55" s="107">
        <v>12</v>
      </c>
      <c r="T55" s="108">
        <v>10</v>
      </c>
      <c r="U55" s="108">
        <v>0</v>
      </c>
      <c r="V55" s="109">
        <v>0</v>
      </c>
      <c r="W55" s="104">
        <v>119</v>
      </c>
      <c r="X55" s="105">
        <v>52</v>
      </c>
      <c r="Y55" s="106">
        <v>67</v>
      </c>
      <c r="Z55" s="107">
        <v>52</v>
      </c>
      <c r="AA55" s="108">
        <v>67</v>
      </c>
      <c r="AB55" s="108">
        <v>0</v>
      </c>
      <c r="AC55" s="109">
        <v>0</v>
      </c>
      <c r="AD55" s="110">
        <v>-20</v>
      </c>
      <c r="AE55" s="111">
        <v>-14</v>
      </c>
      <c r="AF55" s="112">
        <v>-6</v>
      </c>
      <c r="AG55" s="110">
        <v>84</v>
      </c>
      <c r="AH55" s="111">
        <v>47</v>
      </c>
      <c r="AI55" s="113">
        <v>37</v>
      </c>
      <c r="AJ55" s="114">
        <v>28</v>
      </c>
      <c r="AK55" s="115">
        <v>32</v>
      </c>
      <c r="AL55" s="115">
        <v>19</v>
      </c>
      <c r="AM55" s="116">
        <v>4</v>
      </c>
      <c r="AN55" s="110">
        <v>0</v>
      </c>
      <c r="AO55" s="112">
        <v>1</v>
      </c>
      <c r="AP55" s="117">
        <v>104</v>
      </c>
      <c r="AQ55" s="111">
        <v>61</v>
      </c>
      <c r="AR55" s="113">
        <v>43</v>
      </c>
      <c r="AS55" s="114">
        <v>47</v>
      </c>
      <c r="AT55" s="115">
        <v>37</v>
      </c>
      <c r="AU55" s="115">
        <v>13</v>
      </c>
      <c r="AV55" s="116">
        <v>6</v>
      </c>
      <c r="AW55" s="110">
        <v>1</v>
      </c>
      <c r="AX55" s="112">
        <v>0</v>
      </c>
      <c r="AY55" s="118">
        <v>-28</v>
      </c>
    </row>
    <row r="56" spans="1:51" x14ac:dyDescent="0.2">
      <c r="A56">
        <v>10</v>
      </c>
      <c r="B56">
        <v>224</v>
      </c>
      <c r="C56" s="151" t="s">
        <v>83</v>
      </c>
      <c r="D56" s="24"/>
      <c r="E56" s="148">
        <v>229.01</v>
      </c>
      <c r="F56" s="149">
        <v>17335</v>
      </c>
      <c r="G56" s="103">
        <v>41273</v>
      </c>
      <c r="H56" s="103">
        <v>19701</v>
      </c>
      <c r="I56" s="103">
        <v>21572</v>
      </c>
      <c r="J56" s="104">
        <v>-95</v>
      </c>
      <c r="K56" s="105">
        <v>-49</v>
      </c>
      <c r="L56" s="106">
        <v>-46</v>
      </c>
      <c r="M56" s="104">
        <v>-83</v>
      </c>
      <c r="N56" s="105">
        <v>-42</v>
      </c>
      <c r="O56" s="150">
        <v>-41</v>
      </c>
      <c r="P56" s="104">
        <v>7</v>
      </c>
      <c r="Q56" s="105">
        <v>6</v>
      </c>
      <c r="R56" s="106">
        <v>1</v>
      </c>
      <c r="S56" s="107">
        <v>6</v>
      </c>
      <c r="T56" s="108">
        <v>1</v>
      </c>
      <c r="U56" s="108">
        <v>0</v>
      </c>
      <c r="V56" s="109">
        <v>0</v>
      </c>
      <c r="W56" s="104">
        <v>90</v>
      </c>
      <c r="X56" s="105">
        <v>48</v>
      </c>
      <c r="Y56" s="106">
        <v>42</v>
      </c>
      <c r="Z56" s="107">
        <v>48</v>
      </c>
      <c r="AA56" s="108">
        <v>42</v>
      </c>
      <c r="AB56" s="108">
        <v>0</v>
      </c>
      <c r="AC56" s="109">
        <v>0</v>
      </c>
      <c r="AD56" s="110">
        <v>-12</v>
      </c>
      <c r="AE56" s="111">
        <v>-7</v>
      </c>
      <c r="AF56" s="112">
        <v>-5</v>
      </c>
      <c r="AG56" s="110">
        <v>99</v>
      </c>
      <c r="AH56" s="111">
        <v>47</v>
      </c>
      <c r="AI56" s="113">
        <v>52</v>
      </c>
      <c r="AJ56" s="114">
        <v>26</v>
      </c>
      <c r="AK56" s="115">
        <v>29</v>
      </c>
      <c r="AL56" s="115">
        <v>21</v>
      </c>
      <c r="AM56" s="116">
        <v>23</v>
      </c>
      <c r="AN56" s="110">
        <v>0</v>
      </c>
      <c r="AO56" s="112">
        <v>0</v>
      </c>
      <c r="AP56" s="117">
        <v>111</v>
      </c>
      <c r="AQ56" s="111">
        <v>54</v>
      </c>
      <c r="AR56" s="113">
        <v>57</v>
      </c>
      <c r="AS56" s="114">
        <v>34</v>
      </c>
      <c r="AT56" s="115">
        <v>33</v>
      </c>
      <c r="AU56" s="115">
        <v>17</v>
      </c>
      <c r="AV56" s="116">
        <v>23</v>
      </c>
      <c r="AW56" s="110">
        <v>3</v>
      </c>
      <c r="AX56" s="112">
        <v>1</v>
      </c>
      <c r="AY56" s="118">
        <v>-20</v>
      </c>
    </row>
    <row r="57" spans="1:51" x14ac:dyDescent="0.2">
      <c r="A57">
        <v>8</v>
      </c>
      <c r="B57">
        <v>225</v>
      </c>
      <c r="C57" s="151" t="s">
        <v>84</v>
      </c>
      <c r="D57" s="24"/>
      <c r="E57" s="148">
        <v>403.06</v>
      </c>
      <c r="F57" s="149">
        <v>11311</v>
      </c>
      <c r="G57" s="103">
        <v>26863</v>
      </c>
      <c r="H57" s="103">
        <v>12905</v>
      </c>
      <c r="I57" s="103">
        <v>13958</v>
      </c>
      <c r="J57" s="104">
        <v>-46</v>
      </c>
      <c r="K57" s="105">
        <v>-29</v>
      </c>
      <c r="L57" s="106">
        <v>-17</v>
      </c>
      <c r="M57" s="104">
        <v>-33</v>
      </c>
      <c r="N57" s="105">
        <v>-20</v>
      </c>
      <c r="O57" s="150">
        <v>-13</v>
      </c>
      <c r="P57" s="104">
        <v>9</v>
      </c>
      <c r="Q57" s="105">
        <v>3</v>
      </c>
      <c r="R57" s="106">
        <v>6</v>
      </c>
      <c r="S57" s="107">
        <v>3</v>
      </c>
      <c r="T57" s="108">
        <v>6</v>
      </c>
      <c r="U57" s="108">
        <v>0</v>
      </c>
      <c r="V57" s="109">
        <v>0</v>
      </c>
      <c r="W57" s="104">
        <v>42</v>
      </c>
      <c r="X57" s="105">
        <v>23</v>
      </c>
      <c r="Y57" s="106">
        <v>19</v>
      </c>
      <c r="Z57" s="107">
        <v>23</v>
      </c>
      <c r="AA57" s="108">
        <v>19</v>
      </c>
      <c r="AB57" s="108">
        <v>0</v>
      </c>
      <c r="AC57" s="109">
        <v>0</v>
      </c>
      <c r="AD57" s="110">
        <v>-13</v>
      </c>
      <c r="AE57" s="111">
        <v>-9</v>
      </c>
      <c r="AF57" s="112">
        <v>-4</v>
      </c>
      <c r="AG57" s="110">
        <v>32</v>
      </c>
      <c r="AH57" s="111">
        <v>20</v>
      </c>
      <c r="AI57" s="113">
        <v>12</v>
      </c>
      <c r="AJ57" s="114">
        <v>14</v>
      </c>
      <c r="AK57" s="115">
        <v>8</v>
      </c>
      <c r="AL57" s="115">
        <v>6</v>
      </c>
      <c r="AM57" s="116">
        <v>4</v>
      </c>
      <c r="AN57" s="110">
        <v>0</v>
      </c>
      <c r="AO57" s="112">
        <v>0</v>
      </c>
      <c r="AP57" s="117">
        <v>45</v>
      </c>
      <c r="AQ57" s="111">
        <v>29</v>
      </c>
      <c r="AR57" s="113">
        <v>16</v>
      </c>
      <c r="AS57" s="114">
        <v>21</v>
      </c>
      <c r="AT57" s="115">
        <v>16</v>
      </c>
      <c r="AU57" s="115">
        <v>7</v>
      </c>
      <c r="AV57" s="116">
        <v>0</v>
      </c>
      <c r="AW57" s="110">
        <v>1</v>
      </c>
      <c r="AX57" s="112">
        <v>0</v>
      </c>
      <c r="AY57" s="118">
        <v>-18</v>
      </c>
    </row>
    <row r="58" spans="1:51" x14ac:dyDescent="0.2">
      <c r="A58">
        <v>10</v>
      </c>
      <c r="B58">
        <v>226</v>
      </c>
      <c r="C58" s="151" t="s">
        <v>85</v>
      </c>
      <c r="D58" s="24"/>
      <c r="E58" s="148">
        <v>184.24</v>
      </c>
      <c r="F58" s="149">
        <v>17874</v>
      </c>
      <c r="G58" s="102">
        <v>40138</v>
      </c>
      <c r="H58" s="102">
        <v>18974</v>
      </c>
      <c r="I58" s="103">
        <v>21164</v>
      </c>
      <c r="J58" s="104">
        <v>-49</v>
      </c>
      <c r="K58" s="105">
        <v>-12</v>
      </c>
      <c r="L58" s="106">
        <v>-37</v>
      </c>
      <c r="M58" s="104">
        <v>-81</v>
      </c>
      <c r="N58" s="105">
        <v>-34</v>
      </c>
      <c r="O58" s="150">
        <v>-47</v>
      </c>
      <c r="P58" s="104">
        <v>17</v>
      </c>
      <c r="Q58" s="105">
        <v>7</v>
      </c>
      <c r="R58" s="106">
        <v>10</v>
      </c>
      <c r="S58" s="107">
        <v>7</v>
      </c>
      <c r="T58" s="108">
        <v>10</v>
      </c>
      <c r="U58" s="108">
        <v>0</v>
      </c>
      <c r="V58" s="109">
        <v>0</v>
      </c>
      <c r="W58" s="104">
        <v>98</v>
      </c>
      <c r="X58" s="105">
        <v>41</v>
      </c>
      <c r="Y58" s="106">
        <v>57</v>
      </c>
      <c r="Z58" s="107">
        <v>41</v>
      </c>
      <c r="AA58" s="108">
        <v>57</v>
      </c>
      <c r="AB58" s="108">
        <v>0</v>
      </c>
      <c r="AC58" s="109">
        <v>0</v>
      </c>
      <c r="AD58" s="110">
        <v>32</v>
      </c>
      <c r="AE58" s="111">
        <v>22</v>
      </c>
      <c r="AF58" s="112">
        <v>10</v>
      </c>
      <c r="AG58" s="110">
        <v>146</v>
      </c>
      <c r="AH58" s="111">
        <v>74</v>
      </c>
      <c r="AI58" s="113">
        <v>72</v>
      </c>
      <c r="AJ58" s="114">
        <v>45</v>
      </c>
      <c r="AK58" s="115">
        <v>41</v>
      </c>
      <c r="AL58" s="115">
        <v>29</v>
      </c>
      <c r="AM58" s="116">
        <v>28</v>
      </c>
      <c r="AN58" s="110">
        <v>0</v>
      </c>
      <c r="AO58" s="112">
        <v>3</v>
      </c>
      <c r="AP58" s="117">
        <v>114</v>
      </c>
      <c r="AQ58" s="111">
        <v>52</v>
      </c>
      <c r="AR58" s="113">
        <v>62</v>
      </c>
      <c r="AS58" s="114">
        <v>34</v>
      </c>
      <c r="AT58" s="115">
        <v>48</v>
      </c>
      <c r="AU58" s="115">
        <v>17</v>
      </c>
      <c r="AV58" s="116">
        <v>14</v>
      </c>
      <c r="AW58" s="110">
        <v>1</v>
      </c>
      <c r="AX58" s="112">
        <v>0</v>
      </c>
      <c r="AY58" s="118">
        <v>-2</v>
      </c>
    </row>
    <row r="59" spans="1:51" s="153" customFormat="1" x14ac:dyDescent="0.2">
      <c r="A59">
        <v>7</v>
      </c>
      <c r="B59">
        <v>227</v>
      </c>
      <c r="C59" s="151" t="s">
        <v>86</v>
      </c>
      <c r="D59" s="24"/>
      <c r="E59" s="148">
        <v>658.54</v>
      </c>
      <c r="F59" s="149">
        <v>12699</v>
      </c>
      <c r="G59" s="103">
        <v>31663</v>
      </c>
      <c r="H59" s="103">
        <v>15171</v>
      </c>
      <c r="I59" s="103">
        <v>16492</v>
      </c>
      <c r="J59" s="104">
        <v>-96</v>
      </c>
      <c r="K59" s="105">
        <v>-41</v>
      </c>
      <c r="L59" s="106">
        <v>-55</v>
      </c>
      <c r="M59" s="104">
        <v>-86</v>
      </c>
      <c r="N59" s="105">
        <v>-37</v>
      </c>
      <c r="O59" s="150">
        <v>-49</v>
      </c>
      <c r="P59" s="104">
        <v>12</v>
      </c>
      <c r="Q59" s="105">
        <v>9</v>
      </c>
      <c r="R59" s="106">
        <v>3</v>
      </c>
      <c r="S59" s="107">
        <v>9</v>
      </c>
      <c r="T59" s="108">
        <v>3</v>
      </c>
      <c r="U59" s="108">
        <v>0</v>
      </c>
      <c r="V59" s="109">
        <v>0</v>
      </c>
      <c r="W59" s="104">
        <v>98</v>
      </c>
      <c r="X59" s="105">
        <v>46</v>
      </c>
      <c r="Y59" s="106">
        <v>52</v>
      </c>
      <c r="Z59" s="107">
        <v>46</v>
      </c>
      <c r="AA59" s="108">
        <v>52</v>
      </c>
      <c r="AB59" s="108">
        <v>0</v>
      </c>
      <c r="AC59" s="109">
        <v>0</v>
      </c>
      <c r="AD59" s="104">
        <v>-10</v>
      </c>
      <c r="AE59" s="105">
        <v>-4</v>
      </c>
      <c r="AF59" s="106">
        <v>-6</v>
      </c>
      <c r="AG59" s="104">
        <v>33</v>
      </c>
      <c r="AH59" s="105">
        <v>20</v>
      </c>
      <c r="AI59" s="150">
        <v>13</v>
      </c>
      <c r="AJ59" s="107">
        <v>15</v>
      </c>
      <c r="AK59" s="108">
        <v>13</v>
      </c>
      <c r="AL59" s="108">
        <v>5</v>
      </c>
      <c r="AM59" s="109">
        <v>0</v>
      </c>
      <c r="AN59" s="104">
        <v>0</v>
      </c>
      <c r="AO59" s="106">
        <v>0</v>
      </c>
      <c r="AP59" s="118">
        <v>43</v>
      </c>
      <c r="AQ59" s="105">
        <v>24</v>
      </c>
      <c r="AR59" s="150">
        <v>19</v>
      </c>
      <c r="AS59" s="107">
        <v>19</v>
      </c>
      <c r="AT59" s="108">
        <v>14</v>
      </c>
      <c r="AU59" s="108">
        <v>5</v>
      </c>
      <c r="AV59" s="109">
        <v>5</v>
      </c>
      <c r="AW59" s="104">
        <v>0</v>
      </c>
      <c r="AX59" s="106">
        <v>0</v>
      </c>
      <c r="AY59" s="118">
        <v>-28</v>
      </c>
    </row>
    <row r="60" spans="1:51" x14ac:dyDescent="0.2">
      <c r="A60">
        <v>5</v>
      </c>
      <c r="B60" s="2">
        <v>228</v>
      </c>
      <c r="C60" s="151" t="s">
        <v>87</v>
      </c>
      <c r="D60" s="154"/>
      <c r="E60" s="148">
        <v>157.55000000000001</v>
      </c>
      <c r="F60" s="149">
        <v>17578</v>
      </c>
      <c r="G60" s="103">
        <v>39773</v>
      </c>
      <c r="H60" s="103">
        <v>19661</v>
      </c>
      <c r="I60" s="103">
        <v>20112</v>
      </c>
      <c r="J60" s="104">
        <v>-45</v>
      </c>
      <c r="K60" s="105">
        <v>-9</v>
      </c>
      <c r="L60" s="106">
        <v>-36</v>
      </c>
      <c r="M60" s="104">
        <v>-32</v>
      </c>
      <c r="N60" s="105">
        <v>-17</v>
      </c>
      <c r="O60" s="150">
        <v>-15</v>
      </c>
      <c r="P60" s="104">
        <v>24</v>
      </c>
      <c r="Q60" s="105">
        <v>12</v>
      </c>
      <c r="R60" s="106">
        <v>12</v>
      </c>
      <c r="S60" s="107">
        <v>8</v>
      </c>
      <c r="T60" s="108">
        <v>12</v>
      </c>
      <c r="U60" s="108">
        <v>4</v>
      </c>
      <c r="V60" s="109">
        <v>0</v>
      </c>
      <c r="W60" s="104">
        <v>56</v>
      </c>
      <c r="X60" s="105">
        <v>29</v>
      </c>
      <c r="Y60" s="106">
        <v>27</v>
      </c>
      <c r="Z60" s="107">
        <v>28</v>
      </c>
      <c r="AA60" s="108">
        <v>27</v>
      </c>
      <c r="AB60" s="108">
        <v>1</v>
      </c>
      <c r="AC60" s="109">
        <v>0</v>
      </c>
      <c r="AD60" s="104">
        <v>-13</v>
      </c>
      <c r="AE60" s="105">
        <v>8</v>
      </c>
      <c r="AF60" s="106">
        <v>-21</v>
      </c>
      <c r="AG60" s="104">
        <v>124</v>
      </c>
      <c r="AH60" s="105">
        <v>78</v>
      </c>
      <c r="AI60" s="150">
        <v>46</v>
      </c>
      <c r="AJ60" s="107">
        <v>46</v>
      </c>
      <c r="AK60" s="108">
        <v>33</v>
      </c>
      <c r="AL60" s="108">
        <v>32</v>
      </c>
      <c r="AM60" s="109">
        <v>13</v>
      </c>
      <c r="AN60" s="104">
        <v>0</v>
      </c>
      <c r="AO60" s="106">
        <v>0</v>
      </c>
      <c r="AP60" s="118">
        <v>137</v>
      </c>
      <c r="AQ60" s="105">
        <v>70</v>
      </c>
      <c r="AR60" s="150">
        <v>67</v>
      </c>
      <c r="AS60" s="107">
        <v>38</v>
      </c>
      <c r="AT60" s="108">
        <v>43</v>
      </c>
      <c r="AU60" s="108">
        <v>31</v>
      </c>
      <c r="AV60" s="109">
        <v>20</v>
      </c>
      <c r="AW60" s="104">
        <v>1</v>
      </c>
      <c r="AX60" s="106">
        <v>4</v>
      </c>
      <c r="AY60" s="118">
        <v>-14</v>
      </c>
    </row>
    <row r="61" spans="1:51" s="156" customFormat="1" x14ac:dyDescent="0.2">
      <c r="A61">
        <v>7</v>
      </c>
      <c r="B61">
        <v>229</v>
      </c>
      <c r="C61" s="155" t="s">
        <v>88</v>
      </c>
      <c r="D61" s="24" t="s">
        <v>51</v>
      </c>
      <c r="E61" s="148">
        <v>210.87</v>
      </c>
      <c r="F61" s="149">
        <v>28394</v>
      </c>
      <c r="G61" s="103">
        <v>70810</v>
      </c>
      <c r="H61" s="103">
        <v>34345</v>
      </c>
      <c r="I61" s="103">
        <v>36465</v>
      </c>
      <c r="J61" s="104">
        <v>-67</v>
      </c>
      <c r="K61" s="105">
        <v>-28</v>
      </c>
      <c r="L61" s="106">
        <v>-39</v>
      </c>
      <c r="M61" s="104">
        <v>-107</v>
      </c>
      <c r="N61" s="105">
        <v>-52</v>
      </c>
      <c r="O61" s="150">
        <v>-55</v>
      </c>
      <c r="P61" s="104">
        <v>21</v>
      </c>
      <c r="Q61" s="105">
        <v>9</v>
      </c>
      <c r="R61" s="106">
        <v>12</v>
      </c>
      <c r="S61" s="107">
        <v>9</v>
      </c>
      <c r="T61" s="108">
        <v>12</v>
      </c>
      <c r="U61" s="108">
        <v>0</v>
      </c>
      <c r="V61" s="109">
        <v>0</v>
      </c>
      <c r="W61" s="104">
        <v>128</v>
      </c>
      <c r="X61" s="105">
        <v>61</v>
      </c>
      <c r="Y61" s="106">
        <v>67</v>
      </c>
      <c r="Z61" s="107">
        <v>59</v>
      </c>
      <c r="AA61" s="108">
        <v>67</v>
      </c>
      <c r="AB61" s="108">
        <v>2</v>
      </c>
      <c r="AC61" s="109">
        <v>0</v>
      </c>
      <c r="AD61" s="104">
        <v>40</v>
      </c>
      <c r="AE61" s="105">
        <v>24</v>
      </c>
      <c r="AF61" s="106">
        <v>16</v>
      </c>
      <c r="AG61" s="104">
        <v>154</v>
      </c>
      <c r="AH61" s="105">
        <v>87</v>
      </c>
      <c r="AI61" s="150">
        <v>67</v>
      </c>
      <c r="AJ61" s="107">
        <v>77</v>
      </c>
      <c r="AK61" s="108">
        <v>56</v>
      </c>
      <c r="AL61" s="108">
        <v>10</v>
      </c>
      <c r="AM61" s="109">
        <v>11</v>
      </c>
      <c r="AN61" s="104">
        <v>0</v>
      </c>
      <c r="AO61" s="106">
        <v>0</v>
      </c>
      <c r="AP61" s="118">
        <v>114</v>
      </c>
      <c r="AQ61" s="105">
        <v>63</v>
      </c>
      <c r="AR61" s="150">
        <v>51</v>
      </c>
      <c r="AS61" s="107">
        <v>55</v>
      </c>
      <c r="AT61" s="108">
        <v>44</v>
      </c>
      <c r="AU61" s="108">
        <v>6</v>
      </c>
      <c r="AV61" s="109">
        <v>7</v>
      </c>
      <c r="AW61" s="104">
        <v>2</v>
      </c>
      <c r="AX61" s="106">
        <v>0</v>
      </c>
      <c r="AY61" s="118">
        <v>1</v>
      </c>
    </row>
    <row r="62" spans="1:51" x14ac:dyDescent="0.2">
      <c r="A62" s="156"/>
      <c r="B62" s="156"/>
      <c r="C62" s="157" t="s">
        <v>89</v>
      </c>
      <c r="D62" s="78"/>
      <c r="E62" s="158">
        <v>90.33</v>
      </c>
      <c r="F62" s="80">
        <v>10935</v>
      </c>
      <c r="G62" s="82">
        <v>27756</v>
      </c>
      <c r="H62" s="82">
        <v>12957</v>
      </c>
      <c r="I62" s="82">
        <v>14799</v>
      </c>
      <c r="J62" s="121">
        <v>-31</v>
      </c>
      <c r="K62" s="84">
        <v>-22</v>
      </c>
      <c r="L62" s="85">
        <v>-9</v>
      </c>
      <c r="M62" s="121">
        <v>-36</v>
      </c>
      <c r="N62" s="84">
        <v>-20</v>
      </c>
      <c r="O62" s="159">
        <v>-16</v>
      </c>
      <c r="P62" s="121">
        <v>5</v>
      </c>
      <c r="Q62" s="84">
        <v>2</v>
      </c>
      <c r="R62" s="85">
        <v>3</v>
      </c>
      <c r="S62" s="121">
        <v>2</v>
      </c>
      <c r="T62" s="84">
        <v>3</v>
      </c>
      <c r="U62" s="84">
        <v>0</v>
      </c>
      <c r="V62" s="85">
        <v>0</v>
      </c>
      <c r="W62" s="121">
        <v>41</v>
      </c>
      <c r="X62" s="84">
        <v>22</v>
      </c>
      <c r="Y62" s="85">
        <v>19</v>
      </c>
      <c r="Z62" s="121">
        <v>22</v>
      </c>
      <c r="AA62" s="84">
        <v>19</v>
      </c>
      <c r="AB62" s="84">
        <v>0</v>
      </c>
      <c r="AC62" s="85">
        <v>0</v>
      </c>
      <c r="AD62" s="121">
        <v>5</v>
      </c>
      <c r="AE62" s="84">
        <v>-2</v>
      </c>
      <c r="AF62" s="85">
        <v>7</v>
      </c>
      <c r="AG62" s="121">
        <v>49</v>
      </c>
      <c r="AH62" s="84">
        <v>21</v>
      </c>
      <c r="AI62" s="159">
        <v>28</v>
      </c>
      <c r="AJ62" s="121">
        <v>21</v>
      </c>
      <c r="AK62" s="84">
        <v>19</v>
      </c>
      <c r="AL62" s="84">
        <v>0</v>
      </c>
      <c r="AM62" s="85">
        <v>9</v>
      </c>
      <c r="AN62" s="121">
        <v>0</v>
      </c>
      <c r="AO62" s="85">
        <v>0</v>
      </c>
      <c r="AP62" s="98">
        <v>44</v>
      </c>
      <c r="AQ62" s="84">
        <v>23</v>
      </c>
      <c r="AR62" s="159">
        <v>21</v>
      </c>
      <c r="AS62" s="121">
        <v>23</v>
      </c>
      <c r="AT62" s="84">
        <v>19</v>
      </c>
      <c r="AU62" s="84">
        <v>0</v>
      </c>
      <c r="AV62" s="85">
        <v>2</v>
      </c>
      <c r="AW62" s="121">
        <v>0</v>
      </c>
      <c r="AX62" s="85">
        <v>0</v>
      </c>
      <c r="AY62" s="98">
        <v>-9</v>
      </c>
    </row>
    <row r="63" spans="1:51" s="156" customFormat="1" x14ac:dyDescent="0.2">
      <c r="A63">
        <v>3</v>
      </c>
      <c r="B63">
        <v>301</v>
      </c>
      <c r="C63" s="151" t="s">
        <v>90</v>
      </c>
      <c r="D63" s="24"/>
      <c r="E63" s="148">
        <v>90.33</v>
      </c>
      <c r="F63" s="149">
        <v>10935</v>
      </c>
      <c r="G63" s="103">
        <v>27756</v>
      </c>
      <c r="H63" s="103">
        <v>12957</v>
      </c>
      <c r="I63" s="103">
        <v>14799</v>
      </c>
      <c r="J63" s="104">
        <v>-31</v>
      </c>
      <c r="K63" s="105">
        <v>-22</v>
      </c>
      <c r="L63" s="106">
        <v>-9</v>
      </c>
      <c r="M63" s="104">
        <v>-36</v>
      </c>
      <c r="N63" s="105">
        <v>-20</v>
      </c>
      <c r="O63" s="150">
        <v>-16</v>
      </c>
      <c r="P63" s="104">
        <v>5</v>
      </c>
      <c r="Q63" s="105">
        <v>2</v>
      </c>
      <c r="R63" s="106">
        <v>3</v>
      </c>
      <c r="S63" s="107">
        <v>2</v>
      </c>
      <c r="T63" s="108">
        <v>3</v>
      </c>
      <c r="U63" s="108">
        <v>0</v>
      </c>
      <c r="V63" s="109">
        <v>0</v>
      </c>
      <c r="W63" s="104">
        <v>41</v>
      </c>
      <c r="X63" s="105">
        <v>22</v>
      </c>
      <c r="Y63" s="106">
        <v>19</v>
      </c>
      <c r="Z63" s="107">
        <v>22</v>
      </c>
      <c r="AA63" s="108">
        <v>19</v>
      </c>
      <c r="AB63" s="108">
        <v>0</v>
      </c>
      <c r="AC63" s="109">
        <v>0</v>
      </c>
      <c r="AD63" s="104">
        <v>5</v>
      </c>
      <c r="AE63" s="105">
        <v>-2</v>
      </c>
      <c r="AF63" s="106">
        <v>7</v>
      </c>
      <c r="AG63" s="104">
        <v>49</v>
      </c>
      <c r="AH63" s="105">
        <v>21</v>
      </c>
      <c r="AI63" s="150">
        <v>28</v>
      </c>
      <c r="AJ63" s="107">
        <v>21</v>
      </c>
      <c r="AK63" s="108">
        <v>19</v>
      </c>
      <c r="AL63" s="108">
        <v>0</v>
      </c>
      <c r="AM63" s="109">
        <v>9</v>
      </c>
      <c r="AN63" s="104">
        <v>0</v>
      </c>
      <c r="AO63" s="106">
        <v>0</v>
      </c>
      <c r="AP63" s="118">
        <v>44</v>
      </c>
      <c r="AQ63" s="105">
        <v>23</v>
      </c>
      <c r="AR63" s="150">
        <v>21</v>
      </c>
      <c r="AS63" s="107">
        <v>23</v>
      </c>
      <c r="AT63" s="108">
        <v>19</v>
      </c>
      <c r="AU63" s="108">
        <v>0</v>
      </c>
      <c r="AV63" s="109">
        <v>2</v>
      </c>
      <c r="AW63" s="104">
        <v>0</v>
      </c>
      <c r="AX63" s="106">
        <v>0</v>
      </c>
      <c r="AY63" s="118">
        <v>-9</v>
      </c>
    </row>
    <row r="64" spans="1:51" x14ac:dyDescent="0.2">
      <c r="A64" s="156"/>
      <c r="B64" s="156"/>
      <c r="C64" s="157" t="s">
        <v>91</v>
      </c>
      <c r="D64" s="78"/>
      <c r="E64" s="158">
        <v>185.19</v>
      </c>
      <c r="F64" s="80">
        <v>6576</v>
      </c>
      <c r="G64" s="134">
        <v>17548</v>
      </c>
      <c r="H64" s="134">
        <v>8465</v>
      </c>
      <c r="I64" s="134">
        <v>9083</v>
      </c>
      <c r="J64" s="121">
        <v>-61</v>
      </c>
      <c r="K64" s="84">
        <v>-31</v>
      </c>
      <c r="L64" s="85">
        <v>-30</v>
      </c>
      <c r="M64" s="121">
        <v>-34</v>
      </c>
      <c r="N64" s="84">
        <v>-14</v>
      </c>
      <c r="O64" s="159">
        <v>-20</v>
      </c>
      <c r="P64" s="121">
        <v>6</v>
      </c>
      <c r="Q64" s="84">
        <v>5</v>
      </c>
      <c r="R64" s="85">
        <v>1</v>
      </c>
      <c r="S64" s="121">
        <v>5</v>
      </c>
      <c r="T64" s="84">
        <v>1</v>
      </c>
      <c r="U64" s="84">
        <v>0</v>
      </c>
      <c r="V64" s="85">
        <v>0</v>
      </c>
      <c r="W64" s="121">
        <v>40</v>
      </c>
      <c r="X64" s="84">
        <v>19</v>
      </c>
      <c r="Y64" s="85">
        <v>21</v>
      </c>
      <c r="Z64" s="121">
        <v>19</v>
      </c>
      <c r="AA64" s="84">
        <v>21</v>
      </c>
      <c r="AB64" s="84">
        <v>0</v>
      </c>
      <c r="AC64" s="85">
        <v>0</v>
      </c>
      <c r="AD64" s="121">
        <v>-27</v>
      </c>
      <c r="AE64" s="84">
        <v>-17</v>
      </c>
      <c r="AF64" s="85">
        <v>-10</v>
      </c>
      <c r="AG64" s="121">
        <v>44</v>
      </c>
      <c r="AH64" s="84">
        <v>33</v>
      </c>
      <c r="AI64" s="159">
        <v>11</v>
      </c>
      <c r="AJ64" s="121">
        <v>6</v>
      </c>
      <c r="AK64" s="84">
        <v>7</v>
      </c>
      <c r="AL64" s="84">
        <v>27</v>
      </c>
      <c r="AM64" s="85">
        <v>3</v>
      </c>
      <c r="AN64" s="121">
        <v>0</v>
      </c>
      <c r="AO64" s="85">
        <v>1</v>
      </c>
      <c r="AP64" s="98">
        <v>71</v>
      </c>
      <c r="AQ64" s="84">
        <v>50</v>
      </c>
      <c r="AR64" s="159">
        <v>21</v>
      </c>
      <c r="AS64" s="121">
        <v>31</v>
      </c>
      <c r="AT64" s="84">
        <v>15</v>
      </c>
      <c r="AU64" s="84">
        <v>17</v>
      </c>
      <c r="AV64" s="85">
        <v>5</v>
      </c>
      <c r="AW64" s="121">
        <v>2</v>
      </c>
      <c r="AX64" s="85">
        <v>1</v>
      </c>
      <c r="AY64" s="98">
        <v>-5</v>
      </c>
    </row>
    <row r="65" spans="1:51" s="156" customFormat="1" x14ac:dyDescent="0.2">
      <c r="A65">
        <v>5</v>
      </c>
      <c r="B65">
        <v>365</v>
      </c>
      <c r="C65" s="151" t="s">
        <v>92</v>
      </c>
      <c r="D65" s="24"/>
      <c r="E65" s="148">
        <v>185.19</v>
      </c>
      <c r="F65" s="149">
        <v>6576</v>
      </c>
      <c r="G65" s="103">
        <v>17548</v>
      </c>
      <c r="H65" s="103">
        <v>8465</v>
      </c>
      <c r="I65" s="103">
        <v>9083</v>
      </c>
      <c r="J65" s="104">
        <v>-61</v>
      </c>
      <c r="K65" s="105">
        <v>-31</v>
      </c>
      <c r="L65" s="106">
        <v>-30</v>
      </c>
      <c r="M65" s="104">
        <v>-34</v>
      </c>
      <c r="N65" s="105">
        <v>-14</v>
      </c>
      <c r="O65" s="150">
        <v>-20</v>
      </c>
      <c r="P65" s="104">
        <v>6</v>
      </c>
      <c r="Q65" s="105">
        <v>5</v>
      </c>
      <c r="R65" s="106">
        <v>1</v>
      </c>
      <c r="S65" s="107">
        <v>5</v>
      </c>
      <c r="T65" s="108">
        <v>1</v>
      </c>
      <c r="U65" s="108">
        <v>0</v>
      </c>
      <c r="V65" s="109">
        <v>0</v>
      </c>
      <c r="W65" s="104">
        <v>40</v>
      </c>
      <c r="X65" s="105">
        <v>19</v>
      </c>
      <c r="Y65" s="106">
        <v>21</v>
      </c>
      <c r="Z65" s="107">
        <v>19</v>
      </c>
      <c r="AA65" s="108">
        <v>21</v>
      </c>
      <c r="AB65" s="108">
        <v>0</v>
      </c>
      <c r="AC65" s="109">
        <v>0</v>
      </c>
      <c r="AD65" s="104">
        <v>-27</v>
      </c>
      <c r="AE65" s="105">
        <v>-17</v>
      </c>
      <c r="AF65" s="106">
        <v>-10</v>
      </c>
      <c r="AG65" s="104">
        <v>44</v>
      </c>
      <c r="AH65" s="105">
        <v>33</v>
      </c>
      <c r="AI65" s="150">
        <v>11</v>
      </c>
      <c r="AJ65" s="107">
        <v>6</v>
      </c>
      <c r="AK65" s="108">
        <v>7</v>
      </c>
      <c r="AL65" s="108">
        <v>27</v>
      </c>
      <c r="AM65" s="109">
        <v>3</v>
      </c>
      <c r="AN65" s="104">
        <v>0</v>
      </c>
      <c r="AO65" s="106">
        <v>1</v>
      </c>
      <c r="AP65" s="118">
        <v>71</v>
      </c>
      <c r="AQ65" s="105">
        <v>50</v>
      </c>
      <c r="AR65" s="150">
        <v>21</v>
      </c>
      <c r="AS65" s="107">
        <v>31</v>
      </c>
      <c r="AT65" s="108">
        <v>15</v>
      </c>
      <c r="AU65" s="108">
        <v>17</v>
      </c>
      <c r="AV65" s="109">
        <v>5</v>
      </c>
      <c r="AW65" s="104">
        <v>2</v>
      </c>
      <c r="AX65" s="106">
        <v>1</v>
      </c>
      <c r="AY65" s="118">
        <v>-5</v>
      </c>
    </row>
    <row r="66" spans="1:51" x14ac:dyDescent="0.2">
      <c r="A66" s="156"/>
      <c r="B66" s="156"/>
      <c r="C66" s="120" t="s">
        <v>93</v>
      </c>
      <c r="D66" s="78"/>
      <c r="E66" s="158">
        <v>44.05</v>
      </c>
      <c r="F66" s="80">
        <v>26325</v>
      </c>
      <c r="G66" s="82">
        <v>63531</v>
      </c>
      <c r="H66" s="82">
        <v>30902</v>
      </c>
      <c r="I66" s="82">
        <v>32629</v>
      </c>
      <c r="J66" s="121">
        <v>-12</v>
      </c>
      <c r="K66" s="84">
        <v>-33</v>
      </c>
      <c r="L66" s="85">
        <v>21</v>
      </c>
      <c r="M66" s="121">
        <v>-61</v>
      </c>
      <c r="N66" s="84">
        <v>-48</v>
      </c>
      <c r="O66" s="159">
        <v>-13</v>
      </c>
      <c r="P66" s="121">
        <v>45</v>
      </c>
      <c r="Q66" s="84">
        <v>19</v>
      </c>
      <c r="R66" s="85">
        <v>26</v>
      </c>
      <c r="S66" s="121">
        <v>18</v>
      </c>
      <c r="T66" s="84">
        <v>26</v>
      </c>
      <c r="U66" s="84">
        <v>1</v>
      </c>
      <c r="V66" s="85">
        <v>0</v>
      </c>
      <c r="W66" s="121">
        <v>106</v>
      </c>
      <c r="X66" s="84">
        <v>67</v>
      </c>
      <c r="Y66" s="85">
        <v>39</v>
      </c>
      <c r="Z66" s="121">
        <v>66</v>
      </c>
      <c r="AA66" s="84">
        <v>39</v>
      </c>
      <c r="AB66" s="84">
        <v>1</v>
      </c>
      <c r="AC66" s="85">
        <v>0</v>
      </c>
      <c r="AD66" s="121">
        <v>49</v>
      </c>
      <c r="AE66" s="84">
        <v>15</v>
      </c>
      <c r="AF66" s="85">
        <v>34</v>
      </c>
      <c r="AG66" s="121">
        <v>187</v>
      </c>
      <c r="AH66" s="84">
        <v>99</v>
      </c>
      <c r="AI66" s="159">
        <v>88</v>
      </c>
      <c r="AJ66" s="121">
        <v>83</v>
      </c>
      <c r="AK66" s="84">
        <v>86</v>
      </c>
      <c r="AL66" s="84">
        <v>16</v>
      </c>
      <c r="AM66" s="85">
        <v>1</v>
      </c>
      <c r="AN66" s="121">
        <v>0</v>
      </c>
      <c r="AO66" s="85">
        <v>1</v>
      </c>
      <c r="AP66" s="98">
        <v>138</v>
      </c>
      <c r="AQ66" s="84">
        <v>84</v>
      </c>
      <c r="AR66" s="159">
        <v>54</v>
      </c>
      <c r="AS66" s="121">
        <v>58</v>
      </c>
      <c r="AT66" s="84">
        <v>49</v>
      </c>
      <c r="AU66" s="84">
        <v>26</v>
      </c>
      <c r="AV66" s="85">
        <v>5</v>
      </c>
      <c r="AW66" s="121">
        <v>0</v>
      </c>
      <c r="AX66" s="85">
        <v>0</v>
      </c>
      <c r="AY66" s="98">
        <v>-11</v>
      </c>
    </row>
    <row r="67" spans="1:51" x14ac:dyDescent="0.2">
      <c r="A67">
        <v>4</v>
      </c>
      <c r="B67">
        <v>381</v>
      </c>
      <c r="C67" s="155" t="s">
        <v>94</v>
      </c>
      <c r="D67" s="24"/>
      <c r="E67" s="148">
        <v>34.92</v>
      </c>
      <c r="F67" s="149">
        <v>11984</v>
      </c>
      <c r="G67" s="103">
        <v>29839</v>
      </c>
      <c r="H67" s="103">
        <v>14540</v>
      </c>
      <c r="I67" s="103">
        <v>15299</v>
      </c>
      <c r="J67" s="104">
        <v>-35</v>
      </c>
      <c r="K67" s="105">
        <v>-36</v>
      </c>
      <c r="L67" s="106">
        <v>1</v>
      </c>
      <c r="M67" s="104">
        <v>-43</v>
      </c>
      <c r="N67" s="105">
        <v>-33</v>
      </c>
      <c r="O67" s="150">
        <v>-10</v>
      </c>
      <c r="P67" s="104">
        <v>21</v>
      </c>
      <c r="Q67" s="105">
        <v>8</v>
      </c>
      <c r="R67" s="106">
        <v>13</v>
      </c>
      <c r="S67" s="107">
        <v>7</v>
      </c>
      <c r="T67" s="108">
        <v>13</v>
      </c>
      <c r="U67" s="108">
        <v>1</v>
      </c>
      <c r="V67" s="109">
        <v>0</v>
      </c>
      <c r="W67" s="104">
        <v>64</v>
      </c>
      <c r="X67" s="105">
        <v>41</v>
      </c>
      <c r="Y67" s="106">
        <v>23</v>
      </c>
      <c r="Z67" s="107">
        <v>40</v>
      </c>
      <c r="AA67" s="108">
        <v>23</v>
      </c>
      <c r="AB67" s="108">
        <v>1</v>
      </c>
      <c r="AC67" s="109">
        <v>0</v>
      </c>
      <c r="AD67" s="104">
        <v>8</v>
      </c>
      <c r="AE67" s="105">
        <v>-3</v>
      </c>
      <c r="AF67" s="106">
        <v>11</v>
      </c>
      <c r="AG67" s="104">
        <v>61</v>
      </c>
      <c r="AH67" s="105">
        <v>32</v>
      </c>
      <c r="AI67" s="150">
        <v>29</v>
      </c>
      <c r="AJ67" s="107">
        <v>22</v>
      </c>
      <c r="AK67" s="108">
        <v>27</v>
      </c>
      <c r="AL67" s="108">
        <v>10</v>
      </c>
      <c r="AM67" s="109">
        <v>1</v>
      </c>
      <c r="AN67" s="104">
        <v>0</v>
      </c>
      <c r="AO67" s="106">
        <v>1</v>
      </c>
      <c r="AP67" s="118">
        <v>53</v>
      </c>
      <c r="AQ67" s="105">
        <v>35</v>
      </c>
      <c r="AR67" s="150">
        <v>18</v>
      </c>
      <c r="AS67" s="107">
        <v>19</v>
      </c>
      <c r="AT67" s="108">
        <v>16</v>
      </c>
      <c r="AU67" s="108">
        <v>16</v>
      </c>
      <c r="AV67" s="109">
        <v>2</v>
      </c>
      <c r="AW67" s="104">
        <v>0</v>
      </c>
      <c r="AX67" s="106">
        <v>0</v>
      </c>
      <c r="AY67" s="118">
        <v>-11</v>
      </c>
    </row>
    <row r="68" spans="1:51" s="156" customFormat="1" x14ac:dyDescent="0.2">
      <c r="A68">
        <v>4</v>
      </c>
      <c r="B68">
        <v>382</v>
      </c>
      <c r="C68" s="151" t="s">
        <v>95</v>
      </c>
      <c r="D68" s="24"/>
      <c r="E68" s="148">
        <v>9.1300000000000008</v>
      </c>
      <c r="F68" s="149">
        <v>14341</v>
      </c>
      <c r="G68" s="103">
        <v>33692</v>
      </c>
      <c r="H68" s="103">
        <v>16362</v>
      </c>
      <c r="I68" s="103">
        <v>17330</v>
      </c>
      <c r="J68" s="104">
        <v>23</v>
      </c>
      <c r="K68" s="105">
        <v>3</v>
      </c>
      <c r="L68" s="106">
        <v>20</v>
      </c>
      <c r="M68" s="104">
        <v>-18</v>
      </c>
      <c r="N68" s="105">
        <v>-15</v>
      </c>
      <c r="O68" s="150">
        <v>-3</v>
      </c>
      <c r="P68" s="104">
        <v>24</v>
      </c>
      <c r="Q68" s="105">
        <v>11</v>
      </c>
      <c r="R68" s="106">
        <v>13</v>
      </c>
      <c r="S68" s="107">
        <v>11</v>
      </c>
      <c r="T68" s="108">
        <v>13</v>
      </c>
      <c r="U68" s="108">
        <v>0</v>
      </c>
      <c r="V68" s="109">
        <v>0</v>
      </c>
      <c r="W68" s="104">
        <v>42</v>
      </c>
      <c r="X68" s="105">
        <v>26</v>
      </c>
      <c r="Y68" s="106">
        <v>16</v>
      </c>
      <c r="Z68" s="107">
        <v>26</v>
      </c>
      <c r="AA68" s="108">
        <v>16</v>
      </c>
      <c r="AB68" s="108">
        <v>0</v>
      </c>
      <c r="AC68" s="109">
        <v>0</v>
      </c>
      <c r="AD68" s="104">
        <v>41</v>
      </c>
      <c r="AE68" s="105">
        <v>18</v>
      </c>
      <c r="AF68" s="106">
        <v>23</v>
      </c>
      <c r="AG68" s="104">
        <v>126</v>
      </c>
      <c r="AH68" s="105">
        <v>67</v>
      </c>
      <c r="AI68" s="150">
        <v>59</v>
      </c>
      <c r="AJ68" s="107">
        <v>61</v>
      </c>
      <c r="AK68" s="108">
        <v>59</v>
      </c>
      <c r="AL68" s="108">
        <v>6</v>
      </c>
      <c r="AM68" s="109">
        <v>0</v>
      </c>
      <c r="AN68" s="104">
        <v>0</v>
      </c>
      <c r="AO68" s="106">
        <v>0</v>
      </c>
      <c r="AP68" s="118">
        <v>85</v>
      </c>
      <c r="AQ68" s="105">
        <v>49</v>
      </c>
      <c r="AR68" s="150">
        <v>36</v>
      </c>
      <c r="AS68" s="107">
        <v>39</v>
      </c>
      <c r="AT68" s="108">
        <v>33</v>
      </c>
      <c r="AU68" s="108">
        <v>10</v>
      </c>
      <c r="AV68" s="109">
        <v>3</v>
      </c>
      <c r="AW68" s="104">
        <v>0</v>
      </c>
      <c r="AX68" s="106">
        <v>0</v>
      </c>
      <c r="AY68" s="118">
        <v>0</v>
      </c>
    </row>
    <row r="69" spans="1:51" x14ac:dyDescent="0.2">
      <c r="A69" s="156"/>
      <c r="B69" s="156"/>
      <c r="C69" s="120" t="s">
        <v>96</v>
      </c>
      <c r="D69" s="78"/>
      <c r="E69" s="158">
        <v>330.7</v>
      </c>
      <c r="F69" s="80">
        <v>16100</v>
      </c>
      <c r="G69" s="82">
        <v>38544</v>
      </c>
      <c r="H69" s="82">
        <v>18715</v>
      </c>
      <c r="I69" s="82">
        <v>19829</v>
      </c>
      <c r="J69" s="121">
        <v>-84</v>
      </c>
      <c r="K69" s="84">
        <v>-41</v>
      </c>
      <c r="L69" s="85">
        <v>-43</v>
      </c>
      <c r="M69" s="121">
        <v>-53</v>
      </c>
      <c r="N69" s="84">
        <v>-22</v>
      </c>
      <c r="O69" s="159">
        <v>-31</v>
      </c>
      <c r="P69" s="121">
        <v>18</v>
      </c>
      <c r="Q69" s="84">
        <v>9</v>
      </c>
      <c r="R69" s="85">
        <v>9</v>
      </c>
      <c r="S69" s="98">
        <v>9</v>
      </c>
      <c r="T69" s="84">
        <v>9</v>
      </c>
      <c r="U69" s="84">
        <v>0</v>
      </c>
      <c r="V69" s="85">
        <v>0</v>
      </c>
      <c r="W69" s="121">
        <v>71</v>
      </c>
      <c r="X69" s="84">
        <v>31</v>
      </c>
      <c r="Y69" s="85">
        <v>40</v>
      </c>
      <c r="Z69" s="121">
        <v>31</v>
      </c>
      <c r="AA69" s="84">
        <v>40</v>
      </c>
      <c r="AB69" s="84">
        <v>0</v>
      </c>
      <c r="AC69" s="85">
        <v>0</v>
      </c>
      <c r="AD69" s="121">
        <v>-31</v>
      </c>
      <c r="AE69" s="84">
        <v>-19</v>
      </c>
      <c r="AF69" s="85">
        <v>-12</v>
      </c>
      <c r="AG69" s="121">
        <v>79</v>
      </c>
      <c r="AH69" s="84">
        <v>37</v>
      </c>
      <c r="AI69" s="159">
        <v>42</v>
      </c>
      <c r="AJ69" s="121">
        <v>28</v>
      </c>
      <c r="AK69" s="84">
        <v>27</v>
      </c>
      <c r="AL69" s="84">
        <v>9</v>
      </c>
      <c r="AM69" s="85">
        <v>15</v>
      </c>
      <c r="AN69" s="121">
        <v>0</v>
      </c>
      <c r="AO69" s="85">
        <v>0</v>
      </c>
      <c r="AP69" s="98">
        <v>110</v>
      </c>
      <c r="AQ69" s="84">
        <v>56</v>
      </c>
      <c r="AR69" s="159">
        <v>54</v>
      </c>
      <c r="AS69" s="121">
        <v>43</v>
      </c>
      <c r="AT69" s="84">
        <v>38</v>
      </c>
      <c r="AU69" s="84">
        <v>13</v>
      </c>
      <c r="AV69" s="85">
        <v>16</v>
      </c>
      <c r="AW69" s="121">
        <v>0</v>
      </c>
      <c r="AX69" s="85">
        <v>0</v>
      </c>
      <c r="AY69" s="98">
        <v>-38</v>
      </c>
    </row>
    <row r="70" spans="1:51" x14ac:dyDescent="0.2">
      <c r="A70">
        <v>6</v>
      </c>
      <c r="B70">
        <v>442</v>
      </c>
      <c r="C70" s="151" t="s">
        <v>97</v>
      </c>
      <c r="D70" s="24"/>
      <c r="E70" s="148">
        <v>82.67</v>
      </c>
      <c r="F70" s="149">
        <v>4223</v>
      </c>
      <c r="G70" s="103">
        <v>10131</v>
      </c>
      <c r="H70" s="103">
        <v>4967</v>
      </c>
      <c r="I70" s="103">
        <v>5164</v>
      </c>
      <c r="J70" s="104">
        <v>-22</v>
      </c>
      <c r="K70" s="105">
        <v>-8</v>
      </c>
      <c r="L70" s="106">
        <v>-14</v>
      </c>
      <c r="M70" s="104">
        <v>-19</v>
      </c>
      <c r="N70" s="105">
        <v>-4</v>
      </c>
      <c r="O70" s="150">
        <v>-15</v>
      </c>
      <c r="P70" s="104">
        <v>2</v>
      </c>
      <c r="Q70" s="105">
        <v>0</v>
      </c>
      <c r="R70" s="106">
        <v>2</v>
      </c>
      <c r="S70" s="107">
        <v>0</v>
      </c>
      <c r="T70" s="108">
        <v>2</v>
      </c>
      <c r="U70" s="108">
        <v>0</v>
      </c>
      <c r="V70" s="109">
        <v>0</v>
      </c>
      <c r="W70" s="104">
        <v>21</v>
      </c>
      <c r="X70" s="105">
        <v>4</v>
      </c>
      <c r="Y70" s="106">
        <v>17</v>
      </c>
      <c r="Z70" s="107">
        <v>4</v>
      </c>
      <c r="AA70" s="108">
        <v>17</v>
      </c>
      <c r="AB70" s="108">
        <v>0</v>
      </c>
      <c r="AC70" s="109">
        <v>0</v>
      </c>
      <c r="AD70" s="104">
        <v>-3</v>
      </c>
      <c r="AE70" s="105">
        <v>-4</v>
      </c>
      <c r="AF70" s="106">
        <v>1</v>
      </c>
      <c r="AG70" s="104">
        <v>19</v>
      </c>
      <c r="AH70" s="105">
        <v>9</v>
      </c>
      <c r="AI70" s="150">
        <v>10</v>
      </c>
      <c r="AJ70" s="107">
        <v>8</v>
      </c>
      <c r="AK70" s="108">
        <v>8</v>
      </c>
      <c r="AL70" s="108">
        <v>1</v>
      </c>
      <c r="AM70" s="109">
        <v>2</v>
      </c>
      <c r="AN70" s="104">
        <v>0</v>
      </c>
      <c r="AO70" s="106">
        <v>0</v>
      </c>
      <c r="AP70" s="118">
        <v>22</v>
      </c>
      <c r="AQ70" s="105">
        <v>13</v>
      </c>
      <c r="AR70" s="150">
        <v>9</v>
      </c>
      <c r="AS70" s="107">
        <v>10</v>
      </c>
      <c r="AT70" s="108">
        <v>8</v>
      </c>
      <c r="AU70" s="108">
        <v>3</v>
      </c>
      <c r="AV70" s="109">
        <v>1</v>
      </c>
      <c r="AW70" s="104">
        <v>0</v>
      </c>
      <c r="AX70" s="106">
        <v>0</v>
      </c>
      <c r="AY70" s="118">
        <v>-10</v>
      </c>
    </row>
    <row r="71" spans="1:51" x14ac:dyDescent="0.2">
      <c r="A71">
        <v>6</v>
      </c>
      <c r="B71">
        <v>443</v>
      </c>
      <c r="C71" s="151" t="s">
        <v>98</v>
      </c>
      <c r="D71" s="24"/>
      <c r="E71" s="148">
        <v>45.79</v>
      </c>
      <c r="F71" s="149">
        <v>8079</v>
      </c>
      <c r="G71" s="103">
        <v>18812</v>
      </c>
      <c r="H71" s="103">
        <v>9253</v>
      </c>
      <c r="I71" s="103">
        <v>9559</v>
      </c>
      <c r="J71" s="104">
        <v>-37</v>
      </c>
      <c r="K71" s="105">
        <v>-12</v>
      </c>
      <c r="L71" s="106">
        <v>-25</v>
      </c>
      <c r="M71" s="104">
        <v>-19</v>
      </c>
      <c r="N71" s="105">
        <v>-8</v>
      </c>
      <c r="O71" s="150">
        <v>-11</v>
      </c>
      <c r="P71" s="104">
        <v>11</v>
      </c>
      <c r="Q71" s="105">
        <v>6</v>
      </c>
      <c r="R71" s="106">
        <v>5</v>
      </c>
      <c r="S71" s="107">
        <v>6</v>
      </c>
      <c r="T71" s="108">
        <v>5</v>
      </c>
      <c r="U71" s="108">
        <v>0</v>
      </c>
      <c r="V71" s="109">
        <v>0</v>
      </c>
      <c r="W71" s="104">
        <v>30</v>
      </c>
      <c r="X71" s="105">
        <v>14</v>
      </c>
      <c r="Y71" s="106">
        <v>16</v>
      </c>
      <c r="Z71" s="107">
        <v>14</v>
      </c>
      <c r="AA71" s="108">
        <v>16</v>
      </c>
      <c r="AB71" s="108">
        <v>0</v>
      </c>
      <c r="AC71" s="109">
        <v>0</v>
      </c>
      <c r="AD71" s="104">
        <v>-18</v>
      </c>
      <c r="AE71" s="105">
        <v>-4</v>
      </c>
      <c r="AF71" s="106">
        <v>-14</v>
      </c>
      <c r="AG71" s="104">
        <v>47</v>
      </c>
      <c r="AH71" s="105">
        <v>25</v>
      </c>
      <c r="AI71" s="150">
        <v>22</v>
      </c>
      <c r="AJ71" s="107">
        <v>17</v>
      </c>
      <c r="AK71" s="108">
        <v>13</v>
      </c>
      <c r="AL71" s="108">
        <v>8</v>
      </c>
      <c r="AM71" s="109">
        <v>9</v>
      </c>
      <c r="AN71" s="104">
        <v>0</v>
      </c>
      <c r="AO71" s="106">
        <v>0</v>
      </c>
      <c r="AP71" s="118">
        <v>65</v>
      </c>
      <c r="AQ71" s="105">
        <v>29</v>
      </c>
      <c r="AR71" s="150">
        <v>36</v>
      </c>
      <c r="AS71" s="107">
        <v>20</v>
      </c>
      <c r="AT71" s="108">
        <v>21</v>
      </c>
      <c r="AU71" s="108">
        <v>9</v>
      </c>
      <c r="AV71" s="109">
        <v>15</v>
      </c>
      <c r="AW71" s="104">
        <v>0</v>
      </c>
      <c r="AX71" s="106">
        <v>0</v>
      </c>
      <c r="AY71" s="118">
        <v>-23</v>
      </c>
    </row>
    <row r="72" spans="1:51" s="156" customFormat="1" x14ac:dyDescent="0.2">
      <c r="A72">
        <v>6</v>
      </c>
      <c r="B72">
        <v>446</v>
      </c>
      <c r="C72" s="151" t="s">
        <v>99</v>
      </c>
      <c r="D72" s="24"/>
      <c r="E72" s="148">
        <v>202.23</v>
      </c>
      <c r="F72" s="149">
        <v>3798</v>
      </c>
      <c r="G72" s="103">
        <v>9601</v>
      </c>
      <c r="H72" s="103">
        <v>4495</v>
      </c>
      <c r="I72" s="103">
        <v>5106</v>
      </c>
      <c r="J72" s="104">
        <v>-25</v>
      </c>
      <c r="K72" s="105">
        <v>-21</v>
      </c>
      <c r="L72" s="106">
        <v>-4</v>
      </c>
      <c r="M72" s="104">
        <v>-15</v>
      </c>
      <c r="N72" s="105">
        <v>-10</v>
      </c>
      <c r="O72" s="150">
        <v>-5</v>
      </c>
      <c r="P72" s="104">
        <v>5</v>
      </c>
      <c r="Q72" s="105">
        <v>3</v>
      </c>
      <c r="R72" s="106">
        <v>2</v>
      </c>
      <c r="S72" s="107">
        <v>3</v>
      </c>
      <c r="T72" s="108">
        <v>2</v>
      </c>
      <c r="U72" s="108">
        <v>0</v>
      </c>
      <c r="V72" s="109">
        <v>0</v>
      </c>
      <c r="W72" s="104">
        <v>20</v>
      </c>
      <c r="X72" s="105">
        <v>13</v>
      </c>
      <c r="Y72" s="106">
        <v>7</v>
      </c>
      <c r="Z72" s="107">
        <v>13</v>
      </c>
      <c r="AA72" s="108">
        <v>7</v>
      </c>
      <c r="AB72" s="108">
        <v>0</v>
      </c>
      <c r="AC72" s="109">
        <v>0</v>
      </c>
      <c r="AD72" s="104">
        <v>-10</v>
      </c>
      <c r="AE72" s="105">
        <v>-11</v>
      </c>
      <c r="AF72" s="106">
        <v>1</v>
      </c>
      <c r="AG72" s="104">
        <v>13</v>
      </c>
      <c r="AH72" s="105">
        <v>3</v>
      </c>
      <c r="AI72" s="150">
        <v>10</v>
      </c>
      <c r="AJ72" s="107">
        <v>3</v>
      </c>
      <c r="AK72" s="108">
        <v>6</v>
      </c>
      <c r="AL72" s="108">
        <v>0</v>
      </c>
      <c r="AM72" s="109">
        <v>4</v>
      </c>
      <c r="AN72" s="104">
        <v>0</v>
      </c>
      <c r="AO72" s="106">
        <v>0</v>
      </c>
      <c r="AP72" s="118">
        <v>23</v>
      </c>
      <c r="AQ72" s="105">
        <v>14</v>
      </c>
      <c r="AR72" s="150">
        <v>9</v>
      </c>
      <c r="AS72" s="107">
        <v>13</v>
      </c>
      <c r="AT72" s="108">
        <v>9</v>
      </c>
      <c r="AU72" s="108">
        <v>1</v>
      </c>
      <c r="AV72" s="109">
        <v>0</v>
      </c>
      <c r="AW72" s="104">
        <v>0</v>
      </c>
      <c r="AX72" s="106">
        <v>0</v>
      </c>
      <c r="AY72" s="118">
        <v>-5</v>
      </c>
    </row>
    <row r="73" spans="1:51" x14ac:dyDescent="0.2">
      <c r="A73" s="156"/>
      <c r="B73" s="156"/>
      <c r="C73" s="120" t="s">
        <v>100</v>
      </c>
      <c r="D73" s="78"/>
      <c r="E73" s="158">
        <v>22.61</v>
      </c>
      <c r="F73" s="80">
        <v>13276</v>
      </c>
      <c r="G73" s="82">
        <v>32839</v>
      </c>
      <c r="H73" s="82">
        <v>15930</v>
      </c>
      <c r="I73" s="82">
        <v>16909</v>
      </c>
      <c r="J73" s="121">
        <v>-30</v>
      </c>
      <c r="K73" s="84">
        <v>-16</v>
      </c>
      <c r="L73" s="85">
        <v>-14</v>
      </c>
      <c r="M73" s="121">
        <v>-26</v>
      </c>
      <c r="N73" s="84">
        <v>-14</v>
      </c>
      <c r="O73" s="159">
        <v>-12</v>
      </c>
      <c r="P73" s="121">
        <v>15</v>
      </c>
      <c r="Q73" s="84">
        <v>4</v>
      </c>
      <c r="R73" s="85">
        <v>11</v>
      </c>
      <c r="S73" s="121">
        <v>4</v>
      </c>
      <c r="T73" s="84">
        <v>11</v>
      </c>
      <c r="U73" s="84">
        <v>0</v>
      </c>
      <c r="V73" s="85">
        <v>0</v>
      </c>
      <c r="W73" s="121">
        <v>41</v>
      </c>
      <c r="X73" s="84">
        <v>18</v>
      </c>
      <c r="Y73" s="85">
        <v>23</v>
      </c>
      <c r="Z73" s="121">
        <v>18</v>
      </c>
      <c r="AA73" s="84">
        <v>23</v>
      </c>
      <c r="AB73" s="84">
        <v>0</v>
      </c>
      <c r="AC73" s="85">
        <v>0</v>
      </c>
      <c r="AD73" s="121">
        <v>-4</v>
      </c>
      <c r="AE73" s="84">
        <v>-2</v>
      </c>
      <c r="AF73" s="85">
        <v>-2</v>
      </c>
      <c r="AG73" s="121">
        <v>67</v>
      </c>
      <c r="AH73" s="84">
        <v>37</v>
      </c>
      <c r="AI73" s="159">
        <v>30</v>
      </c>
      <c r="AJ73" s="121">
        <v>30</v>
      </c>
      <c r="AK73" s="84">
        <v>26</v>
      </c>
      <c r="AL73" s="84">
        <v>7</v>
      </c>
      <c r="AM73" s="85">
        <v>4</v>
      </c>
      <c r="AN73" s="121">
        <v>0</v>
      </c>
      <c r="AO73" s="85">
        <v>0</v>
      </c>
      <c r="AP73" s="98">
        <v>71</v>
      </c>
      <c r="AQ73" s="84">
        <v>39</v>
      </c>
      <c r="AR73" s="159">
        <v>32</v>
      </c>
      <c r="AS73" s="121">
        <v>36</v>
      </c>
      <c r="AT73" s="84">
        <v>31</v>
      </c>
      <c r="AU73" s="84">
        <v>3</v>
      </c>
      <c r="AV73" s="85">
        <v>0</v>
      </c>
      <c r="AW73" s="121">
        <v>0</v>
      </c>
      <c r="AX73" s="85">
        <v>1</v>
      </c>
      <c r="AY73" s="98">
        <v>-12</v>
      </c>
    </row>
    <row r="74" spans="1:51" s="156" customFormat="1" x14ac:dyDescent="0.2">
      <c r="A74">
        <v>7</v>
      </c>
      <c r="B74">
        <v>464</v>
      </c>
      <c r="C74" s="151" t="s">
        <v>101</v>
      </c>
      <c r="D74" s="24" t="s">
        <v>51</v>
      </c>
      <c r="E74" s="148">
        <v>22.61</v>
      </c>
      <c r="F74" s="149">
        <v>13276</v>
      </c>
      <c r="G74" s="103">
        <v>32839</v>
      </c>
      <c r="H74" s="103">
        <v>15930</v>
      </c>
      <c r="I74" s="103">
        <v>16909</v>
      </c>
      <c r="J74" s="104">
        <v>-30</v>
      </c>
      <c r="K74" s="105">
        <v>-16</v>
      </c>
      <c r="L74" s="106">
        <v>-14</v>
      </c>
      <c r="M74" s="104">
        <v>-26</v>
      </c>
      <c r="N74" s="105">
        <v>-14</v>
      </c>
      <c r="O74" s="150">
        <v>-12</v>
      </c>
      <c r="P74" s="104">
        <v>15</v>
      </c>
      <c r="Q74" s="105">
        <v>4</v>
      </c>
      <c r="R74" s="106">
        <v>11</v>
      </c>
      <c r="S74" s="107">
        <v>4</v>
      </c>
      <c r="T74" s="108">
        <v>11</v>
      </c>
      <c r="U74" s="108">
        <v>0</v>
      </c>
      <c r="V74" s="109">
        <v>0</v>
      </c>
      <c r="W74" s="104">
        <v>41</v>
      </c>
      <c r="X74" s="105">
        <v>18</v>
      </c>
      <c r="Y74" s="106">
        <v>23</v>
      </c>
      <c r="Z74" s="107">
        <v>18</v>
      </c>
      <c r="AA74" s="108">
        <v>23</v>
      </c>
      <c r="AB74" s="108">
        <v>0</v>
      </c>
      <c r="AC74" s="109">
        <v>0</v>
      </c>
      <c r="AD74" s="104">
        <v>-4</v>
      </c>
      <c r="AE74" s="105">
        <v>-2</v>
      </c>
      <c r="AF74" s="106">
        <v>-2</v>
      </c>
      <c r="AG74" s="104">
        <v>67</v>
      </c>
      <c r="AH74" s="105">
        <v>37</v>
      </c>
      <c r="AI74" s="150">
        <v>30</v>
      </c>
      <c r="AJ74" s="107">
        <v>30</v>
      </c>
      <c r="AK74" s="108">
        <v>26</v>
      </c>
      <c r="AL74" s="108">
        <v>7</v>
      </c>
      <c r="AM74" s="109">
        <v>4</v>
      </c>
      <c r="AN74" s="104">
        <v>0</v>
      </c>
      <c r="AO74" s="106">
        <v>0</v>
      </c>
      <c r="AP74" s="118">
        <v>71</v>
      </c>
      <c r="AQ74" s="105">
        <v>39</v>
      </c>
      <c r="AR74" s="150">
        <v>32</v>
      </c>
      <c r="AS74" s="107">
        <v>36</v>
      </c>
      <c r="AT74" s="108">
        <v>31</v>
      </c>
      <c r="AU74" s="108">
        <v>3</v>
      </c>
      <c r="AV74" s="109">
        <v>0</v>
      </c>
      <c r="AW74" s="104">
        <v>0</v>
      </c>
      <c r="AX74" s="106">
        <v>1</v>
      </c>
      <c r="AY74" s="118">
        <v>-12</v>
      </c>
    </row>
    <row r="75" spans="1:51" x14ac:dyDescent="0.2">
      <c r="A75" s="156"/>
      <c r="B75" s="156"/>
      <c r="C75" s="120" t="s">
        <v>102</v>
      </c>
      <c r="D75" s="78"/>
      <c r="E75" s="158">
        <v>150.26</v>
      </c>
      <c r="F75" s="80">
        <v>5427</v>
      </c>
      <c r="G75" s="82">
        <v>12797</v>
      </c>
      <c r="H75" s="82">
        <v>6186</v>
      </c>
      <c r="I75" s="82">
        <v>6611</v>
      </c>
      <c r="J75" s="121">
        <v>-21</v>
      </c>
      <c r="K75" s="84">
        <v>-14</v>
      </c>
      <c r="L75" s="85">
        <v>-7</v>
      </c>
      <c r="M75" s="121">
        <v>-24</v>
      </c>
      <c r="N75" s="84">
        <v>-17</v>
      </c>
      <c r="O75" s="159">
        <v>-7</v>
      </c>
      <c r="P75" s="121">
        <v>5</v>
      </c>
      <c r="Q75" s="84">
        <v>2</v>
      </c>
      <c r="R75" s="85">
        <v>3</v>
      </c>
      <c r="S75" s="121">
        <v>2</v>
      </c>
      <c r="T75" s="84">
        <v>3</v>
      </c>
      <c r="U75" s="84">
        <v>0</v>
      </c>
      <c r="V75" s="85">
        <v>0</v>
      </c>
      <c r="W75" s="121">
        <v>29</v>
      </c>
      <c r="X75" s="84">
        <v>19</v>
      </c>
      <c r="Y75" s="85">
        <v>10</v>
      </c>
      <c r="Z75" s="121">
        <v>19</v>
      </c>
      <c r="AA75" s="84">
        <v>10</v>
      </c>
      <c r="AB75" s="84">
        <v>0</v>
      </c>
      <c r="AC75" s="85">
        <v>0</v>
      </c>
      <c r="AD75" s="121">
        <v>3</v>
      </c>
      <c r="AE75" s="84">
        <v>3</v>
      </c>
      <c r="AF75" s="85">
        <v>0</v>
      </c>
      <c r="AG75" s="121">
        <v>25</v>
      </c>
      <c r="AH75" s="84">
        <v>14</v>
      </c>
      <c r="AI75" s="159">
        <v>11</v>
      </c>
      <c r="AJ75" s="121">
        <v>11</v>
      </c>
      <c r="AK75" s="84">
        <v>10</v>
      </c>
      <c r="AL75" s="84">
        <v>3</v>
      </c>
      <c r="AM75" s="85">
        <v>1</v>
      </c>
      <c r="AN75" s="121">
        <v>0</v>
      </c>
      <c r="AO75" s="85">
        <v>0</v>
      </c>
      <c r="AP75" s="98">
        <v>22</v>
      </c>
      <c r="AQ75" s="84">
        <v>11</v>
      </c>
      <c r="AR75" s="159">
        <v>11</v>
      </c>
      <c r="AS75" s="121">
        <v>6</v>
      </c>
      <c r="AT75" s="84">
        <v>10</v>
      </c>
      <c r="AU75" s="84">
        <v>5</v>
      </c>
      <c r="AV75" s="85">
        <v>1</v>
      </c>
      <c r="AW75" s="121">
        <v>0</v>
      </c>
      <c r="AX75" s="85">
        <v>0</v>
      </c>
      <c r="AY75" s="98">
        <v>2</v>
      </c>
    </row>
    <row r="76" spans="1:51" s="156" customFormat="1" x14ac:dyDescent="0.2">
      <c r="A76">
        <v>7</v>
      </c>
      <c r="B76">
        <v>481</v>
      </c>
      <c r="C76" s="155" t="s">
        <v>103</v>
      </c>
      <c r="D76" s="24"/>
      <c r="E76" s="148">
        <v>150.26</v>
      </c>
      <c r="F76" s="149">
        <v>5427</v>
      </c>
      <c r="G76" s="103">
        <v>12797</v>
      </c>
      <c r="H76" s="103">
        <v>6186</v>
      </c>
      <c r="I76" s="103">
        <v>6611</v>
      </c>
      <c r="J76" s="104">
        <v>-21</v>
      </c>
      <c r="K76" s="105">
        <v>-14</v>
      </c>
      <c r="L76" s="106">
        <v>-7</v>
      </c>
      <c r="M76" s="104">
        <v>-24</v>
      </c>
      <c r="N76" s="105">
        <v>-17</v>
      </c>
      <c r="O76" s="150">
        <v>-7</v>
      </c>
      <c r="P76" s="104">
        <v>5</v>
      </c>
      <c r="Q76" s="105">
        <v>2</v>
      </c>
      <c r="R76" s="106">
        <v>3</v>
      </c>
      <c r="S76" s="107">
        <v>2</v>
      </c>
      <c r="T76" s="108">
        <v>3</v>
      </c>
      <c r="U76" s="108">
        <v>0</v>
      </c>
      <c r="V76" s="109">
        <v>0</v>
      </c>
      <c r="W76" s="104">
        <v>29</v>
      </c>
      <c r="X76" s="105">
        <v>19</v>
      </c>
      <c r="Y76" s="106">
        <v>10</v>
      </c>
      <c r="Z76" s="107">
        <v>19</v>
      </c>
      <c r="AA76" s="108">
        <v>10</v>
      </c>
      <c r="AB76" s="108">
        <v>0</v>
      </c>
      <c r="AC76" s="109">
        <v>0</v>
      </c>
      <c r="AD76" s="104">
        <v>3</v>
      </c>
      <c r="AE76" s="105">
        <v>3</v>
      </c>
      <c r="AF76" s="106">
        <v>0</v>
      </c>
      <c r="AG76" s="104">
        <v>25</v>
      </c>
      <c r="AH76" s="105">
        <v>14</v>
      </c>
      <c r="AI76" s="150">
        <v>11</v>
      </c>
      <c r="AJ76" s="107">
        <v>11</v>
      </c>
      <c r="AK76" s="108">
        <v>10</v>
      </c>
      <c r="AL76" s="108">
        <v>3</v>
      </c>
      <c r="AM76" s="109">
        <v>1</v>
      </c>
      <c r="AN76" s="104">
        <v>0</v>
      </c>
      <c r="AO76" s="106">
        <v>0</v>
      </c>
      <c r="AP76" s="118">
        <v>22</v>
      </c>
      <c r="AQ76" s="105">
        <v>11</v>
      </c>
      <c r="AR76" s="150">
        <v>11</v>
      </c>
      <c r="AS76" s="107">
        <v>6</v>
      </c>
      <c r="AT76" s="108">
        <v>10</v>
      </c>
      <c r="AU76" s="108">
        <v>5</v>
      </c>
      <c r="AV76" s="109">
        <v>1</v>
      </c>
      <c r="AW76" s="104">
        <v>0</v>
      </c>
      <c r="AX76" s="106">
        <v>0</v>
      </c>
      <c r="AY76" s="118">
        <v>2</v>
      </c>
    </row>
    <row r="77" spans="1:51" x14ac:dyDescent="0.2">
      <c r="A77" s="156"/>
      <c r="B77" s="156"/>
      <c r="C77" s="120" t="s">
        <v>104</v>
      </c>
      <c r="D77" s="78"/>
      <c r="E77" s="158">
        <v>307.44</v>
      </c>
      <c r="F77" s="80">
        <v>5773</v>
      </c>
      <c r="G77" s="82">
        <v>14207</v>
      </c>
      <c r="H77" s="82">
        <v>6818</v>
      </c>
      <c r="I77" s="82">
        <v>7389</v>
      </c>
      <c r="J77" s="121">
        <v>-44</v>
      </c>
      <c r="K77" s="84">
        <v>-17</v>
      </c>
      <c r="L77" s="85">
        <v>-27</v>
      </c>
      <c r="M77" s="121">
        <v>-33</v>
      </c>
      <c r="N77" s="84">
        <v>-14</v>
      </c>
      <c r="O77" s="159">
        <v>-19</v>
      </c>
      <c r="P77" s="121">
        <v>5</v>
      </c>
      <c r="Q77" s="84">
        <v>3</v>
      </c>
      <c r="R77" s="85">
        <v>2</v>
      </c>
      <c r="S77" s="121">
        <v>3</v>
      </c>
      <c r="T77" s="84">
        <v>2</v>
      </c>
      <c r="U77" s="84">
        <v>0</v>
      </c>
      <c r="V77" s="85">
        <v>0</v>
      </c>
      <c r="W77" s="121">
        <v>38</v>
      </c>
      <c r="X77" s="84">
        <v>17</v>
      </c>
      <c r="Y77" s="85">
        <v>21</v>
      </c>
      <c r="Z77" s="121">
        <v>17</v>
      </c>
      <c r="AA77" s="84">
        <v>21</v>
      </c>
      <c r="AB77" s="84">
        <v>0</v>
      </c>
      <c r="AC77" s="85">
        <v>0</v>
      </c>
      <c r="AD77" s="121">
        <v>-11</v>
      </c>
      <c r="AE77" s="84">
        <v>-3</v>
      </c>
      <c r="AF77" s="85">
        <v>-8</v>
      </c>
      <c r="AG77" s="121">
        <v>12</v>
      </c>
      <c r="AH77" s="84">
        <v>7</v>
      </c>
      <c r="AI77" s="159">
        <v>5</v>
      </c>
      <c r="AJ77" s="121">
        <v>5</v>
      </c>
      <c r="AK77" s="84">
        <v>5</v>
      </c>
      <c r="AL77" s="84">
        <v>2</v>
      </c>
      <c r="AM77" s="85">
        <v>0</v>
      </c>
      <c r="AN77" s="121">
        <v>0</v>
      </c>
      <c r="AO77" s="85">
        <v>0</v>
      </c>
      <c r="AP77" s="98">
        <v>23</v>
      </c>
      <c r="AQ77" s="84">
        <v>10</v>
      </c>
      <c r="AR77" s="159">
        <v>13</v>
      </c>
      <c r="AS77" s="121">
        <v>9</v>
      </c>
      <c r="AT77" s="84">
        <v>12</v>
      </c>
      <c r="AU77" s="84">
        <v>1</v>
      </c>
      <c r="AV77" s="85">
        <v>1</v>
      </c>
      <c r="AW77" s="121">
        <v>0</v>
      </c>
      <c r="AX77" s="85">
        <v>0</v>
      </c>
      <c r="AY77" s="98">
        <v>-19</v>
      </c>
    </row>
    <row r="78" spans="1:51" s="156" customFormat="1" x14ac:dyDescent="0.2">
      <c r="A78">
        <v>7</v>
      </c>
      <c r="B78">
        <v>501</v>
      </c>
      <c r="C78" s="151" t="s">
        <v>105</v>
      </c>
      <c r="D78" s="24"/>
      <c r="E78" s="148">
        <v>307.44</v>
      </c>
      <c r="F78" s="149">
        <v>5773</v>
      </c>
      <c r="G78" s="103">
        <v>14207</v>
      </c>
      <c r="H78" s="103">
        <v>6818</v>
      </c>
      <c r="I78" s="103">
        <v>7389</v>
      </c>
      <c r="J78" s="104">
        <v>-44</v>
      </c>
      <c r="K78" s="105">
        <v>-17</v>
      </c>
      <c r="L78" s="106">
        <v>-27</v>
      </c>
      <c r="M78" s="104">
        <v>-33</v>
      </c>
      <c r="N78" s="105">
        <v>-14</v>
      </c>
      <c r="O78" s="150">
        <v>-19</v>
      </c>
      <c r="P78" s="104">
        <v>5</v>
      </c>
      <c r="Q78" s="105">
        <v>3</v>
      </c>
      <c r="R78" s="106">
        <v>2</v>
      </c>
      <c r="S78" s="107">
        <v>3</v>
      </c>
      <c r="T78" s="108">
        <v>2</v>
      </c>
      <c r="U78" s="108">
        <v>0</v>
      </c>
      <c r="V78" s="109">
        <v>0</v>
      </c>
      <c r="W78" s="104">
        <v>38</v>
      </c>
      <c r="X78" s="105">
        <v>17</v>
      </c>
      <c r="Y78" s="106">
        <v>21</v>
      </c>
      <c r="Z78" s="107">
        <v>17</v>
      </c>
      <c r="AA78" s="108">
        <v>21</v>
      </c>
      <c r="AB78" s="108">
        <v>0</v>
      </c>
      <c r="AC78" s="109">
        <v>0</v>
      </c>
      <c r="AD78" s="104">
        <v>-11</v>
      </c>
      <c r="AE78" s="105">
        <v>-3</v>
      </c>
      <c r="AF78" s="106">
        <v>-8</v>
      </c>
      <c r="AG78" s="104">
        <v>12</v>
      </c>
      <c r="AH78" s="105">
        <v>7</v>
      </c>
      <c r="AI78" s="150">
        <v>5</v>
      </c>
      <c r="AJ78" s="107">
        <v>5</v>
      </c>
      <c r="AK78" s="108">
        <v>5</v>
      </c>
      <c r="AL78" s="108">
        <v>2</v>
      </c>
      <c r="AM78" s="109">
        <v>0</v>
      </c>
      <c r="AN78" s="104">
        <v>0</v>
      </c>
      <c r="AO78" s="106">
        <v>0</v>
      </c>
      <c r="AP78" s="118">
        <v>23</v>
      </c>
      <c r="AQ78" s="105">
        <v>10</v>
      </c>
      <c r="AR78" s="150">
        <v>13</v>
      </c>
      <c r="AS78" s="107">
        <v>9</v>
      </c>
      <c r="AT78" s="108">
        <v>12</v>
      </c>
      <c r="AU78" s="108">
        <v>1</v>
      </c>
      <c r="AV78" s="109">
        <v>1</v>
      </c>
      <c r="AW78" s="104">
        <v>0</v>
      </c>
      <c r="AX78" s="106">
        <v>0</v>
      </c>
      <c r="AY78" s="118">
        <v>-19</v>
      </c>
    </row>
    <row r="79" spans="1:51" x14ac:dyDescent="0.2">
      <c r="A79" s="156"/>
      <c r="B79" s="156"/>
      <c r="C79" s="120" t="s">
        <v>106</v>
      </c>
      <c r="D79" s="78"/>
      <c r="E79" s="158">
        <v>609.78</v>
      </c>
      <c r="F79" s="120">
        <v>10642</v>
      </c>
      <c r="G79" s="82">
        <v>26419</v>
      </c>
      <c r="H79" s="82">
        <v>12550</v>
      </c>
      <c r="I79" s="82">
        <v>13869</v>
      </c>
      <c r="J79" s="121">
        <v>-52</v>
      </c>
      <c r="K79" s="84">
        <v>-34</v>
      </c>
      <c r="L79" s="85">
        <v>-18</v>
      </c>
      <c r="M79" s="121">
        <v>-51</v>
      </c>
      <c r="N79" s="84">
        <v>-26</v>
      </c>
      <c r="O79" s="159">
        <v>-25</v>
      </c>
      <c r="P79" s="121">
        <v>5</v>
      </c>
      <c r="Q79" s="84">
        <v>3</v>
      </c>
      <c r="R79" s="85">
        <v>2</v>
      </c>
      <c r="S79" s="121">
        <v>3</v>
      </c>
      <c r="T79" s="84">
        <v>2</v>
      </c>
      <c r="U79" s="84">
        <v>0</v>
      </c>
      <c r="V79" s="85">
        <v>0</v>
      </c>
      <c r="W79" s="121">
        <v>56</v>
      </c>
      <c r="X79" s="84">
        <v>29</v>
      </c>
      <c r="Y79" s="85">
        <v>27</v>
      </c>
      <c r="Z79" s="121">
        <v>29</v>
      </c>
      <c r="AA79" s="84">
        <v>27</v>
      </c>
      <c r="AB79" s="84">
        <v>0</v>
      </c>
      <c r="AC79" s="85">
        <v>0</v>
      </c>
      <c r="AD79" s="121">
        <v>-1</v>
      </c>
      <c r="AE79" s="84">
        <v>-8</v>
      </c>
      <c r="AF79" s="85">
        <v>7</v>
      </c>
      <c r="AG79" s="121">
        <v>34</v>
      </c>
      <c r="AH79" s="84">
        <v>13</v>
      </c>
      <c r="AI79" s="159">
        <v>21</v>
      </c>
      <c r="AJ79" s="121">
        <v>13</v>
      </c>
      <c r="AK79" s="84">
        <v>15</v>
      </c>
      <c r="AL79" s="84">
        <v>0</v>
      </c>
      <c r="AM79" s="85">
        <v>5</v>
      </c>
      <c r="AN79" s="121">
        <v>0</v>
      </c>
      <c r="AO79" s="85">
        <v>1</v>
      </c>
      <c r="AP79" s="98">
        <v>35</v>
      </c>
      <c r="AQ79" s="84">
        <v>21</v>
      </c>
      <c r="AR79" s="159">
        <v>14</v>
      </c>
      <c r="AS79" s="121">
        <v>18</v>
      </c>
      <c r="AT79" s="84">
        <v>12</v>
      </c>
      <c r="AU79" s="84">
        <v>3</v>
      </c>
      <c r="AV79" s="85">
        <v>2</v>
      </c>
      <c r="AW79" s="121">
        <v>0</v>
      </c>
      <c r="AX79" s="85">
        <v>0</v>
      </c>
      <c r="AY79" s="98">
        <v>-17</v>
      </c>
    </row>
    <row r="80" spans="1:51" x14ac:dyDescent="0.2">
      <c r="A80">
        <v>8</v>
      </c>
      <c r="B80">
        <v>585</v>
      </c>
      <c r="C80" s="151" t="s">
        <v>107</v>
      </c>
      <c r="D80" s="24"/>
      <c r="E80" s="148">
        <v>368.77</v>
      </c>
      <c r="F80" s="160">
        <v>5773</v>
      </c>
      <c r="G80" s="103">
        <v>14333</v>
      </c>
      <c r="H80" s="103">
        <v>6796</v>
      </c>
      <c r="I80" s="103">
        <v>7537</v>
      </c>
      <c r="J80" s="104">
        <v>-19</v>
      </c>
      <c r="K80" s="105">
        <v>-15</v>
      </c>
      <c r="L80" s="106">
        <v>-4</v>
      </c>
      <c r="M80" s="104">
        <v>-28</v>
      </c>
      <c r="N80" s="105">
        <v>-16</v>
      </c>
      <c r="O80" s="150">
        <v>-12</v>
      </c>
      <c r="P80" s="104">
        <v>4</v>
      </c>
      <c r="Q80" s="105">
        <v>2</v>
      </c>
      <c r="R80" s="106">
        <v>2</v>
      </c>
      <c r="S80" s="107">
        <v>2</v>
      </c>
      <c r="T80" s="108">
        <v>2</v>
      </c>
      <c r="U80" s="108">
        <v>0</v>
      </c>
      <c r="V80" s="109">
        <v>0</v>
      </c>
      <c r="W80" s="104">
        <v>32</v>
      </c>
      <c r="X80" s="105">
        <v>18</v>
      </c>
      <c r="Y80" s="106">
        <v>14</v>
      </c>
      <c r="Z80" s="107">
        <v>18</v>
      </c>
      <c r="AA80" s="108">
        <v>14</v>
      </c>
      <c r="AB80" s="108">
        <v>0</v>
      </c>
      <c r="AC80" s="109">
        <v>0</v>
      </c>
      <c r="AD80" s="104">
        <v>9</v>
      </c>
      <c r="AE80" s="105">
        <v>1</v>
      </c>
      <c r="AF80" s="106">
        <v>8</v>
      </c>
      <c r="AG80" s="104">
        <v>24</v>
      </c>
      <c r="AH80" s="105">
        <v>8</v>
      </c>
      <c r="AI80" s="150">
        <v>16</v>
      </c>
      <c r="AJ80" s="107">
        <v>8</v>
      </c>
      <c r="AK80" s="108">
        <v>11</v>
      </c>
      <c r="AL80" s="108">
        <v>0</v>
      </c>
      <c r="AM80" s="109">
        <v>4</v>
      </c>
      <c r="AN80" s="104">
        <v>0</v>
      </c>
      <c r="AO80" s="106">
        <v>1</v>
      </c>
      <c r="AP80" s="118">
        <v>15</v>
      </c>
      <c r="AQ80" s="105">
        <v>7</v>
      </c>
      <c r="AR80" s="150">
        <v>8</v>
      </c>
      <c r="AS80" s="107">
        <v>7</v>
      </c>
      <c r="AT80" s="108">
        <v>6</v>
      </c>
      <c r="AU80" s="108">
        <v>0</v>
      </c>
      <c r="AV80" s="109">
        <v>2</v>
      </c>
      <c r="AW80" s="104">
        <v>0</v>
      </c>
      <c r="AX80" s="106">
        <v>0</v>
      </c>
      <c r="AY80" s="118">
        <v>-12</v>
      </c>
    </row>
    <row r="81" spans="1:51" ht="13.5" customHeight="1" x14ac:dyDescent="0.2">
      <c r="A81">
        <v>8</v>
      </c>
      <c r="B81" s="161">
        <v>586</v>
      </c>
      <c r="C81" s="162" t="s">
        <v>108</v>
      </c>
      <c r="D81" s="163"/>
      <c r="E81" s="164">
        <v>241.01</v>
      </c>
      <c r="F81" s="165">
        <v>4869</v>
      </c>
      <c r="G81" s="166">
        <v>12086</v>
      </c>
      <c r="H81" s="166">
        <v>5754</v>
      </c>
      <c r="I81" s="166">
        <v>6332</v>
      </c>
      <c r="J81" s="167">
        <v>-33</v>
      </c>
      <c r="K81" s="168">
        <v>-19</v>
      </c>
      <c r="L81" s="169">
        <v>-14</v>
      </c>
      <c r="M81" s="167">
        <v>-23</v>
      </c>
      <c r="N81" s="168">
        <v>-10</v>
      </c>
      <c r="O81" s="170">
        <v>-13</v>
      </c>
      <c r="P81" s="167">
        <v>1</v>
      </c>
      <c r="Q81" s="168">
        <v>1</v>
      </c>
      <c r="R81" s="169">
        <v>0</v>
      </c>
      <c r="S81" s="171">
        <v>1</v>
      </c>
      <c r="T81" s="172">
        <v>0</v>
      </c>
      <c r="U81" s="172">
        <v>0</v>
      </c>
      <c r="V81" s="173">
        <v>0</v>
      </c>
      <c r="W81" s="167">
        <v>24</v>
      </c>
      <c r="X81" s="168">
        <v>11</v>
      </c>
      <c r="Y81" s="169">
        <v>13</v>
      </c>
      <c r="Z81" s="171">
        <v>11</v>
      </c>
      <c r="AA81" s="172">
        <v>13</v>
      </c>
      <c r="AB81" s="172">
        <v>0</v>
      </c>
      <c r="AC81" s="173">
        <v>0</v>
      </c>
      <c r="AD81" s="167">
        <v>-10</v>
      </c>
      <c r="AE81" s="168">
        <v>-9</v>
      </c>
      <c r="AF81" s="169">
        <v>-1</v>
      </c>
      <c r="AG81" s="167">
        <v>10</v>
      </c>
      <c r="AH81" s="168">
        <v>5</v>
      </c>
      <c r="AI81" s="170">
        <v>5</v>
      </c>
      <c r="AJ81" s="171">
        <v>5</v>
      </c>
      <c r="AK81" s="172">
        <v>4</v>
      </c>
      <c r="AL81" s="172">
        <v>0</v>
      </c>
      <c r="AM81" s="173">
        <v>1</v>
      </c>
      <c r="AN81" s="167">
        <v>0</v>
      </c>
      <c r="AO81" s="169">
        <v>0</v>
      </c>
      <c r="AP81" s="174">
        <v>20</v>
      </c>
      <c r="AQ81" s="168">
        <v>14</v>
      </c>
      <c r="AR81" s="170">
        <v>6</v>
      </c>
      <c r="AS81" s="171">
        <v>11</v>
      </c>
      <c r="AT81" s="172">
        <v>6</v>
      </c>
      <c r="AU81" s="172">
        <v>3</v>
      </c>
      <c r="AV81" s="173">
        <v>0</v>
      </c>
      <c r="AW81" s="167">
        <v>0</v>
      </c>
      <c r="AX81" s="169">
        <v>0</v>
      </c>
      <c r="AY81" s="174">
        <v>-5</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141</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142</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143</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E87" s="203" t="s">
        <v>146</v>
      </c>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B2688-F2D6-4E91-A6DA-3BC0644AF71A}">
  <sheetPr codeName="Sheet1">
    <pageSetUpPr fitToPage="1"/>
  </sheetPr>
  <dimension ref="A1:AY106"/>
  <sheetViews>
    <sheetView view="pageBreakPreview" zoomScale="130" zoomScaleNormal="100" zoomScaleSheetLayoutView="130" workbookViewId="0">
      <pane xSplit="5" ySplit="7" topLeftCell="F8" activePane="bottomRight" state="frozen"/>
      <selection pane="topRight" activeCell="F1" sqref="F1"/>
      <selection pane="bottomLeft" activeCell="A8" sqref="A8"/>
      <selection pane="bottomRight"/>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147</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136</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8" t="s">
        <v>6</v>
      </c>
      <c r="N3" s="209"/>
      <c r="O3" s="209"/>
      <c r="P3" s="209"/>
      <c r="Q3" s="209"/>
      <c r="R3" s="209"/>
      <c r="S3" s="209"/>
      <c r="T3" s="209"/>
      <c r="U3" s="209"/>
      <c r="V3" s="209"/>
      <c r="W3" s="209"/>
      <c r="X3" s="209"/>
      <c r="Y3" s="209"/>
      <c r="Z3" s="209"/>
      <c r="AA3" s="209"/>
      <c r="AB3" s="209"/>
      <c r="AC3" s="210"/>
      <c r="AD3" s="208" t="s">
        <v>7</v>
      </c>
      <c r="AE3" s="209"/>
      <c r="AF3" s="209"/>
      <c r="AG3" s="209"/>
      <c r="AH3" s="209"/>
      <c r="AI3" s="209"/>
      <c r="AJ3" s="209"/>
      <c r="AK3" s="209"/>
      <c r="AL3" s="209"/>
      <c r="AM3" s="209"/>
      <c r="AN3" s="209"/>
      <c r="AO3" s="209"/>
      <c r="AP3" s="209"/>
      <c r="AQ3" s="209"/>
      <c r="AR3" s="209"/>
      <c r="AS3" s="209"/>
      <c r="AT3" s="209"/>
      <c r="AU3" s="209"/>
      <c r="AV3" s="209"/>
      <c r="AW3" s="209"/>
      <c r="AX3" s="210"/>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1" t="s">
        <v>11</v>
      </c>
      <c r="AH4" s="212"/>
      <c r="AI4" s="212"/>
      <c r="AJ4" s="212"/>
      <c r="AK4" s="212"/>
      <c r="AL4" s="212"/>
      <c r="AM4" s="212"/>
      <c r="AN4" s="212"/>
      <c r="AO4" s="213"/>
      <c r="AP4" s="211" t="s">
        <v>12</v>
      </c>
      <c r="AQ4" s="209"/>
      <c r="AR4" s="209"/>
      <c r="AS4" s="209"/>
      <c r="AT4" s="209"/>
      <c r="AU4" s="209"/>
      <c r="AV4" s="209"/>
      <c r="AW4" s="209"/>
      <c r="AX4" s="210"/>
      <c r="AY4" s="39" t="s">
        <v>13</v>
      </c>
    </row>
    <row r="5" spans="1:51" x14ac:dyDescent="0.2">
      <c r="C5" s="23"/>
      <c r="D5" s="24"/>
      <c r="E5" s="25"/>
      <c r="F5" s="23"/>
      <c r="G5" s="32"/>
      <c r="H5" s="33"/>
      <c r="I5" s="34"/>
      <c r="J5" s="40"/>
      <c r="K5" s="40"/>
      <c r="L5" s="41"/>
      <c r="M5" s="42"/>
      <c r="N5" s="40"/>
      <c r="O5" s="40"/>
      <c r="P5" s="42"/>
      <c r="Q5" s="43"/>
      <c r="R5" s="44"/>
      <c r="S5" s="214" t="s">
        <v>14</v>
      </c>
      <c r="T5" s="215"/>
      <c r="U5" s="216" t="s">
        <v>15</v>
      </c>
      <c r="V5" s="217"/>
      <c r="W5" s="42"/>
      <c r="X5" s="43"/>
      <c r="Y5" s="43"/>
      <c r="Z5" s="214" t="s">
        <v>14</v>
      </c>
      <c r="AA5" s="215"/>
      <c r="AB5" s="218" t="s">
        <v>15</v>
      </c>
      <c r="AC5" s="217"/>
      <c r="AD5" s="42"/>
      <c r="AE5" s="40"/>
      <c r="AF5" s="40"/>
      <c r="AG5" s="42"/>
      <c r="AH5" s="40"/>
      <c r="AI5" s="40"/>
      <c r="AJ5" s="45"/>
      <c r="AK5" s="46" t="s">
        <v>16</v>
      </c>
      <c r="AL5" s="47"/>
      <c r="AM5" s="48"/>
      <c r="AN5" s="219" t="s">
        <v>17</v>
      </c>
      <c r="AO5" s="220"/>
      <c r="AP5" s="42"/>
      <c r="AQ5" s="40"/>
      <c r="AR5" s="41"/>
      <c r="AS5" s="45"/>
      <c r="AT5" s="46" t="s">
        <v>18</v>
      </c>
      <c r="AU5" s="49"/>
      <c r="AV5" s="50"/>
      <c r="AW5" s="219" t="s">
        <v>19</v>
      </c>
      <c r="AX5" s="220"/>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2458478</v>
      </c>
      <c r="G8" s="81">
        <v>5320927</v>
      </c>
      <c r="H8" s="81">
        <v>2525568</v>
      </c>
      <c r="I8" s="82">
        <v>2795359</v>
      </c>
      <c r="J8" s="83">
        <v>-4301</v>
      </c>
      <c r="K8" s="84">
        <v>-2032</v>
      </c>
      <c r="L8" s="85">
        <v>-2269</v>
      </c>
      <c r="M8" s="83">
        <v>-3929</v>
      </c>
      <c r="N8" s="84">
        <v>-1948</v>
      </c>
      <c r="O8" s="85">
        <v>-1981</v>
      </c>
      <c r="P8" s="83">
        <v>2216</v>
      </c>
      <c r="Q8" s="84">
        <v>1150</v>
      </c>
      <c r="R8" s="85">
        <v>1066</v>
      </c>
      <c r="S8" s="86">
        <v>1120</v>
      </c>
      <c r="T8" s="87">
        <v>1042</v>
      </c>
      <c r="U8" s="87">
        <v>30</v>
      </c>
      <c r="V8" s="88">
        <v>24</v>
      </c>
      <c r="W8" s="83">
        <v>6145</v>
      </c>
      <c r="X8" s="84">
        <v>3098</v>
      </c>
      <c r="Y8" s="85">
        <v>3047</v>
      </c>
      <c r="Z8" s="86">
        <v>3066</v>
      </c>
      <c r="AA8" s="87">
        <v>3016</v>
      </c>
      <c r="AB8" s="87">
        <v>32</v>
      </c>
      <c r="AC8" s="88">
        <v>31</v>
      </c>
      <c r="AD8" s="89">
        <v>-372</v>
      </c>
      <c r="AE8" s="90">
        <v>-84</v>
      </c>
      <c r="AF8" s="91">
        <v>-288</v>
      </c>
      <c r="AG8" s="89">
        <v>14897</v>
      </c>
      <c r="AH8" s="90">
        <v>7788</v>
      </c>
      <c r="AI8" s="92">
        <v>7109</v>
      </c>
      <c r="AJ8" s="93">
        <v>6129</v>
      </c>
      <c r="AK8" s="94">
        <v>5922</v>
      </c>
      <c r="AL8" s="94">
        <v>1569</v>
      </c>
      <c r="AM8" s="95">
        <v>1143</v>
      </c>
      <c r="AN8" s="96">
        <v>90</v>
      </c>
      <c r="AO8" s="91">
        <v>44</v>
      </c>
      <c r="AP8" s="97">
        <v>15269</v>
      </c>
      <c r="AQ8" s="90">
        <v>7872</v>
      </c>
      <c r="AR8" s="92">
        <v>7397</v>
      </c>
      <c r="AS8" s="93">
        <v>6678</v>
      </c>
      <c r="AT8" s="94">
        <v>6498</v>
      </c>
      <c r="AU8" s="94">
        <v>1086</v>
      </c>
      <c r="AV8" s="95">
        <v>818</v>
      </c>
      <c r="AW8" s="96">
        <v>108</v>
      </c>
      <c r="AX8" s="91">
        <v>81</v>
      </c>
      <c r="AY8" s="98">
        <v>-467</v>
      </c>
    </row>
    <row r="9" spans="1:51" x14ac:dyDescent="0.2">
      <c r="C9" s="99" t="s">
        <v>37</v>
      </c>
      <c r="D9" s="24"/>
      <c r="E9" s="100"/>
      <c r="F9" s="101">
        <v>-467</v>
      </c>
      <c r="G9" s="102">
        <v>-4301</v>
      </c>
      <c r="H9" s="102">
        <v>-2032</v>
      </c>
      <c r="I9" s="103">
        <v>-2269</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2363404</v>
      </c>
      <c r="G10" s="81">
        <v>5087502</v>
      </c>
      <c r="H10" s="81">
        <v>2413147</v>
      </c>
      <c r="I10" s="82">
        <v>2674355</v>
      </c>
      <c r="J10" s="121">
        <v>-4085</v>
      </c>
      <c r="K10" s="84">
        <v>-1930</v>
      </c>
      <c r="L10" s="85">
        <v>-2155</v>
      </c>
      <c r="M10" s="121">
        <v>-3683</v>
      </c>
      <c r="N10" s="84">
        <v>-1824</v>
      </c>
      <c r="O10" s="85">
        <v>-1859</v>
      </c>
      <c r="P10" s="121">
        <v>2141</v>
      </c>
      <c r="Q10" s="84">
        <v>1115</v>
      </c>
      <c r="R10" s="85">
        <v>1026</v>
      </c>
      <c r="S10" s="86">
        <v>1085</v>
      </c>
      <c r="T10" s="87">
        <v>1002</v>
      </c>
      <c r="U10" s="87">
        <v>30</v>
      </c>
      <c r="V10" s="88">
        <v>24</v>
      </c>
      <c r="W10" s="121">
        <v>5824</v>
      </c>
      <c r="X10" s="84">
        <v>2939</v>
      </c>
      <c r="Y10" s="85">
        <v>2885</v>
      </c>
      <c r="Z10" s="86">
        <v>2908</v>
      </c>
      <c r="AA10" s="87">
        <v>2855</v>
      </c>
      <c r="AB10" s="87">
        <v>31</v>
      </c>
      <c r="AC10" s="88">
        <v>30</v>
      </c>
      <c r="AD10" s="96">
        <v>-402</v>
      </c>
      <c r="AE10" s="90">
        <v>-106</v>
      </c>
      <c r="AF10" s="91">
        <v>-296</v>
      </c>
      <c r="AG10" s="96">
        <v>14393</v>
      </c>
      <c r="AH10" s="90">
        <v>7510</v>
      </c>
      <c r="AI10" s="92">
        <v>6883</v>
      </c>
      <c r="AJ10" s="93">
        <v>5925</v>
      </c>
      <c r="AK10" s="94">
        <v>5752</v>
      </c>
      <c r="AL10" s="94">
        <v>1496</v>
      </c>
      <c r="AM10" s="95">
        <v>1089</v>
      </c>
      <c r="AN10" s="96">
        <v>89</v>
      </c>
      <c r="AO10" s="91">
        <v>42</v>
      </c>
      <c r="AP10" s="122">
        <v>14795</v>
      </c>
      <c r="AQ10" s="90">
        <v>7616</v>
      </c>
      <c r="AR10" s="92">
        <v>7179</v>
      </c>
      <c r="AS10" s="93">
        <v>6453</v>
      </c>
      <c r="AT10" s="94">
        <v>6315</v>
      </c>
      <c r="AU10" s="94">
        <v>1055</v>
      </c>
      <c r="AV10" s="95">
        <v>787</v>
      </c>
      <c r="AW10" s="96">
        <v>108</v>
      </c>
      <c r="AX10" s="91">
        <v>77</v>
      </c>
      <c r="AY10" s="98">
        <v>-487</v>
      </c>
    </row>
    <row r="11" spans="1:51" x14ac:dyDescent="0.2">
      <c r="C11" s="99" t="s">
        <v>37</v>
      </c>
      <c r="D11" s="24"/>
      <c r="E11" s="100"/>
      <c r="F11" s="101">
        <v>-487</v>
      </c>
      <c r="G11" s="103">
        <v>-4085</v>
      </c>
      <c r="H11" s="103">
        <v>-1930</v>
      </c>
      <c r="I11" s="103">
        <v>-2155</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95074</v>
      </c>
      <c r="G12" s="82">
        <v>233425</v>
      </c>
      <c r="H12" s="82">
        <v>112421</v>
      </c>
      <c r="I12" s="82">
        <v>121004</v>
      </c>
      <c r="J12" s="121">
        <v>-216</v>
      </c>
      <c r="K12" s="84">
        <v>-102</v>
      </c>
      <c r="L12" s="85">
        <v>-114</v>
      </c>
      <c r="M12" s="121">
        <v>-246</v>
      </c>
      <c r="N12" s="84">
        <v>-124</v>
      </c>
      <c r="O12" s="85">
        <v>-122</v>
      </c>
      <c r="P12" s="121">
        <v>75</v>
      </c>
      <c r="Q12" s="84">
        <v>35</v>
      </c>
      <c r="R12" s="85">
        <v>40</v>
      </c>
      <c r="S12" s="86">
        <v>35</v>
      </c>
      <c r="T12" s="87">
        <v>40</v>
      </c>
      <c r="U12" s="87">
        <v>0</v>
      </c>
      <c r="V12" s="88">
        <v>0</v>
      </c>
      <c r="W12" s="121">
        <v>321</v>
      </c>
      <c r="X12" s="84">
        <v>159</v>
      </c>
      <c r="Y12" s="85">
        <v>162</v>
      </c>
      <c r="Z12" s="86">
        <v>158</v>
      </c>
      <c r="AA12" s="87">
        <v>161</v>
      </c>
      <c r="AB12" s="87">
        <v>1</v>
      </c>
      <c r="AC12" s="88">
        <v>1</v>
      </c>
      <c r="AD12" s="96">
        <v>30</v>
      </c>
      <c r="AE12" s="90">
        <v>22</v>
      </c>
      <c r="AF12" s="91">
        <v>8</v>
      </c>
      <c r="AG12" s="96">
        <v>504</v>
      </c>
      <c r="AH12" s="90">
        <v>278</v>
      </c>
      <c r="AI12" s="92">
        <v>226</v>
      </c>
      <c r="AJ12" s="93">
        <v>204</v>
      </c>
      <c r="AK12" s="94">
        <v>170</v>
      </c>
      <c r="AL12" s="94">
        <v>73</v>
      </c>
      <c r="AM12" s="95">
        <v>54</v>
      </c>
      <c r="AN12" s="96">
        <v>1</v>
      </c>
      <c r="AO12" s="91">
        <v>2</v>
      </c>
      <c r="AP12" s="122">
        <v>474</v>
      </c>
      <c r="AQ12" s="90">
        <v>256</v>
      </c>
      <c r="AR12" s="92">
        <v>218</v>
      </c>
      <c r="AS12" s="93">
        <v>225</v>
      </c>
      <c r="AT12" s="94">
        <v>183</v>
      </c>
      <c r="AU12" s="94">
        <v>31</v>
      </c>
      <c r="AV12" s="95">
        <v>31</v>
      </c>
      <c r="AW12" s="96">
        <v>0</v>
      </c>
      <c r="AX12" s="91">
        <v>4</v>
      </c>
      <c r="AY12" s="98">
        <v>20</v>
      </c>
    </row>
    <row r="13" spans="1:51" x14ac:dyDescent="0.2">
      <c r="C13" s="99" t="s">
        <v>37</v>
      </c>
      <c r="D13" s="24"/>
      <c r="E13" s="100"/>
      <c r="F13" s="101">
        <v>20</v>
      </c>
      <c r="G13" s="103">
        <v>-216</v>
      </c>
      <c r="H13" s="103">
        <v>-102</v>
      </c>
      <c r="I13" s="103">
        <v>-114</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749702</v>
      </c>
      <c r="G14" s="124">
        <v>1487586</v>
      </c>
      <c r="H14" s="125">
        <v>697412</v>
      </c>
      <c r="I14" s="125">
        <v>790174</v>
      </c>
      <c r="J14" s="83">
        <v>-1597</v>
      </c>
      <c r="K14" s="126">
        <v>-854</v>
      </c>
      <c r="L14" s="127">
        <v>-743</v>
      </c>
      <c r="M14" s="83">
        <v>-1082</v>
      </c>
      <c r="N14" s="126">
        <v>-555</v>
      </c>
      <c r="O14" s="127">
        <v>-527</v>
      </c>
      <c r="P14" s="83">
        <v>578</v>
      </c>
      <c r="Q14" s="126">
        <v>284</v>
      </c>
      <c r="R14" s="127">
        <v>294</v>
      </c>
      <c r="S14" s="83">
        <v>270</v>
      </c>
      <c r="T14" s="126">
        <v>283</v>
      </c>
      <c r="U14" s="126">
        <v>14</v>
      </c>
      <c r="V14" s="127">
        <v>11</v>
      </c>
      <c r="W14" s="83">
        <v>1660</v>
      </c>
      <c r="X14" s="126">
        <v>839</v>
      </c>
      <c r="Y14" s="127">
        <v>821</v>
      </c>
      <c r="Z14" s="83">
        <v>823</v>
      </c>
      <c r="AA14" s="126">
        <v>804</v>
      </c>
      <c r="AB14" s="126">
        <v>16</v>
      </c>
      <c r="AC14" s="127">
        <v>17</v>
      </c>
      <c r="AD14" s="89">
        <v>-515</v>
      </c>
      <c r="AE14" s="128">
        <v>-299</v>
      </c>
      <c r="AF14" s="129">
        <v>-216</v>
      </c>
      <c r="AG14" s="89">
        <v>5091</v>
      </c>
      <c r="AH14" s="128">
        <v>2573</v>
      </c>
      <c r="AI14" s="130">
        <v>2518</v>
      </c>
      <c r="AJ14" s="89">
        <v>2074</v>
      </c>
      <c r="AK14" s="128">
        <v>2101</v>
      </c>
      <c r="AL14" s="128">
        <v>472</v>
      </c>
      <c r="AM14" s="129">
        <v>400</v>
      </c>
      <c r="AN14" s="89">
        <v>27</v>
      </c>
      <c r="AO14" s="129">
        <v>17</v>
      </c>
      <c r="AP14" s="89">
        <v>5606</v>
      </c>
      <c r="AQ14" s="131">
        <v>2872</v>
      </c>
      <c r="AR14" s="129">
        <v>2734</v>
      </c>
      <c r="AS14" s="89">
        <v>2384</v>
      </c>
      <c r="AT14" s="128">
        <v>2329</v>
      </c>
      <c r="AU14" s="128">
        <v>442</v>
      </c>
      <c r="AV14" s="129">
        <v>365</v>
      </c>
      <c r="AW14" s="89">
        <v>46</v>
      </c>
      <c r="AX14" s="129">
        <v>40</v>
      </c>
      <c r="AY14" s="132">
        <v>-607</v>
      </c>
    </row>
    <row r="15" spans="1:51" x14ac:dyDescent="0.2">
      <c r="A15">
        <v>2</v>
      </c>
      <c r="C15" s="77" t="s">
        <v>41</v>
      </c>
      <c r="D15" s="24"/>
      <c r="E15" s="119">
        <v>169.12</v>
      </c>
      <c r="F15" s="123">
        <v>492948</v>
      </c>
      <c r="G15" s="124">
        <v>1027446</v>
      </c>
      <c r="H15" s="125">
        <v>482983</v>
      </c>
      <c r="I15" s="125">
        <v>544463</v>
      </c>
      <c r="J15" s="121">
        <v>-560</v>
      </c>
      <c r="K15" s="84">
        <v>-234</v>
      </c>
      <c r="L15" s="85">
        <v>-326</v>
      </c>
      <c r="M15" s="121">
        <v>-559</v>
      </c>
      <c r="N15" s="84">
        <v>-270</v>
      </c>
      <c r="O15" s="85">
        <v>-289</v>
      </c>
      <c r="P15" s="121">
        <v>499</v>
      </c>
      <c r="Q15" s="84">
        <v>260</v>
      </c>
      <c r="R15" s="85">
        <v>239</v>
      </c>
      <c r="S15" s="86">
        <v>257</v>
      </c>
      <c r="T15" s="87">
        <v>237</v>
      </c>
      <c r="U15" s="87">
        <v>3</v>
      </c>
      <c r="V15" s="88">
        <v>2</v>
      </c>
      <c r="W15" s="121">
        <v>1058</v>
      </c>
      <c r="X15" s="84">
        <v>530</v>
      </c>
      <c r="Y15" s="85">
        <v>528</v>
      </c>
      <c r="Z15" s="86">
        <v>520</v>
      </c>
      <c r="AA15" s="87">
        <v>523</v>
      </c>
      <c r="AB15" s="87">
        <v>10</v>
      </c>
      <c r="AC15" s="88">
        <v>5</v>
      </c>
      <c r="AD15" s="96">
        <v>-1</v>
      </c>
      <c r="AE15" s="90">
        <v>36</v>
      </c>
      <c r="AF15" s="91">
        <v>-37</v>
      </c>
      <c r="AG15" s="96">
        <v>3066</v>
      </c>
      <c r="AH15" s="90">
        <v>1569</v>
      </c>
      <c r="AI15" s="92">
        <v>1497</v>
      </c>
      <c r="AJ15" s="93">
        <v>1320</v>
      </c>
      <c r="AK15" s="94">
        <v>1290</v>
      </c>
      <c r="AL15" s="94">
        <v>233</v>
      </c>
      <c r="AM15" s="95">
        <v>202</v>
      </c>
      <c r="AN15" s="96">
        <v>16</v>
      </c>
      <c r="AO15" s="91">
        <v>5</v>
      </c>
      <c r="AP15" s="122">
        <v>3067</v>
      </c>
      <c r="AQ15" s="90">
        <v>1533</v>
      </c>
      <c r="AR15" s="92">
        <v>1534</v>
      </c>
      <c r="AS15" s="93">
        <v>1358</v>
      </c>
      <c r="AT15" s="94">
        <v>1373</v>
      </c>
      <c r="AU15" s="94">
        <v>161</v>
      </c>
      <c r="AV15" s="95">
        <v>150</v>
      </c>
      <c r="AW15" s="96">
        <v>14</v>
      </c>
      <c r="AX15" s="91">
        <v>11</v>
      </c>
      <c r="AY15" s="98">
        <v>-83</v>
      </c>
    </row>
    <row r="16" spans="1:51" x14ac:dyDescent="0.2">
      <c r="A16">
        <v>3</v>
      </c>
      <c r="C16" s="77" t="s">
        <v>42</v>
      </c>
      <c r="D16" s="24"/>
      <c r="E16" s="133">
        <v>480.89</v>
      </c>
      <c r="F16" s="123">
        <v>300324</v>
      </c>
      <c r="G16" s="124">
        <v>695701</v>
      </c>
      <c r="H16" s="125">
        <v>325976</v>
      </c>
      <c r="I16" s="125">
        <v>369725</v>
      </c>
      <c r="J16" s="121">
        <v>-595</v>
      </c>
      <c r="K16" s="84">
        <v>-260</v>
      </c>
      <c r="L16" s="85">
        <v>-335</v>
      </c>
      <c r="M16" s="121">
        <v>-445</v>
      </c>
      <c r="N16" s="84">
        <v>-213</v>
      </c>
      <c r="O16" s="85">
        <v>-232</v>
      </c>
      <c r="P16" s="121">
        <v>257</v>
      </c>
      <c r="Q16" s="84">
        <v>138</v>
      </c>
      <c r="R16" s="85">
        <v>119</v>
      </c>
      <c r="S16" s="86">
        <v>135</v>
      </c>
      <c r="T16" s="87">
        <v>117</v>
      </c>
      <c r="U16" s="87">
        <v>3</v>
      </c>
      <c r="V16" s="88">
        <v>2</v>
      </c>
      <c r="W16" s="121">
        <v>702</v>
      </c>
      <c r="X16" s="84">
        <v>351</v>
      </c>
      <c r="Y16" s="85">
        <v>351</v>
      </c>
      <c r="Z16" s="86">
        <v>349</v>
      </c>
      <c r="AA16" s="87">
        <v>350</v>
      </c>
      <c r="AB16" s="87">
        <v>2</v>
      </c>
      <c r="AC16" s="88">
        <v>1</v>
      </c>
      <c r="AD16" s="96">
        <v>-150</v>
      </c>
      <c r="AE16" s="90">
        <v>-47</v>
      </c>
      <c r="AF16" s="91">
        <v>-103</v>
      </c>
      <c r="AG16" s="96">
        <v>1685</v>
      </c>
      <c r="AH16" s="90">
        <v>867</v>
      </c>
      <c r="AI16" s="92">
        <v>818</v>
      </c>
      <c r="AJ16" s="93">
        <v>734</v>
      </c>
      <c r="AK16" s="94">
        <v>734</v>
      </c>
      <c r="AL16" s="94">
        <v>125</v>
      </c>
      <c r="AM16" s="95">
        <v>80</v>
      </c>
      <c r="AN16" s="96">
        <v>8</v>
      </c>
      <c r="AO16" s="91">
        <v>4</v>
      </c>
      <c r="AP16" s="122">
        <v>1835</v>
      </c>
      <c r="AQ16" s="90">
        <v>914</v>
      </c>
      <c r="AR16" s="92">
        <v>921</v>
      </c>
      <c r="AS16" s="93">
        <v>835</v>
      </c>
      <c r="AT16" s="94">
        <v>855</v>
      </c>
      <c r="AU16" s="94">
        <v>70</v>
      </c>
      <c r="AV16" s="95">
        <v>61</v>
      </c>
      <c r="AW16" s="96">
        <v>9</v>
      </c>
      <c r="AX16" s="91">
        <v>5</v>
      </c>
      <c r="AY16" s="98">
        <v>-84</v>
      </c>
    </row>
    <row r="17" spans="1:51" s="2" customFormat="1" x14ac:dyDescent="0.2">
      <c r="A17">
        <v>4</v>
      </c>
      <c r="B17"/>
      <c r="C17" s="77" t="s">
        <v>43</v>
      </c>
      <c r="D17" s="24"/>
      <c r="E17" s="119">
        <v>266.32</v>
      </c>
      <c r="F17" s="123">
        <v>313134</v>
      </c>
      <c r="G17" s="124">
        <v>708553</v>
      </c>
      <c r="H17" s="125">
        <v>342981</v>
      </c>
      <c r="I17" s="125">
        <v>365572</v>
      </c>
      <c r="J17" s="121">
        <v>-142</v>
      </c>
      <c r="K17" s="84">
        <v>-86</v>
      </c>
      <c r="L17" s="85">
        <v>-56</v>
      </c>
      <c r="M17" s="121">
        <v>-424</v>
      </c>
      <c r="N17" s="84">
        <v>-223</v>
      </c>
      <c r="O17" s="85">
        <v>-201</v>
      </c>
      <c r="P17" s="121">
        <v>354</v>
      </c>
      <c r="Q17" s="84">
        <v>187</v>
      </c>
      <c r="R17" s="85">
        <v>167</v>
      </c>
      <c r="S17" s="86">
        <v>186</v>
      </c>
      <c r="T17" s="87">
        <v>166</v>
      </c>
      <c r="U17" s="87">
        <v>1</v>
      </c>
      <c r="V17" s="88">
        <v>1</v>
      </c>
      <c r="W17" s="121">
        <v>778</v>
      </c>
      <c r="X17" s="84">
        <v>410</v>
      </c>
      <c r="Y17" s="85">
        <v>368</v>
      </c>
      <c r="Z17" s="86">
        <v>410</v>
      </c>
      <c r="AA17" s="87">
        <v>368</v>
      </c>
      <c r="AB17" s="87">
        <v>0</v>
      </c>
      <c r="AC17" s="88">
        <v>0</v>
      </c>
      <c r="AD17" s="96">
        <v>282</v>
      </c>
      <c r="AE17" s="90">
        <v>137</v>
      </c>
      <c r="AF17" s="91">
        <v>145</v>
      </c>
      <c r="AG17" s="96">
        <v>1927</v>
      </c>
      <c r="AH17" s="90">
        <v>1019</v>
      </c>
      <c r="AI17" s="92">
        <v>908</v>
      </c>
      <c r="AJ17" s="93">
        <v>831</v>
      </c>
      <c r="AK17" s="94">
        <v>800</v>
      </c>
      <c r="AL17" s="94">
        <v>172</v>
      </c>
      <c r="AM17" s="95">
        <v>103</v>
      </c>
      <c r="AN17" s="96">
        <v>16</v>
      </c>
      <c r="AO17" s="91">
        <v>5</v>
      </c>
      <c r="AP17" s="122">
        <v>1645</v>
      </c>
      <c r="AQ17" s="90">
        <v>882</v>
      </c>
      <c r="AR17" s="92">
        <v>763</v>
      </c>
      <c r="AS17" s="93">
        <v>785</v>
      </c>
      <c r="AT17" s="94">
        <v>709</v>
      </c>
      <c r="AU17" s="94">
        <v>85</v>
      </c>
      <c r="AV17" s="95">
        <v>49</v>
      </c>
      <c r="AW17" s="96">
        <v>12</v>
      </c>
      <c r="AX17" s="91">
        <v>5</v>
      </c>
      <c r="AY17" s="98">
        <v>180</v>
      </c>
    </row>
    <row r="18" spans="1:51" s="2" customFormat="1" x14ac:dyDescent="0.2">
      <c r="A18" s="2">
        <v>5</v>
      </c>
      <c r="C18" s="77" t="s">
        <v>44</v>
      </c>
      <c r="D18" s="78"/>
      <c r="E18" s="133">
        <v>895.61</v>
      </c>
      <c r="F18" s="80">
        <v>105409</v>
      </c>
      <c r="G18" s="134">
        <v>251660</v>
      </c>
      <c r="H18" s="134">
        <v>122255</v>
      </c>
      <c r="I18" s="134">
        <v>129405</v>
      </c>
      <c r="J18" s="121">
        <v>-166</v>
      </c>
      <c r="K18" s="84">
        <v>-57</v>
      </c>
      <c r="L18" s="85">
        <v>-109</v>
      </c>
      <c r="M18" s="121">
        <v>-247</v>
      </c>
      <c r="N18" s="84">
        <v>-129</v>
      </c>
      <c r="O18" s="85">
        <v>-118</v>
      </c>
      <c r="P18" s="121">
        <v>81</v>
      </c>
      <c r="Q18" s="84">
        <v>48</v>
      </c>
      <c r="R18" s="85">
        <v>33</v>
      </c>
      <c r="S18" s="86">
        <v>46</v>
      </c>
      <c r="T18" s="87">
        <v>29</v>
      </c>
      <c r="U18" s="87">
        <v>2</v>
      </c>
      <c r="V18" s="88">
        <v>4</v>
      </c>
      <c r="W18" s="121">
        <v>328</v>
      </c>
      <c r="X18" s="84">
        <v>177</v>
      </c>
      <c r="Y18" s="85">
        <v>151</v>
      </c>
      <c r="Z18" s="86">
        <v>177</v>
      </c>
      <c r="AA18" s="87">
        <v>150</v>
      </c>
      <c r="AB18" s="87">
        <v>0</v>
      </c>
      <c r="AC18" s="88">
        <v>1</v>
      </c>
      <c r="AD18" s="96">
        <v>81</v>
      </c>
      <c r="AE18" s="90">
        <v>72</v>
      </c>
      <c r="AF18" s="91">
        <v>9</v>
      </c>
      <c r="AG18" s="96">
        <v>768</v>
      </c>
      <c r="AH18" s="90">
        <v>449</v>
      </c>
      <c r="AI18" s="92">
        <v>319</v>
      </c>
      <c r="AJ18" s="93">
        <v>239</v>
      </c>
      <c r="AK18" s="94">
        <v>187</v>
      </c>
      <c r="AL18" s="94">
        <v>202</v>
      </c>
      <c r="AM18" s="95">
        <v>130</v>
      </c>
      <c r="AN18" s="96">
        <v>8</v>
      </c>
      <c r="AO18" s="91">
        <v>2</v>
      </c>
      <c r="AP18" s="122">
        <v>687</v>
      </c>
      <c r="AQ18" s="90">
        <v>377</v>
      </c>
      <c r="AR18" s="92">
        <v>310</v>
      </c>
      <c r="AS18" s="93">
        <v>267</v>
      </c>
      <c r="AT18" s="94">
        <v>260</v>
      </c>
      <c r="AU18" s="94">
        <v>100</v>
      </c>
      <c r="AV18" s="95">
        <v>47</v>
      </c>
      <c r="AW18" s="96">
        <v>10</v>
      </c>
      <c r="AX18" s="91">
        <v>3</v>
      </c>
      <c r="AY18" s="98">
        <v>138</v>
      </c>
    </row>
    <row r="19" spans="1:51" s="2" customFormat="1" x14ac:dyDescent="0.2">
      <c r="A19" s="2">
        <v>6</v>
      </c>
      <c r="C19" s="135" t="s">
        <v>45</v>
      </c>
      <c r="D19" s="78"/>
      <c r="E19" s="133">
        <v>865.25</v>
      </c>
      <c r="F19" s="120">
        <v>247529</v>
      </c>
      <c r="G19" s="82">
        <v>556622</v>
      </c>
      <c r="H19" s="82">
        <v>269104</v>
      </c>
      <c r="I19" s="82">
        <v>287518</v>
      </c>
      <c r="J19" s="121">
        <v>-400</v>
      </c>
      <c r="K19" s="84">
        <v>-177</v>
      </c>
      <c r="L19" s="85">
        <v>-223</v>
      </c>
      <c r="M19" s="121">
        <v>-416</v>
      </c>
      <c r="N19" s="84">
        <v>-199</v>
      </c>
      <c r="O19" s="85">
        <v>-217</v>
      </c>
      <c r="P19" s="121">
        <v>239</v>
      </c>
      <c r="Q19" s="84">
        <v>124</v>
      </c>
      <c r="R19" s="85">
        <v>115</v>
      </c>
      <c r="S19" s="86">
        <v>121</v>
      </c>
      <c r="T19" s="87">
        <v>113</v>
      </c>
      <c r="U19" s="87">
        <v>3</v>
      </c>
      <c r="V19" s="88">
        <v>2</v>
      </c>
      <c r="W19" s="121">
        <v>655</v>
      </c>
      <c r="X19" s="84">
        <v>323</v>
      </c>
      <c r="Y19" s="85">
        <v>332</v>
      </c>
      <c r="Z19" s="86">
        <v>319</v>
      </c>
      <c r="AA19" s="87">
        <v>327</v>
      </c>
      <c r="AB19" s="87">
        <v>4</v>
      </c>
      <c r="AC19" s="88">
        <v>5</v>
      </c>
      <c r="AD19" s="96">
        <v>16</v>
      </c>
      <c r="AE19" s="90">
        <v>22</v>
      </c>
      <c r="AF19" s="91">
        <v>-6</v>
      </c>
      <c r="AG19" s="96">
        <v>1172</v>
      </c>
      <c r="AH19" s="90">
        <v>665</v>
      </c>
      <c r="AI19" s="92">
        <v>507</v>
      </c>
      <c r="AJ19" s="93">
        <v>494</v>
      </c>
      <c r="AK19" s="94">
        <v>413</v>
      </c>
      <c r="AL19" s="94">
        <v>163</v>
      </c>
      <c r="AM19" s="95">
        <v>87</v>
      </c>
      <c r="AN19" s="96">
        <v>8</v>
      </c>
      <c r="AO19" s="91">
        <v>7</v>
      </c>
      <c r="AP19" s="122">
        <v>1156</v>
      </c>
      <c r="AQ19" s="90">
        <v>643</v>
      </c>
      <c r="AR19" s="92">
        <v>513</v>
      </c>
      <c r="AS19" s="93">
        <v>540</v>
      </c>
      <c r="AT19" s="94">
        <v>440</v>
      </c>
      <c r="AU19" s="94">
        <v>93</v>
      </c>
      <c r="AV19" s="95">
        <v>63</v>
      </c>
      <c r="AW19" s="96">
        <v>10</v>
      </c>
      <c r="AX19" s="91">
        <v>10</v>
      </c>
      <c r="AY19" s="98">
        <v>56</v>
      </c>
    </row>
    <row r="20" spans="1:51" x14ac:dyDescent="0.2">
      <c r="A20" s="2">
        <v>7</v>
      </c>
      <c r="B20" s="2"/>
      <c r="C20" s="135" t="s">
        <v>46</v>
      </c>
      <c r="D20" s="78"/>
      <c r="E20" s="133">
        <v>1566.97</v>
      </c>
      <c r="F20" s="120">
        <v>96147</v>
      </c>
      <c r="G20" s="82">
        <v>231701</v>
      </c>
      <c r="H20" s="82">
        <v>111877</v>
      </c>
      <c r="I20" s="82">
        <v>119824</v>
      </c>
      <c r="J20" s="121">
        <v>-251</v>
      </c>
      <c r="K20" s="84">
        <v>-93</v>
      </c>
      <c r="L20" s="85">
        <v>-158</v>
      </c>
      <c r="M20" s="121">
        <v>-238</v>
      </c>
      <c r="N20" s="84">
        <v>-106</v>
      </c>
      <c r="O20" s="85">
        <v>-132</v>
      </c>
      <c r="P20" s="121">
        <v>85</v>
      </c>
      <c r="Q20" s="84">
        <v>45</v>
      </c>
      <c r="R20" s="85">
        <v>40</v>
      </c>
      <c r="S20" s="86">
        <v>44</v>
      </c>
      <c r="T20" s="87">
        <v>39</v>
      </c>
      <c r="U20" s="87">
        <v>1</v>
      </c>
      <c r="V20" s="88">
        <v>1</v>
      </c>
      <c r="W20" s="121">
        <v>323</v>
      </c>
      <c r="X20" s="84">
        <v>151</v>
      </c>
      <c r="Y20" s="85">
        <v>172</v>
      </c>
      <c r="Z20" s="86">
        <v>151</v>
      </c>
      <c r="AA20" s="87">
        <v>172</v>
      </c>
      <c r="AB20" s="87">
        <v>0</v>
      </c>
      <c r="AC20" s="88">
        <v>0</v>
      </c>
      <c r="AD20" s="96">
        <v>-13</v>
      </c>
      <c r="AE20" s="90">
        <v>13</v>
      </c>
      <c r="AF20" s="91">
        <v>-26</v>
      </c>
      <c r="AG20" s="96">
        <v>452</v>
      </c>
      <c r="AH20" s="90">
        <v>252</v>
      </c>
      <c r="AI20" s="92">
        <v>200</v>
      </c>
      <c r="AJ20" s="93">
        <v>186</v>
      </c>
      <c r="AK20" s="94">
        <v>168</v>
      </c>
      <c r="AL20" s="94">
        <v>64</v>
      </c>
      <c r="AM20" s="95">
        <v>30</v>
      </c>
      <c r="AN20" s="96">
        <v>2</v>
      </c>
      <c r="AO20" s="91">
        <v>2</v>
      </c>
      <c r="AP20" s="122">
        <v>465</v>
      </c>
      <c r="AQ20" s="90">
        <v>239</v>
      </c>
      <c r="AR20" s="92">
        <v>226</v>
      </c>
      <c r="AS20" s="93">
        <v>211</v>
      </c>
      <c r="AT20" s="94">
        <v>204</v>
      </c>
      <c r="AU20" s="94">
        <v>27</v>
      </c>
      <c r="AV20" s="95">
        <v>19</v>
      </c>
      <c r="AW20" s="96">
        <v>1</v>
      </c>
      <c r="AX20" s="91">
        <v>3</v>
      </c>
      <c r="AY20" s="98">
        <v>5</v>
      </c>
    </row>
    <row r="21" spans="1:51" x14ac:dyDescent="0.2">
      <c r="A21">
        <v>8</v>
      </c>
      <c r="C21" s="77" t="s">
        <v>47</v>
      </c>
      <c r="D21" s="78"/>
      <c r="E21" s="133">
        <v>2133.3000000000002</v>
      </c>
      <c r="F21" s="123">
        <v>60555</v>
      </c>
      <c r="G21" s="124">
        <v>145697</v>
      </c>
      <c r="H21" s="125">
        <v>69834</v>
      </c>
      <c r="I21" s="125">
        <v>75863</v>
      </c>
      <c r="J21" s="121">
        <v>-288</v>
      </c>
      <c r="K21" s="84">
        <v>-124</v>
      </c>
      <c r="L21" s="85">
        <v>-164</v>
      </c>
      <c r="M21" s="121">
        <v>-219</v>
      </c>
      <c r="N21" s="84">
        <v>-109</v>
      </c>
      <c r="O21" s="85">
        <v>-110</v>
      </c>
      <c r="P21" s="121">
        <v>42</v>
      </c>
      <c r="Q21" s="84">
        <v>19</v>
      </c>
      <c r="R21" s="85">
        <v>23</v>
      </c>
      <c r="S21" s="86">
        <v>19</v>
      </c>
      <c r="T21" s="87">
        <v>23</v>
      </c>
      <c r="U21" s="87">
        <v>0</v>
      </c>
      <c r="V21" s="88">
        <v>0</v>
      </c>
      <c r="W21" s="121">
        <v>261</v>
      </c>
      <c r="X21" s="84">
        <v>128</v>
      </c>
      <c r="Y21" s="85">
        <v>133</v>
      </c>
      <c r="Z21" s="86">
        <v>128</v>
      </c>
      <c r="AA21" s="87">
        <v>132</v>
      </c>
      <c r="AB21" s="87">
        <v>0</v>
      </c>
      <c r="AC21" s="88">
        <v>1</v>
      </c>
      <c r="AD21" s="96">
        <v>-69</v>
      </c>
      <c r="AE21" s="90">
        <v>-15</v>
      </c>
      <c r="AF21" s="91">
        <v>-54</v>
      </c>
      <c r="AG21" s="96">
        <v>175</v>
      </c>
      <c r="AH21" s="90">
        <v>102</v>
      </c>
      <c r="AI21" s="92">
        <v>73</v>
      </c>
      <c r="AJ21" s="93">
        <v>79</v>
      </c>
      <c r="AK21" s="94">
        <v>59</v>
      </c>
      <c r="AL21" s="94">
        <v>21</v>
      </c>
      <c r="AM21" s="95">
        <v>14</v>
      </c>
      <c r="AN21" s="96">
        <v>2</v>
      </c>
      <c r="AO21" s="91">
        <v>0</v>
      </c>
      <c r="AP21" s="122">
        <v>244</v>
      </c>
      <c r="AQ21" s="90">
        <v>117</v>
      </c>
      <c r="AR21" s="92">
        <v>127</v>
      </c>
      <c r="AS21" s="93">
        <v>103</v>
      </c>
      <c r="AT21" s="94">
        <v>111</v>
      </c>
      <c r="AU21" s="94">
        <v>14</v>
      </c>
      <c r="AV21" s="95">
        <v>14</v>
      </c>
      <c r="AW21" s="96">
        <v>0</v>
      </c>
      <c r="AX21" s="91">
        <v>2</v>
      </c>
      <c r="AY21" s="98">
        <v>-76</v>
      </c>
    </row>
    <row r="22" spans="1:51" x14ac:dyDescent="0.2">
      <c r="A22">
        <v>9</v>
      </c>
      <c r="C22" s="77" t="s">
        <v>48</v>
      </c>
      <c r="D22" s="78"/>
      <c r="E22" s="133">
        <v>870.8</v>
      </c>
      <c r="F22" s="123">
        <v>39471</v>
      </c>
      <c r="G22" s="124">
        <v>95645</v>
      </c>
      <c r="H22" s="125">
        <v>45935</v>
      </c>
      <c r="I22" s="125">
        <v>49710</v>
      </c>
      <c r="J22" s="121">
        <v>-98</v>
      </c>
      <c r="K22" s="84">
        <v>-54</v>
      </c>
      <c r="L22" s="85">
        <v>-44</v>
      </c>
      <c r="M22" s="121">
        <v>-110</v>
      </c>
      <c r="N22" s="84">
        <v>-54</v>
      </c>
      <c r="O22" s="85">
        <v>-56</v>
      </c>
      <c r="P22" s="121">
        <v>43</v>
      </c>
      <c r="Q22" s="84">
        <v>24</v>
      </c>
      <c r="R22" s="85">
        <v>19</v>
      </c>
      <c r="S22" s="86">
        <v>22</v>
      </c>
      <c r="T22" s="87">
        <v>18</v>
      </c>
      <c r="U22" s="87">
        <v>2</v>
      </c>
      <c r="V22" s="88">
        <v>1</v>
      </c>
      <c r="W22" s="121">
        <v>153</v>
      </c>
      <c r="X22" s="84">
        <v>78</v>
      </c>
      <c r="Y22" s="85">
        <v>75</v>
      </c>
      <c r="Z22" s="86">
        <v>78</v>
      </c>
      <c r="AA22" s="87">
        <v>74</v>
      </c>
      <c r="AB22" s="87">
        <v>0</v>
      </c>
      <c r="AC22" s="88">
        <v>1</v>
      </c>
      <c r="AD22" s="96">
        <v>12</v>
      </c>
      <c r="AE22" s="90">
        <v>0</v>
      </c>
      <c r="AF22" s="91">
        <v>12</v>
      </c>
      <c r="AG22" s="96">
        <v>207</v>
      </c>
      <c r="AH22" s="90">
        <v>103</v>
      </c>
      <c r="AI22" s="92">
        <v>104</v>
      </c>
      <c r="AJ22" s="93">
        <v>61</v>
      </c>
      <c r="AK22" s="94">
        <v>74</v>
      </c>
      <c r="AL22" s="94">
        <v>41</v>
      </c>
      <c r="AM22" s="95">
        <v>30</v>
      </c>
      <c r="AN22" s="96">
        <v>1</v>
      </c>
      <c r="AO22" s="91">
        <v>0</v>
      </c>
      <c r="AP22" s="122">
        <v>195</v>
      </c>
      <c r="AQ22" s="90">
        <v>103</v>
      </c>
      <c r="AR22" s="92">
        <v>92</v>
      </c>
      <c r="AS22" s="93">
        <v>72</v>
      </c>
      <c r="AT22" s="94">
        <v>76</v>
      </c>
      <c r="AU22" s="94">
        <v>27</v>
      </c>
      <c r="AV22" s="95">
        <v>14</v>
      </c>
      <c r="AW22" s="96">
        <v>4</v>
      </c>
      <c r="AX22" s="91">
        <v>2</v>
      </c>
      <c r="AY22" s="98">
        <v>44</v>
      </c>
    </row>
    <row r="23" spans="1:51" x14ac:dyDescent="0.2">
      <c r="A23">
        <v>10</v>
      </c>
      <c r="C23" s="77" t="s">
        <v>49</v>
      </c>
      <c r="D23" s="78"/>
      <c r="E23" s="133">
        <v>595.63</v>
      </c>
      <c r="F23" s="120">
        <v>53259</v>
      </c>
      <c r="G23" s="81">
        <v>120316</v>
      </c>
      <c r="H23" s="81">
        <v>57211</v>
      </c>
      <c r="I23" s="82">
        <v>63105</v>
      </c>
      <c r="J23" s="121">
        <v>-204</v>
      </c>
      <c r="K23" s="84">
        <v>-93</v>
      </c>
      <c r="L23" s="85">
        <v>-111</v>
      </c>
      <c r="M23" s="121">
        <v>-189</v>
      </c>
      <c r="N23" s="84">
        <v>-90</v>
      </c>
      <c r="O23" s="85">
        <v>-99</v>
      </c>
      <c r="P23" s="121">
        <v>38</v>
      </c>
      <c r="Q23" s="84">
        <v>21</v>
      </c>
      <c r="R23" s="85">
        <v>17</v>
      </c>
      <c r="S23" s="86">
        <v>20</v>
      </c>
      <c r="T23" s="87">
        <v>17</v>
      </c>
      <c r="U23" s="87">
        <v>1</v>
      </c>
      <c r="V23" s="88">
        <v>0</v>
      </c>
      <c r="W23" s="121">
        <v>227</v>
      </c>
      <c r="X23" s="84">
        <v>111</v>
      </c>
      <c r="Y23" s="85">
        <v>116</v>
      </c>
      <c r="Z23" s="86">
        <v>111</v>
      </c>
      <c r="AA23" s="87">
        <v>116</v>
      </c>
      <c r="AB23" s="87">
        <v>0</v>
      </c>
      <c r="AC23" s="88">
        <v>0</v>
      </c>
      <c r="AD23" s="96">
        <v>-15</v>
      </c>
      <c r="AE23" s="90">
        <v>-3</v>
      </c>
      <c r="AF23" s="91">
        <v>-12</v>
      </c>
      <c r="AG23" s="96">
        <v>354</v>
      </c>
      <c r="AH23" s="90">
        <v>189</v>
      </c>
      <c r="AI23" s="92">
        <v>165</v>
      </c>
      <c r="AJ23" s="93">
        <v>111</v>
      </c>
      <c r="AK23" s="94">
        <v>96</v>
      </c>
      <c r="AL23" s="94">
        <v>76</v>
      </c>
      <c r="AM23" s="95">
        <v>67</v>
      </c>
      <c r="AN23" s="96">
        <v>2</v>
      </c>
      <c r="AO23" s="91">
        <v>2</v>
      </c>
      <c r="AP23" s="122">
        <v>369</v>
      </c>
      <c r="AQ23" s="90">
        <v>192</v>
      </c>
      <c r="AR23" s="92">
        <v>177</v>
      </c>
      <c r="AS23" s="93">
        <v>123</v>
      </c>
      <c r="AT23" s="94">
        <v>141</v>
      </c>
      <c r="AU23" s="94">
        <v>67</v>
      </c>
      <c r="AV23" s="95">
        <v>36</v>
      </c>
      <c r="AW23" s="96">
        <v>2</v>
      </c>
      <c r="AX23" s="91">
        <v>0</v>
      </c>
      <c r="AY23" s="98">
        <v>-40</v>
      </c>
    </row>
    <row r="24" spans="1:51" x14ac:dyDescent="0.2">
      <c r="A24">
        <v>1</v>
      </c>
      <c r="B24" s="136">
        <v>100</v>
      </c>
      <c r="C24" s="137" t="s">
        <v>50</v>
      </c>
      <c r="D24" s="24" t="s">
        <v>51</v>
      </c>
      <c r="E24" s="119">
        <v>556.92999999999995</v>
      </c>
      <c r="F24" s="80">
        <v>749702</v>
      </c>
      <c r="G24" s="82">
        <v>1487586</v>
      </c>
      <c r="H24" s="82">
        <v>697412</v>
      </c>
      <c r="I24" s="82">
        <v>790174</v>
      </c>
      <c r="J24" s="138">
        <v>-1597</v>
      </c>
      <c r="K24" s="139">
        <v>-854</v>
      </c>
      <c r="L24" s="140">
        <v>-743</v>
      </c>
      <c r="M24" s="141">
        <v>-1082</v>
      </c>
      <c r="N24" s="139">
        <v>-555</v>
      </c>
      <c r="O24" s="140">
        <v>-527</v>
      </c>
      <c r="P24" s="138">
        <v>578</v>
      </c>
      <c r="Q24" s="139">
        <v>284</v>
      </c>
      <c r="R24" s="140">
        <v>294</v>
      </c>
      <c r="S24" s="138">
        <v>270</v>
      </c>
      <c r="T24" s="139">
        <v>283</v>
      </c>
      <c r="U24" s="139">
        <v>14</v>
      </c>
      <c r="V24" s="140">
        <v>11</v>
      </c>
      <c r="W24" s="138">
        <v>1660</v>
      </c>
      <c r="X24" s="139">
        <v>839</v>
      </c>
      <c r="Y24" s="140">
        <v>821</v>
      </c>
      <c r="Z24" s="138">
        <v>823</v>
      </c>
      <c r="AA24" s="139">
        <v>804</v>
      </c>
      <c r="AB24" s="139">
        <v>16</v>
      </c>
      <c r="AC24" s="140">
        <v>17</v>
      </c>
      <c r="AD24" s="142">
        <v>-515</v>
      </c>
      <c r="AE24" s="143">
        <v>-299</v>
      </c>
      <c r="AF24" s="144">
        <v>-216</v>
      </c>
      <c r="AG24" s="142">
        <v>5091</v>
      </c>
      <c r="AH24" s="143">
        <v>2573</v>
      </c>
      <c r="AI24" s="145">
        <v>2518</v>
      </c>
      <c r="AJ24" s="142">
        <v>2074</v>
      </c>
      <c r="AK24" s="143">
        <v>2101</v>
      </c>
      <c r="AL24" s="143">
        <v>472</v>
      </c>
      <c r="AM24" s="144">
        <v>400</v>
      </c>
      <c r="AN24" s="142">
        <v>27</v>
      </c>
      <c r="AO24" s="144">
        <v>17</v>
      </c>
      <c r="AP24" s="146">
        <v>5606</v>
      </c>
      <c r="AQ24" s="143">
        <v>2872</v>
      </c>
      <c r="AR24" s="145">
        <v>2734</v>
      </c>
      <c r="AS24" s="142">
        <v>2384</v>
      </c>
      <c r="AT24" s="143">
        <v>2329</v>
      </c>
      <c r="AU24" s="143">
        <v>442</v>
      </c>
      <c r="AV24" s="144">
        <v>365</v>
      </c>
      <c r="AW24" s="142">
        <v>46</v>
      </c>
      <c r="AX24" s="144">
        <v>40</v>
      </c>
      <c r="AY24" s="147">
        <v>-607</v>
      </c>
    </row>
    <row r="25" spans="1:51" x14ac:dyDescent="0.2">
      <c r="B25" s="136">
        <v>101</v>
      </c>
      <c r="C25" s="99" t="s">
        <v>52</v>
      </c>
      <c r="D25" s="24"/>
      <c r="E25" s="148">
        <v>34.03</v>
      </c>
      <c r="F25" s="149">
        <v>104128</v>
      </c>
      <c r="G25" s="103">
        <v>209789</v>
      </c>
      <c r="H25" s="103">
        <v>97322</v>
      </c>
      <c r="I25" s="103">
        <v>112467</v>
      </c>
      <c r="J25" s="104">
        <v>-156</v>
      </c>
      <c r="K25" s="105">
        <v>-78</v>
      </c>
      <c r="L25" s="106">
        <v>-78</v>
      </c>
      <c r="M25" s="104">
        <v>-94</v>
      </c>
      <c r="N25" s="105">
        <v>-44</v>
      </c>
      <c r="O25" s="106">
        <v>-50</v>
      </c>
      <c r="P25" s="104">
        <v>91</v>
      </c>
      <c r="Q25" s="105">
        <v>42</v>
      </c>
      <c r="R25" s="106">
        <v>49</v>
      </c>
      <c r="S25" s="107">
        <v>39</v>
      </c>
      <c r="T25" s="108">
        <v>49</v>
      </c>
      <c r="U25" s="108">
        <v>3</v>
      </c>
      <c r="V25" s="109">
        <v>0</v>
      </c>
      <c r="W25" s="104">
        <v>185</v>
      </c>
      <c r="X25" s="105">
        <v>86</v>
      </c>
      <c r="Y25" s="106">
        <v>99</v>
      </c>
      <c r="Z25" s="107">
        <v>86</v>
      </c>
      <c r="AA25" s="108">
        <v>98</v>
      </c>
      <c r="AB25" s="108">
        <v>0</v>
      </c>
      <c r="AC25" s="109">
        <v>1</v>
      </c>
      <c r="AD25" s="110">
        <v>-62</v>
      </c>
      <c r="AE25" s="111">
        <v>-34</v>
      </c>
      <c r="AF25" s="112">
        <v>-28</v>
      </c>
      <c r="AG25" s="110">
        <v>697</v>
      </c>
      <c r="AH25" s="111">
        <v>340</v>
      </c>
      <c r="AI25" s="113">
        <v>357</v>
      </c>
      <c r="AJ25" s="114">
        <v>266</v>
      </c>
      <c r="AK25" s="115">
        <v>280</v>
      </c>
      <c r="AL25" s="115">
        <v>65</v>
      </c>
      <c r="AM25" s="116">
        <v>72</v>
      </c>
      <c r="AN25" s="110">
        <v>9</v>
      </c>
      <c r="AO25" s="112">
        <v>5</v>
      </c>
      <c r="AP25" s="117">
        <v>759</v>
      </c>
      <c r="AQ25" s="111">
        <v>374</v>
      </c>
      <c r="AR25" s="113">
        <v>385</v>
      </c>
      <c r="AS25" s="114">
        <v>325</v>
      </c>
      <c r="AT25" s="115">
        <v>328</v>
      </c>
      <c r="AU25" s="115">
        <v>45</v>
      </c>
      <c r="AV25" s="116">
        <v>51</v>
      </c>
      <c r="AW25" s="110">
        <v>4</v>
      </c>
      <c r="AX25" s="112">
        <v>6</v>
      </c>
      <c r="AY25" s="118">
        <v>-78</v>
      </c>
    </row>
    <row r="26" spans="1:51" x14ac:dyDescent="0.2">
      <c r="B26" s="136">
        <v>102</v>
      </c>
      <c r="C26" s="99" t="s">
        <v>53</v>
      </c>
      <c r="D26" s="24"/>
      <c r="E26" s="148">
        <v>32.65</v>
      </c>
      <c r="F26" s="149">
        <v>71683</v>
      </c>
      <c r="G26" s="103">
        <v>135760</v>
      </c>
      <c r="H26" s="103">
        <v>63162</v>
      </c>
      <c r="I26" s="103">
        <v>72598</v>
      </c>
      <c r="J26" s="104">
        <v>-138</v>
      </c>
      <c r="K26" s="105">
        <v>-67</v>
      </c>
      <c r="L26" s="106">
        <v>-71</v>
      </c>
      <c r="M26" s="104">
        <v>-61</v>
      </c>
      <c r="N26" s="105">
        <v>-34</v>
      </c>
      <c r="O26" s="150">
        <v>-27</v>
      </c>
      <c r="P26" s="104">
        <v>60</v>
      </c>
      <c r="Q26" s="105">
        <v>28</v>
      </c>
      <c r="R26" s="106">
        <v>32</v>
      </c>
      <c r="S26" s="107">
        <v>26</v>
      </c>
      <c r="T26" s="108">
        <v>29</v>
      </c>
      <c r="U26" s="108">
        <v>2</v>
      </c>
      <c r="V26" s="109">
        <v>3</v>
      </c>
      <c r="W26" s="104">
        <v>121</v>
      </c>
      <c r="X26" s="105">
        <v>62</v>
      </c>
      <c r="Y26" s="106">
        <v>59</v>
      </c>
      <c r="Z26" s="107">
        <v>59</v>
      </c>
      <c r="AA26" s="108">
        <v>59</v>
      </c>
      <c r="AB26" s="108">
        <v>3</v>
      </c>
      <c r="AC26" s="109">
        <v>0</v>
      </c>
      <c r="AD26" s="110">
        <v>-77</v>
      </c>
      <c r="AE26" s="111">
        <v>-33</v>
      </c>
      <c r="AF26" s="112">
        <v>-44</v>
      </c>
      <c r="AG26" s="110">
        <v>501</v>
      </c>
      <c r="AH26" s="111">
        <v>261</v>
      </c>
      <c r="AI26" s="113">
        <v>240</v>
      </c>
      <c r="AJ26" s="114">
        <v>209</v>
      </c>
      <c r="AK26" s="115">
        <v>191</v>
      </c>
      <c r="AL26" s="115">
        <v>51</v>
      </c>
      <c r="AM26" s="116">
        <v>47</v>
      </c>
      <c r="AN26" s="110">
        <v>1</v>
      </c>
      <c r="AO26" s="112">
        <v>2</v>
      </c>
      <c r="AP26" s="117">
        <v>578</v>
      </c>
      <c r="AQ26" s="111">
        <v>294</v>
      </c>
      <c r="AR26" s="113">
        <v>284</v>
      </c>
      <c r="AS26" s="114">
        <v>256</v>
      </c>
      <c r="AT26" s="115">
        <v>251</v>
      </c>
      <c r="AU26" s="115">
        <v>36</v>
      </c>
      <c r="AV26" s="116">
        <v>29</v>
      </c>
      <c r="AW26" s="110">
        <v>2</v>
      </c>
      <c r="AX26" s="112">
        <v>4</v>
      </c>
      <c r="AY26" s="118">
        <v>-54</v>
      </c>
    </row>
    <row r="27" spans="1:51" x14ac:dyDescent="0.2">
      <c r="B27" s="136">
        <v>105</v>
      </c>
      <c r="C27" s="99" t="s">
        <v>54</v>
      </c>
      <c r="D27" s="24"/>
      <c r="E27" s="148">
        <v>14.64</v>
      </c>
      <c r="F27" s="149">
        <v>65322</v>
      </c>
      <c r="G27" s="103">
        <v>110179</v>
      </c>
      <c r="H27" s="103">
        <v>53591</v>
      </c>
      <c r="I27" s="103">
        <v>56588</v>
      </c>
      <c r="J27" s="104">
        <v>-104</v>
      </c>
      <c r="K27" s="105">
        <v>-54</v>
      </c>
      <c r="L27" s="106">
        <v>-50</v>
      </c>
      <c r="M27" s="104">
        <v>-95</v>
      </c>
      <c r="N27" s="105">
        <v>-50</v>
      </c>
      <c r="O27" s="150">
        <v>-45</v>
      </c>
      <c r="P27" s="104">
        <v>54</v>
      </c>
      <c r="Q27" s="105">
        <v>28</v>
      </c>
      <c r="R27" s="106">
        <v>26</v>
      </c>
      <c r="S27" s="107">
        <v>26</v>
      </c>
      <c r="T27" s="108">
        <v>24</v>
      </c>
      <c r="U27" s="108">
        <v>2</v>
      </c>
      <c r="V27" s="109">
        <v>2</v>
      </c>
      <c r="W27" s="104">
        <v>149</v>
      </c>
      <c r="X27" s="105">
        <v>78</v>
      </c>
      <c r="Y27" s="106">
        <v>71</v>
      </c>
      <c r="Z27" s="107">
        <v>77</v>
      </c>
      <c r="AA27" s="108">
        <v>70</v>
      </c>
      <c r="AB27" s="108">
        <v>1</v>
      </c>
      <c r="AC27" s="109">
        <v>1</v>
      </c>
      <c r="AD27" s="110">
        <v>-9</v>
      </c>
      <c r="AE27" s="111">
        <v>-4</v>
      </c>
      <c r="AF27" s="112">
        <v>-5</v>
      </c>
      <c r="AG27" s="110">
        <v>650</v>
      </c>
      <c r="AH27" s="111">
        <v>351</v>
      </c>
      <c r="AI27" s="113">
        <v>299</v>
      </c>
      <c r="AJ27" s="114">
        <v>286</v>
      </c>
      <c r="AK27" s="115">
        <v>234</v>
      </c>
      <c r="AL27" s="115">
        <v>62</v>
      </c>
      <c r="AM27" s="116">
        <v>64</v>
      </c>
      <c r="AN27" s="110">
        <v>3</v>
      </c>
      <c r="AO27" s="112">
        <v>1</v>
      </c>
      <c r="AP27" s="117">
        <v>659</v>
      </c>
      <c r="AQ27" s="111">
        <v>355</v>
      </c>
      <c r="AR27" s="113">
        <v>304</v>
      </c>
      <c r="AS27" s="114">
        <v>264</v>
      </c>
      <c r="AT27" s="115">
        <v>247</v>
      </c>
      <c r="AU27" s="115">
        <v>82</v>
      </c>
      <c r="AV27" s="116">
        <v>53</v>
      </c>
      <c r="AW27" s="110">
        <v>9</v>
      </c>
      <c r="AX27" s="112">
        <v>4</v>
      </c>
      <c r="AY27" s="118">
        <v>-47</v>
      </c>
    </row>
    <row r="28" spans="1:51" x14ac:dyDescent="0.2">
      <c r="B28" s="136">
        <v>106</v>
      </c>
      <c r="C28" s="99" t="s">
        <v>55</v>
      </c>
      <c r="D28" s="24"/>
      <c r="E28" s="148">
        <v>11.34</v>
      </c>
      <c r="F28" s="149">
        <v>50793</v>
      </c>
      <c r="G28" s="103">
        <v>92116</v>
      </c>
      <c r="H28" s="103">
        <v>43500</v>
      </c>
      <c r="I28" s="103">
        <v>48616</v>
      </c>
      <c r="J28" s="104">
        <v>-165</v>
      </c>
      <c r="K28" s="105">
        <v>-100</v>
      </c>
      <c r="L28" s="106">
        <v>-65</v>
      </c>
      <c r="M28" s="104">
        <v>-119</v>
      </c>
      <c r="N28" s="105">
        <v>-55</v>
      </c>
      <c r="O28" s="150">
        <v>-64</v>
      </c>
      <c r="P28" s="104">
        <v>38</v>
      </c>
      <c r="Q28" s="105">
        <v>20</v>
      </c>
      <c r="R28" s="106">
        <v>18</v>
      </c>
      <c r="S28" s="107">
        <v>18</v>
      </c>
      <c r="T28" s="108">
        <v>16</v>
      </c>
      <c r="U28" s="108">
        <v>2</v>
      </c>
      <c r="V28" s="109">
        <v>2</v>
      </c>
      <c r="W28" s="104">
        <v>157</v>
      </c>
      <c r="X28" s="105">
        <v>75</v>
      </c>
      <c r="Y28" s="106">
        <v>82</v>
      </c>
      <c r="Z28" s="107">
        <v>71</v>
      </c>
      <c r="AA28" s="108">
        <v>76</v>
      </c>
      <c r="AB28" s="108">
        <v>4</v>
      </c>
      <c r="AC28" s="109">
        <v>6</v>
      </c>
      <c r="AD28" s="110">
        <v>-46</v>
      </c>
      <c r="AE28" s="111">
        <v>-45</v>
      </c>
      <c r="AF28" s="112">
        <v>-1</v>
      </c>
      <c r="AG28" s="110">
        <v>367</v>
      </c>
      <c r="AH28" s="111">
        <v>184</v>
      </c>
      <c r="AI28" s="113">
        <v>183</v>
      </c>
      <c r="AJ28" s="114">
        <v>127</v>
      </c>
      <c r="AK28" s="115">
        <v>141</v>
      </c>
      <c r="AL28" s="115">
        <v>52</v>
      </c>
      <c r="AM28" s="116">
        <v>39</v>
      </c>
      <c r="AN28" s="110">
        <v>5</v>
      </c>
      <c r="AO28" s="112">
        <v>3</v>
      </c>
      <c r="AP28" s="117">
        <v>413</v>
      </c>
      <c r="AQ28" s="111">
        <v>229</v>
      </c>
      <c r="AR28" s="113">
        <v>184</v>
      </c>
      <c r="AS28" s="114">
        <v>175</v>
      </c>
      <c r="AT28" s="115">
        <v>151</v>
      </c>
      <c r="AU28" s="115">
        <v>46</v>
      </c>
      <c r="AV28" s="116">
        <v>32</v>
      </c>
      <c r="AW28" s="110">
        <v>8</v>
      </c>
      <c r="AX28" s="112">
        <v>1</v>
      </c>
      <c r="AY28" s="118">
        <v>-60</v>
      </c>
    </row>
    <row r="29" spans="1:51" x14ac:dyDescent="0.2">
      <c r="B29" s="136">
        <v>107</v>
      </c>
      <c r="C29" s="99" t="s">
        <v>56</v>
      </c>
      <c r="D29" s="24"/>
      <c r="E29" s="148">
        <v>28.93</v>
      </c>
      <c r="F29" s="149">
        <v>74064</v>
      </c>
      <c r="G29" s="103">
        <v>152693</v>
      </c>
      <c r="H29" s="103">
        <v>69920</v>
      </c>
      <c r="I29" s="103">
        <v>82773</v>
      </c>
      <c r="J29" s="104">
        <v>-200</v>
      </c>
      <c r="K29" s="105">
        <v>-97</v>
      </c>
      <c r="L29" s="106">
        <v>-103</v>
      </c>
      <c r="M29" s="104">
        <v>-134</v>
      </c>
      <c r="N29" s="105">
        <v>-67</v>
      </c>
      <c r="O29" s="150">
        <v>-67</v>
      </c>
      <c r="P29" s="104">
        <v>60</v>
      </c>
      <c r="Q29" s="105">
        <v>29</v>
      </c>
      <c r="R29" s="106">
        <v>31</v>
      </c>
      <c r="S29" s="107">
        <v>29</v>
      </c>
      <c r="T29" s="108">
        <v>31</v>
      </c>
      <c r="U29" s="108">
        <v>0</v>
      </c>
      <c r="V29" s="109">
        <v>0</v>
      </c>
      <c r="W29" s="104">
        <v>194</v>
      </c>
      <c r="X29" s="105">
        <v>96</v>
      </c>
      <c r="Y29" s="106">
        <v>98</v>
      </c>
      <c r="Z29" s="107">
        <v>92</v>
      </c>
      <c r="AA29" s="108">
        <v>97</v>
      </c>
      <c r="AB29" s="108">
        <v>4</v>
      </c>
      <c r="AC29" s="109">
        <v>1</v>
      </c>
      <c r="AD29" s="110">
        <v>-66</v>
      </c>
      <c r="AE29" s="111">
        <v>-30</v>
      </c>
      <c r="AF29" s="112">
        <v>-36</v>
      </c>
      <c r="AG29" s="110">
        <v>432</v>
      </c>
      <c r="AH29" s="111">
        <v>216</v>
      </c>
      <c r="AI29" s="113">
        <v>216</v>
      </c>
      <c r="AJ29" s="114">
        <v>195</v>
      </c>
      <c r="AK29" s="115">
        <v>207</v>
      </c>
      <c r="AL29" s="115">
        <v>19</v>
      </c>
      <c r="AM29" s="116">
        <v>9</v>
      </c>
      <c r="AN29" s="110">
        <v>2</v>
      </c>
      <c r="AO29" s="112">
        <v>0</v>
      </c>
      <c r="AP29" s="117">
        <v>498</v>
      </c>
      <c r="AQ29" s="111">
        <v>246</v>
      </c>
      <c r="AR29" s="113">
        <v>252</v>
      </c>
      <c r="AS29" s="114">
        <v>227</v>
      </c>
      <c r="AT29" s="115">
        <v>241</v>
      </c>
      <c r="AU29" s="115">
        <v>14</v>
      </c>
      <c r="AV29" s="116">
        <v>10</v>
      </c>
      <c r="AW29" s="110">
        <v>5</v>
      </c>
      <c r="AX29" s="112">
        <v>1</v>
      </c>
      <c r="AY29" s="118">
        <v>-67</v>
      </c>
    </row>
    <row r="30" spans="1:51" x14ac:dyDescent="0.2">
      <c r="B30" s="136">
        <v>108</v>
      </c>
      <c r="C30" s="99" t="s">
        <v>57</v>
      </c>
      <c r="D30" s="24"/>
      <c r="E30" s="148">
        <v>28.07</v>
      </c>
      <c r="F30" s="149">
        <v>96922</v>
      </c>
      <c r="G30" s="103">
        <v>205550</v>
      </c>
      <c r="H30" s="103">
        <v>95059</v>
      </c>
      <c r="I30" s="103">
        <v>110491</v>
      </c>
      <c r="J30" s="104">
        <v>-137</v>
      </c>
      <c r="K30" s="105">
        <v>-89</v>
      </c>
      <c r="L30" s="106">
        <v>-48</v>
      </c>
      <c r="M30" s="104">
        <v>-173</v>
      </c>
      <c r="N30" s="105">
        <v>-100</v>
      </c>
      <c r="O30" s="150">
        <v>-73</v>
      </c>
      <c r="P30" s="104">
        <v>70</v>
      </c>
      <c r="Q30" s="105">
        <v>35</v>
      </c>
      <c r="R30" s="106">
        <v>35</v>
      </c>
      <c r="S30" s="107">
        <v>34</v>
      </c>
      <c r="T30" s="108">
        <v>34</v>
      </c>
      <c r="U30" s="108">
        <v>1</v>
      </c>
      <c r="V30" s="109">
        <v>1</v>
      </c>
      <c r="W30" s="104">
        <v>243</v>
      </c>
      <c r="X30" s="105">
        <v>135</v>
      </c>
      <c r="Y30" s="106">
        <v>108</v>
      </c>
      <c r="Z30" s="107">
        <v>135</v>
      </c>
      <c r="AA30" s="108">
        <v>108</v>
      </c>
      <c r="AB30" s="108">
        <v>0</v>
      </c>
      <c r="AC30" s="109">
        <v>0</v>
      </c>
      <c r="AD30" s="110">
        <v>36</v>
      </c>
      <c r="AE30" s="111">
        <v>11</v>
      </c>
      <c r="AF30" s="112">
        <v>25</v>
      </c>
      <c r="AG30" s="110">
        <v>558</v>
      </c>
      <c r="AH30" s="111">
        <v>273</v>
      </c>
      <c r="AI30" s="113">
        <v>285</v>
      </c>
      <c r="AJ30" s="114">
        <v>254</v>
      </c>
      <c r="AK30" s="115">
        <v>268</v>
      </c>
      <c r="AL30" s="115">
        <v>19</v>
      </c>
      <c r="AM30" s="116">
        <v>16</v>
      </c>
      <c r="AN30" s="110">
        <v>0</v>
      </c>
      <c r="AO30" s="112">
        <v>1</v>
      </c>
      <c r="AP30" s="117">
        <v>522</v>
      </c>
      <c r="AQ30" s="111">
        <v>262</v>
      </c>
      <c r="AR30" s="113">
        <v>260</v>
      </c>
      <c r="AS30" s="114">
        <v>241</v>
      </c>
      <c r="AT30" s="115">
        <v>237</v>
      </c>
      <c r="AU30" s="115">
        <v>20</v>
      </c>
      <c r="AV30" s="116">
        <v>20</v>
      </c>
      <c r="AW30" s="110">
        <v>1</v>
      </c>
      <c r="AX30" s="112">
        <v>3</v>
      </c>
      <c r="AY30" s="118">
        <v>-49</v>
      </c>
    </row>
    <row r="31" spans="1:51" x14ac:dyDescent="0.2">
      <c r="B31" s="136">
        <v>109</v>
      </c>
      <c r="C31" s="99" t="s">
        <v>58</v>
      </c>
      <c r="D31" s="24" t="s">
        <v>51</v>
      </c>
      <c r="E31" s="148">
        <v>240.29</v>
      </c>
      <c r="F31" s="149">
        <v>89987</v>
      </c>
      <c r="G31" s="103">
        <v>203146</v>
      </c>
      <c r="H31" s="103">
        <v>95691</v>
      </c>
      <c r="I31" s="103">
        <v>107455</v>
      </c>
      <c r="J31" s="104">
        <v>-260</v>
      </c>
      <c r="K31" s="105">
        <v>-145</v>
      </c>
      <c r="L31" s="106">
        <v>-115</v>
      </c>
      <c r="M31" s="104">
        <v>-160</v>
      </c>
      <c r="N31" s="105">
        <v>-95</v>
      </c>
      <c r="O31" s="150">
        <v>-65</v>
      </c>
      <c r="P31" s="104">
        <v>83</v>
      </c>
      <c r="Q31" s="105">
        <v>38</v>
      </c>
      <c r="R31" s="106">
        <v>45</v>
      </c>
      <c r="S31" s="107">
        <v>38</v>
      </c>
      <c r="T31" s="108">
        <v>45</v>
      </c>
      <c r="U31" s="108">
        <v>0</v>
      </c>
      <c r="V31" s="109">
        <v>0</v>
      </c>
      <c r="W31" s="104">
        <v>243</v>
      </c>
      <c r="X31" s="105">
        <v>133</v>
      </c>
      <c r="Y31" s="106">
        <v>110</v>
      </c>
      <c r="Z31" s="107">
        <v>132</v>
      </c>
      <c r="AA31" s="108">
        <v>110</v>
      </c>
      <c r="AB31" s="108">
        <v>1</v>
      </c>
      <c r="AC31" s="109">
        <v>0</v>
      </c>
      <c r="AD31" s="110">
        <v>-100</v>
      </c>
      <c r="AE31" s="111">
        <v>-50</v>
      </c>
      <c r="AF31" s="112">
        <v>-50</v>
      </c>
      <c r="AG31" s="110">
        <v>439</v>
      </c>
      <c r="AH31" s="111">
        <v>220</v>
      </c>
      <c r="AI31" s="113">
        <v>219</v>
      </c>
      <c r="AJ31" s="114">
        <v>185</v>
      </c>
      <c r="AK31" s="115">
        <v>185</v>
      </c>
      <c r="AL31" s="115">
        <v>33</v>
      </c>
      <c r="AM31" s="116">
        <v>33</v>
      </c>
      <c r="AN31" s="110">
        <v>2</v>
      </c>
      <c r="AO31" s="112">
        <v>1</v>
      </c>
      <c r="AP31" s="117">
        <v>539</v>
      </c>
      <c r="AQ31" s="111">
        <v>270</v>
      </c>
      <c r="AR31" s="113">
        <v>269</v>
      </c>
      <c r="AS31" s="114">
        <v>241</v>
      </c>
      <c r="AT31" s="115">
        <v>229</v>
      </c>
      <c r="AU31" s="115">
        <v>26</v>
      </c>
      <c r="AV31" s="116">
        <v>39</v>
      </c>
      <c r="AW31" s="110">
        <v>3</v>
      </c>
      <c r="AX31" s="112">
        <v>1</v>
      </c>
      <c r="AY31" s="118">
        <v>-66</v>
      </c>
    </row>
    <row r="32" spans="1:51" x14ac:dyDescent="0.2">
      <c r="B32" s="136">
        <v>110</v>
      </c>
      <c r="C32" s="99" t="s">
        <v>59</v>
      </c>
      <c r="D32" s="24"/>
      <c r="E32" s="148">
        <v>28.98</v>
      </c>
      <c r="F32" s="149">
        <v>94998</v>
      </c>
      <c r="G32" s="103">
        <v>149419</v>
      </c>
      <c r="H32" s="103">
        <v>69371</v>
      </c>
      <c r="I32" s="103">
        <v>80048</v>
      </c>
      <c r="J32" s="104">
        <v>-175</v>
      </c>
      <c r="K32" s="105">
        <v>-52</v>
      </c>
      <c r="L32" s="106">
        <v>-123</v>
      </c>
      <c r="M32" s="104">
        <v>-72</v>
      </c>
      <c r="N32" s="105">
        <v>-16</v>
      </c>
      <c r="O32" s="150">
        <v>-56</v>
      </c>
      <c r="P32" s="104">
        <v>61</v>
      </c>
      <c r="Q32" s="105">
        <v>37</v>
      </c>
      <c r="R32" s="106">
        <v>24</v>
      </c>
      <c r="S32" s="107">
        <v>33</v>
      </c>
      <c r="T32" s="108">
        <v>21</v>
      </c>
      <c r="U32" s="108">
        <v>4</v>
      </c>
      <c r="V32" s="109">
        <v>3</v>
      </c>
      <c r="W32" s="104">
        <v>133</v>
      </c>
      <c r="X32" s="105">
        <v>53</v>
      </c>
      <c r="Y32" s="106">
        <v>80</v>
      </c>
      <c r="Z32" s="107">
        <v>51</v>
      </c>
      <c r="AA32" s="108">
        <v>73</v>
      </c>
      <c r="AB32" s="108">
        <v>2</v>
      </c>
      <c r="AC32" s="109">
        <v>7</v>
      </c>
      <c r="AD32" s="110">
        <v>-103</v>
      </c>
      <c r="AE32" s="111">
        <v>-36</v>
      </c>
      <c r="AF32" s="112">
        <v>-67</v>
      </c>
      <c r="AG32" s="110">
        <v>894</v>
      </c>
      <c r="AH32" s="111">
        <v>447</v>
      </c>
      <c r="AI32" s="113">
        <v>447</v>
      </c>
      <c r="AJ32" s="114">
        <v>320</v>
      </c>
      <c r="AK32" s="115">
        <v>363</v>
      </c>
      <c r="AL32" s="115">
        <v>123</v>
      </c>
      <c r="AM32" s="116">
        <v>80</v>
      </c>
      <c r="AN32" s="110">
        <v>4</v>
      </c>
      <c r="AO32" s="112">
        <v>4</v>
      </c>
      <c r="AP32" s="117">
        <v>997</v>
      </c>
      <c r="AQ32" s="111">
        <v>483</v>
      </c>
      <c r="AR32" s="113">
        <v>514</v>
      </c>
      <c r="AS32" s="114">
        <v>336</v>
      </c>
      <c r="AT32" s="115">
        <v>391</v>
      </c>
      <c r="AU32" s="115">
        <v>136</v>
      </c>
      <c r="AV32" s="116">
        <v>108</v>
      </c>
      <c r="AW32" s="110">
        <v>11</v>
      </c>
      <c r="AX32" s="112">
        <v>15</v>
      </c>
      <c r="AY32" s="118">
        <v>-132</v>
      </c>
    </row>
    <row r="33" spans="1:51" s="2" customFormat="1" x14ac:dyDescent="0.2">
      <c r="A33"/>
      <c r="B33" s="136">
        <v>111</v>
      </c>
      <c r="C33" s="99" t="s">
        <v>60</v>
      </c>
      <c r="D33" s="24"/>
      <c r="E33" s="148">
        <v>138.01</v>
      </c>
      <c r="F33" s="149">
        <v>101805</v>
      </c>
      <c r="G33" s="103">
        <v>228934</v>
      </c>
      <c r="H33" s="103">
        <v>109796</v>
      </c>
      <c r="I33" s="103">
        <v>119138</v>
      </c>
      <c r="J33" s="104">
        <v>-262</v>
      </c>
      <c r="K33" s="105">
        <v>-172</v>
      </c>
      <c r="L33" s="106">
        <v>-90</v>
      </c>
      <c r="M33" s="104">
        <v>-174</v>
      </c>
      <c r="N33" s="105">
        <v>-94</v>
      </c>
      <c r="O33" s="150">
        <v>-80</v>
      </c>
      <c r="P33" s="104">
        <v>61</v>
      </c>
      <c r="Q33" s="105">
        <v>27</v>
      </c>
      <c r="R33" s="106">
        <v>34</v>
      </c>
      <c r="S33" s="107">
        <v>27</v>
      </c>
      <c r="T33" s="108">
        <v>34</v>
      </c>
      <c r="U33" s="108">
        <v>0</v>
      </c>
      <c r="V33" s="109">
        <v>0</v>
      </c>
      <c r="W33" s="104">
        <v>235</v>
      </c>
      <c r="X33" s="105">
        <v>121</v>
      </c>
      <c r="Y33" s="106">
        <v>114</v>
      </c>
      <c r="Z33" s="107">
        <v>120</v>
      </c>
      <c r="AA33" s="108">
        <v>113</v>
      </c>
      <c r="AB33" s="108">
        <v>1</v>
      </c>
      <c r="AC33" s="109">
        <v>1</v>
      </c>
      <c r="AD33" s="110">
        <v>-88</v>
      </c>
      <c r="AE33" s="111">
        <v>-78</v>
      </c>
      <c r="AF33" s="112">
        <v>-10</v>
      </c>
      <c r="AG33" s="110">
        <v>553</v>
      </c>
      <c r="AH33" s="111">
        <v>281</v>
      </c>
      <c r="AI33" s="113">
        <v>272</v>
      </c>
      <c r="AJ33" s="114">
        <v>232</v>
      </c>
      <c r="AK33" s="115">
        <v>232</v>
      </c>
      <c r="AL33" s="115">
        <v>48</v>
      </c>
      <c r="AM33" s="116">
        <v>40</v>
      </c>
      <c r="AN33" s="110">
        <v>1</v>
      </c>
      <c r="AO33" s="112">
        <v>0</v>
      </c>
      <c r="AP33" s="117">
        <v>641</v>
      </c>
      <c r="AQ33" s="111">
        <v>359</v>
      </c>
      <c r="AR33" s="113">
        <v>282</v>
      </c>
      <c r="AS33" s="114">
        <v>319</v>
      </c>
      <c r="AT33" s="115">
        <v>254</v>
      </c>
      <c r="AU33" s="115">
        <v>37</v>
      </c>
      <c r="AV33" s="116">
        <v>23</v>
      </c>
      <c r="AW33" s="110">
        <v>3</v>
      </c>
      <c r="AX33" s="112">
        <v>5</v>
      </c>
      <c r="AY33" s="118">
        <v>-54</v>
      </c>
    </row>
    <row r="34" spans="1:51" x14ac:dyDescent="0.2">
      <c r="A34" s="2">
        <v>6</v>
      </c>
      <c r="B34" s="2">
        <v>201</v>
      </c>
      <c r="C34" s="151" t="s">
        <v>61</v>
      </c>
      <c r="D34" s="24"/>
      <c r="E34" s="148">
        <v>534.55999999999995</v>
      </c>
      <c r="F34" s="149">
        <v>231431</v>
      </c>
      <c r="G34" s="103">
        <v>518122</v>
      </c>
      <c r="H34" s="103">
        <v>250403</v>
      </c>
      <c r="I34" s="103">
        <v>267719</v>
      </c>
      <c r="J34" s="104">
        <v>-356</v>
      </c>
      <c r="K34" s="105">
        <v>-163</v>
      </c>
      <c r="L34" s="106">
        <v>-193</v>
      </c>
      <c r="M34" s="104">
        <v>-368</v>
      </c>
      <c r="N34" s="105">
        <v>-177</v>
      </c>
      <c r="O34" s="150">
        <v>-191</v>
      </c>
      <c r="P34" s="104">
        <v>231</v>
      </c>
      <c r="Q34" s="105">
        <v>121</v>
      </c>
      <c r="R34" s="106">
        <v>110</v>
      </c>
      <c r="S34" s="107">
        <v>118</v>
      </c>
      <c r="T34" s="108">
        <v>108</v>
      </c>
      <c r="U34" s="108">
        <v>3</v>
      </c>
      <c r="V34" s="109">
        <v>2</v>
      </c>
      <c r="W34" s="104">
        <v>599</v>
      </c>
      <c r="X34" s="105">
        <v>298</v>
      </c>
      <c r="Y34" s="106">
        <v>301</v>
      </c>
      <c r="Z34" s="107">
        <v>295</v>
      </c>
      <c r="AA34" s="108">
        <v>296</v>
      </c>
      <c r="AB34" s="108">
        <v>3</v>
      </c>
      <c r="AC34" s="109">
        <v>5</v>
      </c>
      <c r="AD34" s="110">
        <v>12</v>
      </c>
      <c r="AE34" s="111">
        <v>14</v>
      </c>
      <c r="AF34" s="112">
        <v>-2</v>
      </c>
      <c r="AG34" s="110">
        <v>1088</v>
      </c>
      <c r="AH34" s="111">
        <v>618</v>
      </c>
      <c r="AI34" s="113">
        <v>470</v>
      </c>
      <c r="AJ34" s="114">
        <v>458</v>
      </c>
      <c r="AK34" s="115">
        <v>386</v>
      </c>
      <c r="AL34" s="115">
        <v>153</v>
      </c>
      <c r="AM34" s="116">
        <v>78</v>
      </c>
      <c r="AN34" s="110">
        <v>7</v>
      </c>
      <c r="AO34" s="112">
        <v>6</v>
      </c>
      <c r="AP34" s="117">
        <v>1076</v>
      </c>
      <c r="AQ34" s="111">
        <v>604</v>
      </c>
      <c r="AR34" s="113">
        <v>472</v>
      </c>
      <c r="AS34" s="114">
        <v>505</v>
      </c>
      <c r="AT34" s="115">
        <v>413</v>
      </c>
      <c r="AU34" s="115">
        <v>89</v>
      </c>
      <c r="AV34" s="116">
        <v>51</v>
      </c>
      <c r="AW34" s="110">
        <v>10</v>
      </c>
      <c r="AX34" s="112">
        <v>8</v>
      </c>
      <c r="AY34" s="118">
        <v>58</v>
      </c>
    </row>
    <row r="35" spans="1:51" x14ac:dyDescent="0.2">
      <c r="A35">
        <v>2</v>
      </c>
      <c r="B35">
        <v>202</v>
      </c>
      <c r="C35" s="151" t="s">
        <v>62</v>
      </c>
      <c r="D35" s="24"/>
      <c r="E35" s="148">
        <v>50.7</v>
      </c>
      <c r="F35" s="149">
        <v>228445</v>
      </c>
      <c r="G35" s="103">
        <v>453624</v>
      </c>
      <c r="H35" s="103">
        <v>218931</v>
      </c>
      <c r="I35" s="103">
        <v>234693</v>
      </c>
      <c r="J35" s="104">
        <v>-87</v>
      </c>
      <c r="K35" s="105">
        <v>-24</v>
      </c>
      <c r="L35" s="106">
        <v>-63</v>
      </c>
      <c r="M35" s="104">
        <v>-268</v>
      </c>
      <c r="N35" s="105">
        <v>-149</v>
      </c>
      <c r="O35" s="150">
        <v>-119</v>
      </c>
      <c r="P35" s="104">
        <v>250</v>
      </c>
      <c r="Q35" s="105">
        <v>135</v>
      </c>
      <c r="R35" s="106">
        <v>115</v>
      </c>
      <c r="S35" s="107">
        <v>132</v>
      </c>
      <c r="T35" s="108">
        <v>114</v>
      </c>
      <c r="U35" s="108">
        <v>3</v>
      </c>
      <c r="V35" s="109">
        <v>1</v>
      </c>
      <c r="W35" s="104">
        <v>518</v>
      </c>
      <c r="X35" s="105">
        <v>284</v>
      </c>
      <c r="Y35" s="106">
        <v>234</v>
      </c>
      <c r="Z35" s="107">
        <v>277</v>
      </c>
      <c r="AA35" s="108">
        <v>230</v>
      </c>
      <c r="AB35" s="108">
        <v>7</v>
      </c>
      <c r="AC35" s="109">
        <v>4</v>
      </c>
      <c r="AD35" s="110">
        <v>181</v>
      </c>
      <c r="AE35" s="111">
        <v>125</v>
      </c>
      <c r="AF35" s="112">
        <v>56</v>
      </c>
      <c r="AG35" s="110">
        <v>1455</v>
      </c>
      <c r="AH35" s="111">
        <v>785</v>
      </c>
      <c r="AI35" s="113">
        <v>670</v>
      </c>
      <c r="AJ35" s="114">
        <v>624</v>
      </c>
      <c r="AK35" s="115">
        <v>578</v>
      </c>
      <c r="AL35" s="115">
        <v>154</v>
      </c>
      <c r="AM35" s="116">
        <v>90</v>
      </c>
      <c r="AN35" s="110">
        <v>7</v>
      </c>
      <c r="AO35" s="112">
        <v>2</v>
      </c>
      <c r="AP35" s="117">
        <v>1274</v>
      </c>
      <c r="AQ35" s="111">
        <v>660</v>
      </c>
      <c r="AR35" s="113">
        <v>614</v>
      </c>
      <c r="AS35" s="114">
        <v>560</v>
      </c>
      <c r="AT35" s="115">
        <v>550</v>
      </c>
      <c r="AU35" s="115">
        <v>89</v>
      </c>
      <c r="AV35" s="116">
        <v>54</v>
      </c>
      <c r="AW35" s="110">
        <v>11</v>
      </c>
      <c r="AX35" s="112">
        <v>10</v>
      </c>
      <c r="AY35" s="118">
        <v>38</v>
      </c>
    </row>
    <row r="36" spans="1:51" x14ac:dyDescent="0.2">
      <c r="A36">
        <v>4</v>
      </c>
      <c r="B36">
        <v>203</v>
      </c>
      <c r="C36" s="151" t="s">
        <v>63</v>
      </c>
      <c r="D36" s="24"/>
      <c r="E36" s="148">
        <v>49.41</v>
      </c>
      <c r="F36" s="149">
        <v>138732</v>
      </c>
      <c r="G36" s="103">
        <v>306466</v>
      </c>
      <c r="H36" s="103">
        <v>147639</v>
      </c>
      <c r="I36" s="103">
        <v>158827</v>
      </c>
      <c r="J36" s="104">
        <v>64</v>
      </c>
      <c r="K36" s="105">
        <v>34</v>
      </c>
      <c r="L36" s="106">
        <v>30</v>
      </c>
      <c r="M36" s="104">
        <v>-120</v>
      </c>
      <c r="N36" s="105">
        <v>-57</v>
      </c>
      <c r="O36" s="150">
        <v>-63</v>
      </c>
      <c r="P36" s="104">
        <v>187</v>
      </c>
      <c r="Q36" s="105">
        <v>98</v>
      </c>
      <c r="R36" s="106">
        <v>89</v>
      </c>
      <c r="S36" s="107">
        <v>98</v>
      </c>
      <c r="T36" s="108">
        <v>89</v>
      </c>
      <c r="U36" s="108">
        <v>0</v>
      </c>
      <c r="V36" s="109">
        <v>0</v>
      </c>
      <c r="W36" s="104">
        <v>307</v>
      </c>
      <c r="X36" s="105">
        <v>155</v>
      </c>
      <c r="Y36" s="106">
        <v>152</v>
      </c>
      <c r="Z36" s="107">
        <v>155</v>
      </c>
      <c r="AA36" s="108">
        <v>152</v>
      </c>
      <c r="AB36" s="108">
        <v>0</v>
      </c>
      <c r="AC36" s="109">
        <v>0</v>
      </c>
      <c r="AD36" s="110">
        <v>184</v>
      </c>
      <c r="AE36" s="111">
        <v>91</v>
      </c>
      <c r="AF36" s="112">
        <v>93</v>
      </c>
      <c r="AG36" s="110">
        <v>889</v>
      </c>
      <c r="AH36" s="111">
        <v>454</v>
      </c>
      <c r="AI36" s="113">
        <v>435</v>
      </c>
      <c r="AJ36" s="114">
        <v>389</v>
      </c>
      <c r="AK36" s="115">
        <v>408</v>
      </c>
      <c r="AL36" s="115">
        <v>56</v>
      </c>
      <c r="AM36" s="116">
        <v>26</v>
      </c>
      <c r="AN36" s="110">
        <v>9</v>
      </c>
      <c r="AO36" s="112">
        <v>1</v>
      </c>
      <c r="AP36" s="117">
        <v>705</v>
      </c>
      <c r="AQ36" s="111">
        <v>363</v>
      </c>
      <c r="AR36" s="113">
        <v>342</v>
      </c>
      <c r="AS36" s="114">
        <v>331</v>
      </c>
      <c r="AT36" s="115">
        <v>316</v>
      </c>
      <c r="AU36" s="115">
        <v>28</v>
      </c>
      <c r="AV36" s="116">
        <v>24</v>
      </c>
      <c r="AW36" s="110">
        <v>4</v>
      </c>
      <c r="AX36" s="112">
        <v>2</v>
      </c>
      <c r="AY36" s="118">
        <v>56</v>
      </c>
    </row>
    <row r="37" spans="1:51" x14ac:dyDescent="0.2">
      <c r="A37">
        <v>2</v>
      </c>
      <c r="B37">
        <v>204</v>
      </c>
      <c r="C37" s="151" t="s">
        <v>64</v>
      </c>
      <c r="D37" s="24" t="s">
        <v>51</v>
      </c>
      <c r="E37" s="148">
        <v>99.95</v>
      </c>
      <c r="F37" s="149">
        <v>221637</v>
      </c>
      <c r="G37" s="103">
        <v>481579</v>
      </c>
      <c r="H37" s="103">
        <v>223072</v>
      </c>
      <c r="I37" s="103">
        <v>258507</v>
      </c>
      <c r="J37" s="104">
        <v>-380</v>
      </c>
      <c r="K37" s="105">
        <v>-164</v>
      </c>
      <c r="L37" s="106">
        <v>-216</v>
      </c>
      <c r="M37" s="104">
        <v>-219</v>
      </c>
      <c r="N37" s="105">
        <v>-88</v>
      </c>
      <c r="O37" s="150">
        <v>-131</v>
      </c>
      <c r="P37" s="104">
        <v>226</v>
      </c>
      <c r="Q37" s="105">
        <v>116</v>
      </c>
      <c r="R37" s="106">
        <v>110</v>
      </c>
      <c r="S37" s="107">
        <v>116</v>
      </c>
      <c r="T37" s="108">
        <v>109</v>
      </c>
      <c r="U37" s="108">
        <v>0</v>
      </c>
      <c r="V37" s="109">
        <v>1</v>
      </c>
      <c r="W37" s="104">
        <v>445</v>
      </c>
      <c r="X37" s="105">
        <v>204</v>
      </c>
      <c r="Y37" s="106">
        <v>241</v>
      </c>
      <c r="Z37" s="107">
        <v>201</v>
      </c>
      <c r="AA37" s="108">
        <v>240</v>
      </c>
      <c r="AB37" s="108">
        <v>3</v>
      </c>
      <c r="AC37" s="109">
        <v>1</v>
      </c>
      <c r="AD37" s="110">
        <v>-161</v>
      </c>
      <c r="AE37" s="111">
        <v>-76</v>
      </c>
      <c r="AF37" s="112">
        <v>-85</v>
      </c>
      <c r="AG37" s="110">
        <v>1340</v>
      </c>
      <c r="AH37" s="111">
        <v>661</v>
      </c>
      <c r="AI37" s="113">
        <v>679</v>
      </c>
      <c r="AJ37" s="114">
        <v>587</v>
      </c>
      <c r="AK37" s="115">
        <v>587</v>
      </c>
      <c r="AL37" s="115">
        <v>67</v>
      </c>
      <c r="AM37" s="116">
        <v>89</v>
      </c>
      <c r="AN37" s="110">
        <v>7</v>
      </c>
      <c r="AO37" s="112">
        <v>3</v>
      </c>
      <c r="AP37" s="117">
        <v>1501</v>
      </c>
      <c r="AQ37" s="111">
        <v>737</v>
      </c>
      <c r="AR37" s="113">
        <v>764</v>
      </c>
      <c r="AS37" s="114">
        <v>677</v>
      </c>
      <c r="AT37" s="115">
        <v>685</v>
      </c>
      <c r="AU37" s="115">
        <v>57</v>
      </c>
      <c r="AV37" s="116">
        <v>79</v>
      </c>
      <c r="AW37" s="110">
        <v>3</v>
      </c>
      <c r="AX37" s="112">
        <v>0</v>
      </c>
      <c r="AY37" s="118">
        <v>-136</v>
      </c>
    </row>
    <row r="38" spans="1:51" x14ac:dyDescent="0.2">
      <c r="A38">
        <v>10</v>
      </c>
      <c r="B38">
        <v>205</v>
      </c>
      <c r="C38" s="151" t="s">
        <v>65</v>
      </c>
      <c r="D38" s="24"/>
      <c r="E38" s="148">
        <v>182.38</v>
      </c>
      <c r="F38" s="149">
        <v>18084</v>
      </c>
      <c r="G38" s="103">
        <v>39051</v>
      </c>
      <c r="H38" s="103">
        <v>18595</v>
      </c>
      <c r="I38" s="103">
        <v>20456</v>
      </c>
      <c r="J38" s="104">
        <v>-58</v>
      </c>
      <c r="K38" s="105">
        <v>-34</v>
      </c>
      <c r="L38" s="106">
        <v>-24</v>
      </c>
      <c r="M38" s="104">
        <v>-64</v>
      </c>
      <c r="N38" s="105">
        <v>-28</v>
      </c>
      <c r="O38" s="150">
        <v>-36</v>
      </c>
      <c r="P38" s="104">
        <v>10</v>
      </c>
      <c r="Q38" s="105">
        <v>4</v>
      </c>
      <c r="R38" s="106">
        <v>6</v>
      </c>
      <c r="S38" s="107">
        <v>4</v>
      </c>
      <c r="T38" s="108">
        <v>6</v>
      </c>
      <c r="U38" s="108">
        <v>0</v>
      </c>
      <c r="V38" s="109">
        <v>0</v>
      </c>
      <c r="W38" s="104">
        <v>74</v>
      </c>
      <c r="X38" s="105">
        <v>32</v>
      </c>
      <c r="Y38" s="106">
        <v>42</v>
      </c>
      <c r="Z38" s="107">
        <v>32</v>
      </c>
      <c r="AA38" s="108">
        <v>42</v>
      </c>
      <c r="AB38" s="108">
        <v>0</v>
      </c>
      <c r="AC38" s="109">
        <v>0</v>
      </c>
      <c r="AD38" s="110">
        <v>6</v>
      </c>
      <c r="AE38" s="111">
        <v>-6</v>
      </c>
      <c r="AF38" s="112">
        <v>12</v>
      </c>
      <c r="AG38" s="110">
        <v>143</v>
      </c>
      <c r="AH38" s="111">
        <v>76</v>
      </c>
      <c r="AI38" s="113">
        <v>67</v>
      </c>
      <c r="AJ38" s="114">
        <v>42</v>
      </c>
      <c r="AK38" s="115">
        <v>34</v>
      </c>
      <c r="AL38" s="115">
        <v>33</v>
      </c>
      <c r="AM38" s="116">
        <v>33</v>
      </c>
      <c r="AN38" s="110">
        <v>1</v>
      </c>
      <c r="AO38" s="112">
        <v>0</v>
      </c>
      <c r="AP38" s="117">
        <v>137</v>
      </c>
      <c r="AQ38" s="111">
        <v>82</v>
      </c>
      <c r="AR38" s="113">
        <v>55</v>
      </c>
      <c r="AS38" s="114">
        <v>46</v>
      </c>
      <c r="AT38" s="115">
        <v>48</v>
      </c>
      <c r="AU38" s="115">
        <v>36</v>
      </c>
      <c r="AV38" s="116">
        <v>7</v>
      </c>
      <c r="AW38" s="110">
        <v>0</v>
      </c>
      <c r="AX38" s="112">
        <v>0</v>
      </c>
      <c r="AY38" s="118">
        <v>-6</v>
      </c>
    </row>
    <row r="39" spans="1:51" x14ac:dyDescent="0.2">
      <c r="A39">
        <v>2</v>
      </c>
      <c r="B39">
        <v>206</v>
      </c>
      <c r="C39" s="151" t="s">
        <v>66</v>
      </c>
      <c r="D39" s="24" t="s">
        <v>51</v>
      </c>
      <c r="E39" s="148">
        <v>18.47</v>
      </c>
      <c r="F39" s="149">
        <v>42866</v>
      </c>
      <c r="G39" s="103">
        <v>92243</v>
      </c>
      <c r="H39" s="103">
        <v>40980</v>
      </c>
      <c r="I39" s="103">
        <v>51263</v>
      </c>
      <c r="J39" s="104">
        <v>-93</v>
      </c>
      <c r="K39" s="105">
        <v>-46</v>
      </c>
      <c r="L39" s="106">
        <v>-47</v>
      </c>
      <c r="M39" s="104">
        <v>-72</v>
      </c>
      <c r="N39" s="105">
        <v>-33</v>
      </c>
      <c r="O39" s="150">
        <v>-39</v>
      </c>
      <c r="P39" s="104">
        <v>23</v>
      </c>
      <c r="Q39" s="105">
        <v>9</v>
      </c>
      <c r="R39" s="106">
        <v>14</v>
      </c>
      <c r="S39" s="107">
        <v>9</v>
      </c>
      <c r="T39" s="108">
        <v>14</v>
      </c>
      <c r="U39" s="108">
        <v>0</v>
      </c>
      <c r="V39" s="109">
        <v>0</v>
      </c>
      <c r="W39" s="104">
        <v>95</v>
      </c>
      <c r="X39" s="105">
        <v>42</v>
      </c>
      <c r="Y39" s="106">
        <v>53</v>
      </c>
      <c r="Z39" s="107">
        <v>42</v>
      </c>
      <c r="AA39" s="108">
        <v>53</v>
      </c>
      <c r="AB39" s="108">
        <v>0</v>
      </c>
      <c r="AC39" s="109">
        <v>0</v>
      </c>
      <c r="AD39" s="110">
        <v>-21</v>
      </c>
      <c r="AE39" s="111">
        <v>-13</v>
      </c>
      <c r="AF39" s="112">
        <v>-8</v>
      </c>
      <c r="AG39" s="110">
        <v>271</v>
      </c>
      <c r="AH39" s="111">
        <v>123</v>
      </c>
      <c r="AI39" s="113">
        <v>148</v>
      </c>
      <c r="AJ39" s="114">
        <v>109</v>
      </c>
      <c r="AK39" s="115">
        <v>125</v>
      </c>
      <c r="AL39" s="115">
        <v>12</v>
      </c>
      <c r="AM39" s="116">
        <v>23</v>
      </c>
      <c r="AN39" s="110">
        <v>2</v>
      </c>
      <c r="AO39" s="112">
        <v>0</v>
      </c>
      <c r="AP39" s="117">
        <v>292</v>
      </c>
      <c r="AQ39" s="111">
        <v>136</v>
      </c>
      <c r="AR39" s="113">
        <v>156</v>
      </c>
      <c r="AS39" s="114">
        <v>121</v>
      </c>
      <c r="AT39" s="115">
        <v>138</v>
      </c>
      <c r="AU39" s="115">
        <v>15</v>
      </c>
      <c r="AV39" s="116">
        <v>17</v>
      </c>
      <c r="AW39" s="110">
        <v>0</v>
      </c>
      <c r="AX39" s="112">
        <v>1</v>
      </c>
      <c r="AY39" s="118">
        <v>15</v>
      </c>
    </row>
    <row r="40" spans="1:51" x14ac:dyDescent="0.2">
      <c r="A40">
        <v>3</v>
      </c>
      <c r="B40">
        <v>207</v>
      </c>
      <c r="C40" s="151" t="s">
        <v>67</v>
      </c>
      <c r="D40" s="24"/>
      <c r="E40" s="148">
        <v>25</v>
      </c>
      <c r="F40" s="149">
        <v>84558</v>
      </c>
      <c r="G40" s="103">
        <v>194687</v>
      </c>
      <c r="H40" s="103">
        <v>93198</v>
      </c>
      <c r="I40" s="103">
        <v>101489</v>
      </c>
      <c r="J40" s="104">
        <v>-78</v>
      </c>
      <c r="K40" s="105">
        <v>-30</v>
      </c>
      <c r="L40" s="106">
        <v>-48</v>
      </c>
      <c r="M40" s="104">
        <v>-83</v>
      </c>
      <c r="N40" s="105">
        <v>-44</v>
      </c>
      <c r="O40" s="150">
        <v>-39</v>
      </c>
      <c r="P40" s="104">
        <v>88</v>
      </c>
      <c r="Q40" s="105">
        <v>43</v>
      </c>
      <c r="R40" s="106">
        <v>45</v>
      </c>
      <c r="S40" s="107">
        <v>43</v>
      </c>
      <c r="T40" s="108">
        <v>45</v>
      </c>
      <c r="U40" s="108">
        <v>0</v>
      </c>
      <c r="V40" s="109">
        <v>0</v>
      </c>
      <c r="W40" s="104">
        <v>171</v>
      </c>
      <c r="X40" s="105">
        <v>87</v>
      </c>
      <c r="Y40" s="106">
        <v>84</v>
      </c>
      <c r="Z40" s="107">
        <v>86</v>
      </c>
      <c r="AA40" s="108">
        <v>84</v>
      </c>
      <c r="AB40" s="108">
        <v>1</v>
      </c>
      <c r="AC40" s="109">
        <v>0</v>
      </c>
      <c r="AD40" s="110">
        <v>5</v>
      </c>
      <c r="AE40" s="111">
        <v>14</v>
      </c>
      <c r="AF40" s="112">
        <v>-9</v>
      </c>
      <c r="AG40" s="110">
        <v>527</v>
      </c>
      <c r="AH40" s="111">
        <v>292</v>
      </c>
      <c r="AI40" s="113">
        <v>235</v>
      </c>
      <c r="AJ40" s="114">
        <v>250</v>
      </c>
      <c r="AK40" s="115">
        <v>212</v>
      </c>
      <c r="AL40" s="115">
        <v>38</v>
      </c>
      <c r="AM40" s="116">
        <v>23</v>
      </c>
      <c r="AN40" s="110">
        <v>4</v>
      </c>
      <c r="AO40" s="112">
        <v>0</v>
      </c>
      <c r="AP40" s="117">
        <v>522</v>
      </c>
      <c r="AQ40" s="111">
        <v>278</v>
      </c>
      <c r="AR40" s="113">
        <v>244</v>
      </c>
      <c r="AS40" s="114">
        <v>257</v>
      </c>
      <c r="AT40" s="115">
        <v>224</v>
      </c>
      <c r="AU40" s="115">
        <v>17</v>
      </c>
      <c r="AV40" s="116">
        <v>19</v>
      </c>
      <c r="AW40" s="110">
        <v>4</v>
      </c>
      <c r="AX40" s="112">
        <v>1</v>
      </c>
      <c r="AY40" s="118">
        <v>12</v>
      </c>
    </row>
    <row r="41" spans="1:51" x14ac:dyDescent="0.2">
      <c r="A41">
        <v>7</v>
      </c>
      <c r="B41">
        <v>208</v>
      </c>
      <c r="C41" s="151" t="s">
        <v>68</v>
      </c>
      <c r="D41" s="24"/>
      <c r="E41" s="148">
        <v>90.4</v>
      </c>
      <c r="F41" s="149">
        <v>11548</v>
      </c>
      <c r="G41" s="103">
        <v>26447</v>
      </c>
      <c r="H41" s="103">
        <v>12725</v>
      </c>
      <c r="I41" s="103">
        <v>13722</v>
      </c>
      <c r="J41" s="104">
        <v>-27</v>
      </c>
      <c r="K41" s="105">
        <v>-10</v>
      </c>
      <c r="L41" s="106">
        <v>-17</v>
      </c>
      <c r="M41" s="104">
        <v>-23</v>
      </c>
      <c r="N41" s="105">
        <v>-14</v>
      </c>
      <c r="O41" s="150">
        <v>-9</v>
      </c>
      <c r="P41" s="104">
        <v>10</v>
      </c>
      <c r="Q41" s="105">
        <v>4</v>
      </c>
      <c r="R41" s="106">
        <v>6</v>
      </c>
      <c r="S41" s="107">
        <v>4</v>
      </c>
      <c r="T41" s="108">
        <v>6</v>
      </c>
      <c r="U41" s="108">
        <v>0</v>
      </c>
      <c r="V41" s="109">
        <v>0</v>
      </c>
      <c r="W41" s="104">
        <v>33</v>
      </c>
      <c r="X41" s="105">
        <v>18</v>
      </c>
      <c r="Y41" s="106">
        <v>15</v>
      </c>
      <c r="Z41" s="107">
        <v>18</v>
      </c>
      <c r="AA41" s="108">
        <v>15</v>
      </c>
      <c r="AB41" s="108">
        <v>0</v>
      </c>
      <c r="AC41" s="109">
        <v>0</v>
      </c>
      <c r="AD41" s="110">
        <v>-4</v>
      </c>
      <c r="AE41" s="111">
        <v>4</v>
      </c>
      <c r="AF41" s="112">
        <v>-8</v>
      </c>
      <c r="AG41" s="110">
        <v>65</v>
      </c>
      <c r="AH41" s="111">
        <v>38</v>
      </c>
      <c r="AI41" s="113">
        <v>27</v>
      </c>
      <c r="AJ41" s="114">
        <v>28</v>
      </c>
      <c r="AK41" s="115">
        <v>21</v>
      </c>
      <c r="AL41" s="115">
        <v>10</v>
      </c>
      <c r="AM41" s="116">
        <v>5</v>
      </c>
      <c r="AN41" s="110">
        <v>0</v>
      </c>
      <c r="AO41" s="112">
        <v>1</v>
      </c>
      <c r="AP41" s="117">
        <v>69</v>
      </c>
      <c r="AQ41" s="111">
        <v>34</v>
      </c>
      <c r="AR41" s="113">
        <v>35</v>
      </c>
      <c r="AS41" s="114">
        <v>27</v>
      </c>
      <c r="AT41" s="115">
        <v>28</v>
      </c>
      <c r="AU41" s="115">
        <v>7</v>
      </c>
      <c r="AV41" s="116">
        <v>7</v>
      </c>
      <c r="AW41" s="110">
        <v>0</v>
      </c>
      <c r="AX41" s="112">
        <v>0</v>
      </c>
      <c r="AY41" s="118">
        <v>7</v>
      </c>
    </row>
    <row r="42" spans="1:51" x14ac:dyDescent="0.2">
      <c r="A42">
        <v>8</v>
      </c>
      <c r="B42">
        <v>209</v>
      </c>
      <c r="C42" s="151" t="s">
        <v>69</v>
      </c>
      <c r="D42" s="24"/>
      <c r="E42" s="148">
        <v>697.55</v>
      </c>
      <c r="F42" s="149">
        <v>30561</v>
      </c>
      <c r="G42" s="103">
        <v>72409</v>
      </c>
      <c r="H42" s="103">
        <v>34789</v>
      </c>
      <c r="I42" s="103">
        <v>37620</v>
      </c>
      <c r="J42" s="104">
        <v>-103</v>
      </c>
      <c r="K42" s="105">
        <v>-32</v>
      </c>
      <c r="L42" s="106">
        <v>-71</v>
      </c>
      <c r="M42" s="104">
        <v>-83</v>
      </c>
      <c r="N42" s="105">
        <v>-38</v>
      </c>
      <c r="O42" s="150">
        <v>-45</v>
      </c>
      <c r="P42" s="104">
        <v>22</v>
      </c>
      <c r="Q42" s="105">
        <v>11</v>
      </c>
      <c r="R42" s="106">
        <v>11</v>
      </c>
      <c r="S42" s="107">
        <v>11</v>
      </c>
      <c r="T42" s="108">
        <v>11</v>
      </c>
      <c r="U42" s="108">
        <v>0</v>
      </c>
      <c r="V42" s="109">
        <v>0</v>
      </c>
      <c r="W42" s="104">
        <v>105</v>
      </c>
      <c r="X42" s="105">
        <v>49</v>
      </c>
      <c r="Y42" s="106">
        <v>56</v>
      </c>
      <c r="Z42" s="107">
        <v>49</v>
      </c>
      <c r="AA42" s="108">
        <v>56</v>
      </c>
      <c r="AB42" s="108">
        <v>0</v>
      </c>
      <c r="AC42" s="109">
        <v>0</v>
      </c>
      <c r="AD42" s="110">
        <v>-20</v>
      </c>
      <c r="AE42" s="111">
        <v>6</v>
      </c>
      <c r="AF42" s="112">
        <v>-26</v>
      </c>
      <c r="AG42" s="110">
        <v>100</v>
      </c>
      <c r="AH42" s="111">
        <v>64</v>
      </c>
      <c r="AI42" s="113">
        <v>36</v>
      </c>
      <c r="AJ42" s="114">
        <v>43</v>
      </c>
      <c r="AK42" s="115">
        <v>29</v>
      </c>
      <c r="AL42" s="115">
        <v>19</v>
      </c>
      <c r="AM42" s="116">
        <v>7</v>
      </c>
      <c r="AN42" s="110">
        <v>2</v>
      </c>
      <c r="AO42" s="112">
        <v>0</v>
      </c>
      <c r="AP42" s="117">
        <v>120</v>
      </c>
      <c r="AQ42" s="111">
        <v>58</v>
      </c>
      <c r="AR42" s="113">
        <v>62</v>
      </c>
      <c r="AS42" s="114">
        <v>49</v>
      </c>
      <c r="AT42" s="115">
        <v>55</v>
      </c>
      <c r="AU42" s="115">
        <v>9</v>
      </c>
      <c r="AV42" s="116">
        <v>6</v>
      </c>
      <c r="AW42" s="110">
        <v>0</v>
      </c>
      <c r="AX42" s="112">
        <v>1</v>
      </c>
      <c r="AY42" s="118">
        <v>-29</v>
      </c>
    </row>
    <row r="43" spans="1:51" x14ac:dyDescent="0.2">
      <c r="A43">
        <v>4</v>
      </c>
      <c r="B43">
        <v>210</v>
      </c>
      <c r="C43" s="151" t="s">
        <v>70</v>
      </c>
      <c r="D43" s="24"/>
      <c r="E43" s="148">
        <v>138.47999999999999</v>
      </c>
      <c r="F43" s="149">
        <v>110576</v>
      </c>
      <c r="G43" s="103">
        <v>254418</v>
      </c>
      <c r="H43" s="103">
        <v>123851</v>
      </c>
      <c r="I43" s="103">
        <v>130567</v>
      </c>
      <c r="J43" s="104">
        <v>-152</v>
      </c>
      <c r="K43" s="105">
        <v>-91</v>
      </c>
      <c r="L43" s="106">
        <v>-61</v>
      </c>
      <c r="M43" s="104">
        <v>-197</v>
      </c>
      <c r="N43" s="105">
        <v>-113</v>
      </c>
      <c r="O43" s="150">
        <v>-84</v>
      </c>
      <c r="P43" s="104">
        <v>100</v>
      </c>
      <c r="Q43" s="105">
        <v>51</v>
      </c>
      <c r="R43" s="106">
        <v>49</v>
      </c>
      <c r="S43" s="107">
        <v>51</v>
      </c>
      <c r="T43" s="108">
        <v>48</v>
      </c>
      <c r="U43" s="108">
        <v>0</v>
      </c>
      <c r="V43" s="109">
        <v>1</v>
      </c>
      <c r="W43" s="104">
        <v>297</v>
      </c>
      <c r="X43" s="105">
        <v>164</v>
      </c>
      <c r="Y43" s="106">
        <v>133</v>
      </c>
      <c r="Z43" s="107">
        <v>164</v>
      </c>
      <c r="AA43" s="108">
        <v>133</v>
      </c>
      <c r="AB43" s="108">
        <v>0</v>
      </c>
      <c r="AC43" s="109">
        <v>0</v>
      </c>
      <c r="AD43" s="110">
        <v>45</v>
      </c>
      <c r="AE43" s="111">
        <v>22</v>
      </c>
      <c r="AF43" s="112">
        <v>23</v>
      </c>
      <c r="AG43" s="110">
        <v>632</v>
      </c>
      <c r="AH43" s="111">
        <v>339</v>
      </c>
      <c r="AI43" s="113">
        <v>293</v>
      </c>
      <c r="AJ43" s="114">
        <v>282</v>
      </c>
      <c r="AK43" s="115">
        <v>254</v>
      </c>
      <c r="AL43" s="115">
        <v>51</v>
      </c>
      <c r="AM43" s="116">
        <v>35</v>
      </c>
      <c r="AN43" s="110">
        <v>6</v>
      </c>
      <c r="AO43" s="112">
        <v>4</v>
      </c>
      <c r="AP43" s="117">
        <v>587</v>
      </c>
      <c r="AQ43" s="111">
        <v>317</v>
      </c>
      <c r="AR43" s="113">
        <v>270</v>
      </c>
      <c r="AS43" s="114">
        <v>281</v>
      </c>
      <c r="AT43" s="115">
        <v>257</v>
      </c>
      <c r="AU43" s="115">
        <v>30</v>
      </c>
      <c r="AV43" s="116">
        <v>11</v>
      </c>
      <c r="AW43" s="110">
        <v>6</v>
      </c>
      <c r="AX43" s="112">
        <v>2</v>
      </c>
      <c r="AY43" s="118">
        <v>93</v>
      </c>
    </row>
    <row r="44" spans="1:51" x14ac:dyDescent="0.2">
      <c r="A44">
        <v>7</v>
      </c>
      <c r="B44">
        <v>212</v>
      </c>
      <c r="C44" s="151" t="s">
        <v>71</v>
      </c>
      <c r="D44" s="24"/>
      <c r="E44" s="148">
        <v>126.85</v>
      </c>
      <c r="F44" s="149">
        <v>19020</v>
      </c>
      <c r="G44" s="103">
        <v>43101</v>
      </c>
      <c r="H44" s="103">
        <v>20752</v>
      </c>
      <c r="I44" s="103">
        <v>22349</v>
      </c>
      <c r="J44" s="104">
        <v>-61</v>
      </c>
      <c r="K44" s="105">
        <v>-33</v>
      </c>
      <c r="L44" s="106">
        <v>-28</v>
      </c>
      <c r="M44" s="104">
        <v>-37</v>
      </c>
      <c r="N44" s="105">
        <v>-16</v>
      </c>
      <c r="O44" s="150">
        <v>-21</v>
      </c>
      <c r="P44" s="104">
        <v>17</v>
      </c>
      <c r="Q44" s="105">
        <v>13</v>
      </c>
      <c r="R44" s="106">
        <v>4</v>
      </c>
      <c r="S44" s="107">
        <v>12</v>
      </c>
      <c r="T44" s="108">
        <v>4</v>
      </c>
      <c r="U44" s="108">
        <v>1</v>
      </c>
      <c r="V44" s="109">
        <v>0</v>
      </c>
      <c r="W44" s="104">
        <v>54</v>
      </c>
      <c r="X44" s="105">
        <v>29</v>
      </c>
      <c r="Y44" s="106">
        <v>25</v>
      </c>
      <c r="Z44" s="107">
        <v>29</v>
      </c>
      <c r="AA44" s="108">
        <v>25</v>
      </c>
      <c r="AB44" s="108">
        <v>0</v>
      </c>
      <c r="AC44" s="109">
        <v>0</v>
      </c>
      <c r="AD44" s="110">
        <v>-24</v>
      </c>
      <c r="AE44" s="111">
        <v>-17</v>
      </c>
      <c r="AF44" s="112">
        <v>-7</v>
      </c>
      <c r="AG44" s="110">
        <v>70</v>
      </c>
      <c r="AH44" s="111">
        <v>36</v>
      </c>
      <c r="AI44" s="113">
        <v>34</v>
      </c>
      <c r="AJ44" s="114">
        <v>27</v>
      </c>
      <c r="AK44" s="115">
        <v>31</v>
      </c>
      <c r="AL44" s="115">
        <v>7</v>
      </c>
      <c r="AM44" s="116">
        <v>3</v>
      </c>
      <c r="AN44" s="110">
        <v>2</v>
      </c>
      <c r="AO44" s="112">
        <v>0</v>
      </c>
      <c r="AP44" s="117">
        <v>94</v>
      </c>
      <c r="AQ44" s="111">
        <v>53</v>
      </c>
      <c r="AR44" s="113">
        <v>41</v>
      </c>
      <c r="AS44" s="114">
        <v>50</v>
      </c>
      <c r="AT44" s="115">
        <v>40</v>
      </c>
      <c r="AU44" s="115">
        <v>2</v>
      </c>
      <c r="AV44" s="116">
        <v>0</v>
      </c>
      <c r="AW44" s="110">
        <v>1</v>
      </c>
      <c r="AX44" s="112">
        <v>1</v>
      </c>
      <c r="AY44" s="118">
        <v>-12</v>
      </c>
    </row>
    <row r="45" spans="1:51" x14ac:dyDescent="0.2">
      <c r="A45">
        <v>5</v>
      </c>
      <c r="B45">
        <v>213</v>
      </c>
      <c r="C45" s="151" t="s">
        <v>72</v>
      </c>
      <c r="D45" s="24"/>
      <c r="E45" s="148">
        <v>132.44</v>
      </c>
      <c r="F45" s="149">
        <v>15112</v>
      </c>
      <c r="G45" s="103">
        <v>36262</v>
      </c>
      <c r="H45" s="103">
        <v>17316</v>
      </c>
      <c r="I45" s="103">
        <v>18946</v>
      </c>
      <c r="J45" s="104">
        <v>-70</v>
      </c>
      <c r="K45" s="105">
        <v>-44</v>
      </c>
      <c r="L45" s="106">
        <v>-26</v>
      </c>
      <c r="M45" s="104">
        <v>-50</v>
      </c>
      <c r="N45" s="105">
        <v>-31</v>
      </c>
      <c r="O45" s="150">
        <v>-19</v>
      </c>
      <c r="P45" s="104">
        <v>14</v>
      </c>
      <c r="Q45" s="105">
        <v>8</v>
      </c>
      <c r="R45" s="106">
        <v>6</v>
      </c>
      <c r="S45" s="107">
        <v>8</v>
      </c>
      <c r="T45" s="108">
        <v>5</v>
      </c>
      <c r="U45" s="108">
        <v>0</v>
      </c>
      <c r="V45" s="109">
        <v>1</v>
      </c>
      <c r="W45" s="104">
        <v>64</v>
      </c>
      <c r="X45" s="105">
        <v>39</v>
      </c>
      <c r="Y45" s="106">
        <v>25</v>
      </c>
      <c r="Z45" s="107">
        <v>39</v>
      </c>
      <c r="AA45" s="108">
        <v>24</v>
      </c>
      <c r="AB45" s="108">
        <v>0</v>
      </c>
      <c r="AC45" s="109">
        <v>1</v>
      </c>
      <c r="AD45" s="110">
        <v>-20</v>
      </c>
      <c r="AE45" s="111">
        <v>-13</v>
      </c>
      <c r="AF45" s="112">
        <v>-7</v>
      </c>
      <c r="AG45" s="110">
        <v>72</v>
      </c>
      <c r="AH45" s="111">
        <v>36</v>
      </c>
      <c r="AI45" s="113">
        <v>36</v>
      </c>
      <c r="AJ45" s="114">
        <v>25</v>
      </c>
      <c r="AK45" s="115">
        <v>27</v>
      </c>
      <c r="AL45" s="115">
        <v>11</v>
      </c>
      <c r="AM45" s="116">
        <v>9</v>
      </c>
      <c r="AN45" s="110">
        <v>0</v>
      </c>
      <c r="AO45" s="112">
        <v>0</v>
      </c>
      <c r="AP45" s="117">
        <v>92</v>
      </c>
      <c r="AQ45" s="111">
        <v>49</v>
      </c>
      <c r="AR45" s="113">
        <v>43</v>
      </c>
      <c r="AS45" s="114">
        <v>45</v>
      </c>
      <c r="AT45" s="115">
        <v>39</v>
      </c>
      <c r="AU45" s="115">
        <v>4</v>
      </c>
      <c r="AV45" s="116">
        <v>3</v>
      </c>
      <c r="AW45" s="110">
        <v>0</v>
      </c>
      <c r="AX45" s="112">
        <v>1</v>
      </c>
      <c r="AY45" s="118">
        <v>-11</v>
      </c>
    </row>
    <row r="46" spans="1:51" x14ac:dyDescent="0.2">
      <c r="A46">
        <v>3</v>
      </c>
      <c r="B46">
        <v>214</v>
      </c>
      <c r="C46" s="151" t="s">
        <v>73</v>
      </c>
      <c r="D46" s="24" t="s">
        <v>51</v>
      </c>
      <c r="E46" s="148">
        <v>101.8</v>
      </c>
      <c r="F46" s="149">
        <v>96979</v>
      </c>
      <c r="G46" s="103">
        <v>220287</v>
      </c>
      <c r="H46" s="103">
        <v>100692</v>
      </c>
      <c r="I46" s="103">
        <v>119595</v>
      </c>
      <c r="J46" s="104">
        <v>-217</v>
      </c>
      <c r="K46" s="105">
        <v>-95</v>
      </c>
      <c r="L46" s="106">
        <v>-122</v>
      </c>
      <c r="M46" s="104">
        <v>-147</v>
      </c>
      <c r="N46" s="105">
        <v>-58</v>
      </c>
      <c r="O46" s="150">
        <v>-89</v>
      </c>
      <c r="P46" s="104">
        <v>76</v>
      </c>
      <c r="Q46" s="105">
        <v>47</v>
      </c>
      <c r="R46" s="106">
        <v>29</v>
      </c>
      <c r="S46" s="107">
        <v>47</v>
      </c>
      <c r="T46" s="108">
        <v>27</v>
      </c>
      <c r="U46" s="108">
        <v>0</v>
      </c>
      <c r="V46" s="109">
        <v>2</v>
      </c>
      <c r="W46" s="104">
        <v>223</v>
      </c>
      <c r="X46" s="105">
        <v>105</v>
      </c>
      <c r="Y46" s="106">
        <v>118</v>
      </c>
      <c r="Z46" s="107">
        <v>104</v>
      </c>
      <c r="AA46" s="108">
        <v>118</v>
      </c>
      <c r="AB46" s="108">
        <v>1</v>
      </c>
      <c r="AC46" s="109">
        <v>0</v>
      </c>
      <c r="AD46" s="110">
        <v>-70</v>
      </c>
      <c r="AE46" s="111">
        <v>-37</v>
      </c>
      <c r="AF46" s="112">
        <v>-33</v>
      </c>
      <c r="AG46" s="110">
        <v>511</v>
      </c>
      <c r="AH46" s="111">
        <v>245</v>
      </c>
      <c r="AI46" s="113">
        <v>266</v>
      </c>
      <c r="AJ46" s="114">
        <v>217</v>
      </c>
      <c r="AK46" s="115">
        <v>242</v>
      </c>
      <c r="AL46" s="115">
        <v>24</v>
      </c>
      <c r="AM46" s="116">
        <v>20</v>
      </c>
      <c r="AN46" s="110">
        <v>4</v>
      </c>
      <c r="AO46" s="112">
        <v>4</v>
      </c>
      <c r="AP46" s="117">
        <v>581</v>
      </c>
      <c r="AQ46" s="111">
        <v>282</v>
      </c>
      <c r="AR46" s="113">
        <v>299</v>
      </c>
      <c r="AS46" s="114">
        <v>254</v>
      </c>
      <c r="AT46" s="115">
        <v>282</v>
      </c>
      <c r="AU46" s="115">
        <v>26</v>
      </c>
      <c r="AV46" s="116">
        <v>15</v>
      </c>
      <c r="AW46" s="110">
        <v>2</v>
      </c>
      <c r="AX46" s="112">
        <v>2</v>
      </c>
      <c r="AY46" s="118">
        <v>-32</v>
      </c>
    </row>
    <row r="47" spans="1:51" x14ac:dyDescent="0.2">
      <c r="A47">
        <v>5</v>
      </c>
      <c r="B47">
        <v>215</v>
      </c>
      <c r="C47" s="151" t="s">
        <v>74</v>
      </c>
      <c r="D47" s="24"/>
      <c r="E47" s="148">
        <v>176.51</v>
      </c>
      <c r="F47" s="149">
        <v>31120</v>
      </c>
      <c r="G47" s="103">
        <v>71558</v>
      </c>
      <c r="H47" s="103">
        <v>34322</v>
      </c>
      <c r="I47" s="103">
        <v>37236</v>
      </c>
      <c r="J47" s="104">
        <v>-37</v>
      </c>
      <c r="K47" s="105">
        <v>-16</v>
      </c>
      <c r="L47" s="106">
        <v>-21</v>
      </c>
      <c r="M47" s="104">
        <v>-82</v>
      </c>
      <c r="N47" s="105">
        <v>-41</v>
      </c>
      <c r="O47" s="150">
        <v>-41</v>
      </c>
      <c r="P47" s="104">
        <v>16</v>
      </c>
      <c r="Q47" s="105">
        <v>8</v>
      </c>
      <c r="R47" s="106">
        <v>8</v>
      </c>
      <c r="S47" s="107">
        <v>7</v>
      </c>
      <c r="T47" s="108">
        <v>7</v>
      </c>
      <c r="U47" s="108">
        <v>1</v>
      </c>
      <c r="V47" s="109">
        <v>1</v>
      </c>
      <c r="W47" s="104">
        <v>98</v>
      </c>
      <c r="X47" s="105">
        <v>49</v>
      </c>
      <c r="Y47" s="106">
        <v>49</v>
      </c>
      <c r="Z47" s="107">
        <v>49</v>
      </c>
      <c r="AA47" s="108">
        <v>49</v>
      </c>
      <c r="AB47" s="108">
        <v>0</v>
      </c>
      <c r="AC47" s="109">
        <v>0</v>
      </c>
      <c r="AD47" s="110">
        <v>45</v>
      </c>
      <c r="AE47" s="111">
        <v>25</v>
      </c>
      <c r="AF47" s="112">
        <v>20</v>
      </c>
      <c r="AG47" s="110">
        <v>222</v>
      </c>
      <c r="AH47" s="111">
        <v>120</v>
      </c>
      <c r="AI47" s="113">
        <v>102</v>
      </c>
      <c r="AJ47" s="114">
        <v>63</v>
      </c>
      <c r="AK47" s="115">
        <v>48</v>
      </c>
      <c r="AL47" s="115">
        <v>53</v>
      </c>
      <c r="AM47" s="116">
        <v>54</v>
      </c>
      <c r="AN47" s="110">
        <v>4</v>
      </c>
      <c r="AO47" s="112">
        <v>0</v>
      </c>
      <c r="AP47" s="117">
        <v>177</v>
      </c>
      <c r="AQ47" s="111">
        <v>95</v>
      </c>
      <c r="AR47" s="113">
        <v>82</v>
      </c>
      <c r="AS47" s="114">
        <v>77</v>
      </c>
      <c r="AT47" s="115">
        <v>73</v>
      </c>
      <c r="AU47" s="115">
        <v>12</v>
      </c>
      <c r="AV47" s="116">
        <v>7</v>
      </c>
      <c r="AW47" s="110">
        <v>6</v>
      </c>
      <c r="AX47" s="112">
        <v>2</v>
      </c>
      <c r="AY47" s="118">
        <v>83</v>
      </c>
    </row>
    <row r="48" spans="1:51" x14ac:dyDescent="0.2">
      <c r="A48">
        <v>4</v>
      </c>
      <c r="B48">
        <v>216</v>
      </c>
      <c r="C48" s="151" t="s">
        <v>75</v>
      </c>
      <c r="D48" s="24"/>
      <c r="E48" s="148">
        <v>34.380000000000003</v>
      </c>
      <c r="F48" s="149">
        <v>37480</v>
      </c>
      <c r="G48" s="103">
        <v>84144</v>
      </c>
      <c r="H48" s="103">
        <v>40606</v>
      </c>
      <c r="I48" s="103">
        <v>43538</v>
      </c>
      <c r="J48" s="104">
        <v>-48</v>
      </c>
      <c r="K48" s="105">
        <v>-12</v>
      </c>
      <c r="L48" s="106">
        <v>-36</v>
      </c>
      <c r="M48" s="104">
        <v>-61</v>
      </c>
      <c r="N48" s="105">
        <v>-21</v>
      </c>
      <c r="O48" s="150">
        <v>-40</v>
      </c>
      <c r="P48" s="104">
        <v>36</v>
      </c>
      <c r="Q48" s="105">
        <v>23</v>
      </c>
      <c r="R48" s="106">
        <v>13</v>
      </c>
      <c r="S48" s="107">
        <v>22</v>
      </c>
      <c r="T48" s="108">
        <v>13</v>
      </c>
      <c r="U48" s="108">
        <v>1</v>
      </c>
      <c r="V48" s="109">
        <v>0</v>
      </c>
      <c r="W48" s="104">
        <v>97</v>
      </c>
      <c r="X48" s="105">
        <v>44</v>
      </c>
      <c r="Y48" s="106">
        <v>53</v>
      </c>
      <c r="Z48" s="107">
        <v>44</v>
      </c>
      <c r="AA48" s="108">
        <v>53</v>
      </c>
      <c r="AB48" s="108">
        <v>0</v>
      </c>
      <c r="AC48" s="109">
        <v>0</v>
      </c>
      <c r="AD48" s="110">
        <v>13</v>
      </c>
      <c r="AE48" s="111">
        <v>9</v>
      </c>
      <c r="AF48" s="112">
        <v>4</v>
      </c>
      <c r="AG48" s="110">
        <v>206</v>
      </c>
      <c r="AH48" s="111">
        <v>115</v>
      </c>
      <c r="AI48" s="113">
        <v>91</v>
      </c>
      <c r="AJ48" s="114">
        <v>79</v>
      </c>
      <c r="AK48" s="115">
        <v>75</v>
      </c>
      <c r="AL48" s="115">
        <v>35</v>
      </c>
      <c r="AM48" s="116">
        <v>16</v>
      </c>
      <c r="AN48" s="110">
        <v>1</v>
      </c>
      <c r="AO48" s="112">
        <v>0</v>
      </c>
      <c r="AP48" s="117">
        <v>193</v>
      </c>
      <c r="AQ48" s="111">
        <v>106</v>
      </c>
      <c r="AR48" s="113">
        <v>87</v>
      </c>
      <c r="AS48" s="114">
        <v>90</v>
      </c>
      <c r="AT48" s="115">
        <v>82</v>
      </c>
      <c r="AU48" s="115">
        <v>14</v>
      </c>
      <c r="AV48" s="116">
        <v>5</v>
      </c>
      <c r="AW48" s="110">
        <v>2</v>
      </c>
      <c r="AX48" s="112">
        <v>0</v>
      </c>
      <c r="AY48" s="118">
        <v>10</v>
      </c>
    </row>
    <row r="49" spans="1:51" x14ac:dyDescent="0.2">
      <c r="A49">
        <v>3</v>
      </c>
      <c r="B49" s="152">
        <v>217</v>
      </c>
      <c r="C49" s="151" t="s">
        <v>76</v>
      </c>
      <c r="D49" s="24"/>
      <c r="E49" s="148">
        <v>53.44</v>
      </c>
      <c r="F49" s="149">
        <v>64812</v>
      </c>
      <c r="G49" s="103">
        <v>148603</v>
      </c>
      <c r="H49" s="103">
        <v>69281</v>
      </c>
      <c r="I49" s="103">
        <v>79322</v>
      </c>
      <c r="J49" s="104">
        <v>-89</v>
      </c>
      <c r="K49" s="105">
        <v>-37</v>
      </c>
      <c r="L49" s="106">
        <v>-52</v>
      </c>
      <c r="M49" s="104">
        <v>-117</v>
      </c>
      <c r="N49" s="105">
        <v>-62</v>
      </c>
      <c r="O49" s="150">
        <v>-55</v>
      </c>
      <c r="P49" s="104">
        <v>60</v>
      </c>
      <c r="Q49" s="105">
        <v>28</v>
      </c>
      <c r="R49" s="106">
        <v>32</v>
      </c>
      <c r="S49" s="107">
        <v>27</v>
      </c>
      <c r="T49" s="108">
        <v>32</v>
      </c>
      <c r="U49" s="108">
        <v>1</v>
      </c>
      <c r="V49" s="109">
        <v>0</v>
      </c>
      <c r="W49" s="104">
        <v>177</v>
      </c>
      <c r="X49" s="105">
        <v>90</v>
      </c>
      <c r="Y49" s="106">
        <v>87</v>
      </c>
      <c r="Z49" s="107">
        <v>90</v>
      </c>
      <c r="AA49" s="108">
        <v>86</v>
      </c>
      <c r="AB49" s="108">
        <v>0</v>
      </c>
      <c r="AC49" s="109">
        <v>1</v>
      </c>
      <c r="AD49" s="110">
        <v>28</v>
      </c>
      <c r="AE49" s="111">
        <v>25</v>
      </c>
      <c r="AF49" s="112">
        <v>3</v>
      </c>
      <c r="AG49" s="110">
        <v>374</v>
      </c>
      <c r="AH49" s="111">
        <v>183</v>
      </c>
      <c r="AI49" s="113">
        <v>191</v>
      </c>
      <c r="AJ49" s="114">
        <v>155</v>
      </c>
      <c r="AK49" s="115">
        <v>173</v>
      </c>
      <c r="AL49" s="115">
        <v>28</v>
      </c>
      <c r="AM49" s="116">
        <v>18</v>
      </c>
      <c r="AN49" s="110">
        <v>0</v>
      </c>
      <c r="AO49" s="112">
        <v>0</v>
      </c>
      <c r="AP49" s="117">
        <v>346</v>
      </c>
      <c r="AQ49" s="111">
        <v>158</v>
      </c>
      <c r="AR49" s="113">
        <v>188</v>
      </c>
      <c r="AS49" s="114">
        <v>149</v>
      </c>
      <c r="AT49" s="115">
        <v>176</v>
      </c>
      <c r="AU49" s="115">
        <v>7</v>
      </c>
      <c r="AV49" s="116">
        <v>11</v>
      </c>
      <c r="AW49" s="110">
        <v>2</v>
      </c>
      <c r="AX49" s="112">
        <v>1</v>
      </c>
      <c r="AY49" s="118">
        <v>17</v>
      </c>
    </row>
    <row r="50" spans="1:51" x14ac:dyDescent="0.2">
      <c r="A50">
        <v>5</v>
      </c>
      <c r="B50">
        <v>218</v>
      </c>
      <c r="C50" s="151" t="s">
        <v>77</v>
      </c>
      <c r="D50" s="24" t="s">
        <v>51</v>
      </c>
      <c r="E50" s="148">
        <v>92.94</v>
      </c>
      <c r="F50" s="149">
        <v>18513</v>
      </c>
      <c r="G50" s="103">
        <v>46120</v>
      </c>
      <c r="H50" s="103">
        <v>22469</v>
      </c>
      <c r="I50" s="103">
        <v>23651</v>
      </c>
      <c r="J50" s="104">
        <v>-15</v>
      </c>
      <c r="K50" s="105">
        <v>-10</v>
      </c>
      <c r="L50" s="106">
        <v>-5</v>
      </c>
      <c r="M50" s="104">
        <v>-42</v>
      </c>
      <c r="N50" s="105">
        <v>-25</v>
      </c>
      <c r="O50" s="150">
        <v>-17</v>
      </c>
      <c r="P50" s="104">
        <v>10</v>
      </c>
      <c r="Q50" s="105">
        <v>7</v>
      </c>
      <c r="R50" s="106">
        <v>3</v>
      </c>
      <c r="S50" s="107">
        <v>7</v>
      </c>
      <c r="T50" s="108">
        <v>3</v>
      </c>
      <c r="U50" s="108">
        <v>0</v>
      </c>
      <c r="V50" s="109">
        <v>0</v>
      </c>
      <c r="W50" s="104">
        <v>52</v>
      </c>
      <c r="X50" s="105">
        <v>32</v>
      </c>
      <c r="Y50" s="106">
        <v>20</v>
      </c>
      <c r="Z50" s="107">
        <v>32</v>
      </c>
      <c r="AA50" s="108">
        <v>20</v>
      </c>
      <c r="AB50" s="108">
        <v>0</v>
      </c>
      <c r="AC50" s="109">
        <v>0</v>
      </c>
      <c r="AD50" s="110">
        <v>27</v>
      </c>
      <c r="AE50" s="111">
        <v>15</v>
      </c>
      <c r="AF50" s="112">
        <v>12</v>
      </c>
      <c r="AG50" s="110">
        <v>153</v>
      </c>
      <c r="AH50" s="111">
        <v>86</v>
      </c>
      <c r="AI50" s="113">
        <v>67</v>
      </c>
      <c r="AJ50" s="114">
        <v>50</v>
      </c>
      <c r="AK50" s="115">
        <v>42</v>
      </c>
      <c r="AL50" s="115">
        <v>34</v>
      </c>
      <c r="AM50" s="116">
        <v>25</v>
      </c>
      <c r="AN50" s="110">
        <v>2</v>
      </c>
      <c r="AO50" s="112">
        <v>0</v>
      </c>
      <c r="AP50" s="117">
        <v>126</v>
      </c>
      <c r="AQ50" s="111">
        <v>71</v>
      </c>
      <c r="AR50" s="113">
        <v>55</v>
      </c>
      <c r="AS50" s="114">
        <v>56</v>
      </c>
      <c r="AT50" s="115">
        <v>49</v>
      </c>
      <c r="AU50" s="115">
        <v>15</v>
      </c>
      <c r="AV50" s="116">
        <v>6</v>
      </c>
      <c r="AW50" s="110">
        <v>0</v>
      </c>
      <c r="AX50" s="112">
        <v>0</v>
      </c>
      <c r="AY50" s="118">
        <v>34</v>
      </c>
    </row>
    <row r="51" spans="1:51" x14ac:dyDescent="0.2">
      <c r="A51">
        <v>3</v>
      </c>
      <c r="B51">
        <v>219</v>
      </c>
      <c r="C51" s="151" t="s">
        <v>78</v>
      </c>
      <c r="D51" s="24"/>
      <c r="E51" s="148">
        <v>210.32</v>
      </c>
      <c r="F51" s="149">
        <v>43055</v>
      </c>
      <c r="G51" s="103">
        <v>104409</v>
      </c>
      <c r="H51" s="103">
        <v>49873</v>
      </c>
      <c r="I51" s="103">
        <v>54536</v>
      </c>
      <c r="J51" s="104">
        <v>-170</v>
      </c>
      <c r="K51" s="105">
        <v>-73</v>
      </c>
      <c r="L51" s="106">
        <v>-97</v>
      </c>
      <c r="M51" s="104">
        <v>-83</v>
      </c>
      <c r="N51" s="105">
        <v>-44</v>
      </c>
      <c r="O51" s="150">
        <v>-39</v>
      </c>
      <c r="P51" s="104">
        <v>27</v>
      </c>
      <c r="Q51" s="105">
        <v>17</v>
      </c>
      <c r="R51" s="106">
        <v>10</v>
      </c>
      <c r="S51" s="107">
        <v>15</v>
      </c>
      <c r="T51" s="108">
        <v>10</v>
      </c>
      <c r="U51" s="108">
        <v>2</v>
      </c>
      <c r="V51" s="109">
        <v>0</v>
      </c>
      <c r="W51" s="104">
        <v>110</v>
      </c>
      <c r="X51" s="105">
        <v>61</v>
      </c>
      <c r="Y51" s="106">
        <v>49</v>
      </c>
      <c r="Z51" s="107">
        <v>61</v>
      </c>
      <c r="AA51" s="108">
        <v>49</v>
      </c>
      <c r="AB51" s="108">
        <v>0</v>
      </c>
      <c r="AC51" s="109">
        <v>0</v>
      </c>
      <c r="AD51" s="110">
        <v>-87</v>
      </c>
      <c r="AE51" s="111">
        <v>-29</v>
      </c>
      <c r="AF51" s="112">
        <v>-58</v>
      </c>
      <c r="AG51" s="110">
        <v>240</v>
      </c>
      <c r="AH51" s="111">
        <v>132</v>
      </c>
      <c r="AI51" s="113">
        <v>108</v>
      </c>
      <c r="AJ51" s="114">
        <v>98</v>
      </c>
      <c r="AK51" s="115">
        <v>92</v>
      </c>
      <c r="AL51" s="115">
        <v>34</v>
      </c>
      <c r="AM51" s="116">
        <v>16</v>
      </c>
      <c r="AN51" s="110">
        <v>0</v>
      </c>
      <c r="AO51" s="112">
        <v>0</v>
      </c>
      <c r="AP51" s="117">
        <v>327</v>
      </c>
      <c r="AQ51" s="111">
        <v>161</v>
      </c>
      <c r="AR51" s="113">
        <v>166</v>
      </c>
      <c r="AS51" s="114">
        <v>144</v>
      </c>
      <c r="AT51" s="115">
        <v>152</v>
      </c>
      <c r="AU51" s="115">
        <v>16</v>
      </c>
      <c r="AV51" s="116">
        <v>13</v>
      </c>
      <c r="AW51" s="110">
        <v>1</v>
      </c>
      <c r="AX51" s="112">
        <v>1</v>
      </c>
      <c r="AY51" s="118">
        <v>-66</v>
      </c>
    </row>
    <row r="52" spans="1:51" x14ac:dyDescent="0.2">
      <c r="A52">
        <v>5</v>
      </c>
      <c r="B52">
        <v>220</v>
      </c>
      <c r="C52" s="151" t="s">
        <v>79</v>
      </c>
      <c r="D52" s="24" t="s">
        <v>51</v>
      </c>
      <c r="E52" s="148">
        <v>150.97999999999999</v>
      </c>
      <c r="F52" s="149">
        <v>16487</v>
      </c>
      <c r="G52" s="103">
        <v>40406</v>
      </c>
      <c r="H52" s="103">
        <v>19997</v>
      </c>
      <c r="I52" s="103">
        <v>20409</v>
      </c>
      <c r="J52" s="104">
        <v>-37</v>
      </c>
      <c r="K52" s="105">
        <v>-12</v>
      </c>
      <c r="L52" s="106">
        <v>-25</v>
      </c>
      <c r="M52" s="104">
        <v>-34</v>
      </c>
      <c r="N52" s="105">
        <v>-17</v>
      </c>
      <c r="O52" s="150">
        <v>-17</v>
      </c>
      <c r="P52" s="104">
        <v>19</v>
      </c>
      <c r="Q52" s="105">
        <v>10</v>
      </c>
      <c r="R52" s="106">
        <v>9</v>
      </c>
      <c r="S52" s="107">
        <v>9</v>
      </c>
      <c r="T52" s="108">
        <v>8</v>
      </c>
      <c r="U52" s="108">
        <v>1</v>
      </c>
      <c r="V52" s="109">
        <v>1</v>
      </c>
      <c r="W52" s="104">
        <v>53</v>
      </c>
      <c r="X52" s="105">
        <v>27</v>
      </c>
      <c r="Y52" s="106">
        <v>26</v>
      </c>
      <c r="Z52" s="107">
        <v>27</v>
      </c>
      <c r="AA52" s="108">
        <v>26</v>
      </c>
      <c r="AB52" s="108">
        <v>0</v>
      </c>
      <c r="AC52" s="109">
        <v>0</v>
      </c>
      <c r="AD52" s="110">
        <v>-3</v>
      </c>
      <c r="AE52" s="111">
        <v>5</v>
      </c>
      <c r="AF52" s="112">
        <v>-8</v>
      </c>
      <c r="AG52" s="110">
        <v>115</v>
      </c>
      <c r="AH52" s="111">
        <v>72</v>
      </c>
      <c r="AI52" s="113">
        <v>43</v>
      </c>
      <c r="AJ52" s="114">
        <v>29</v>
      </c>
      <c r="AK52" s="115">
        <v>27</v>
      </c>
      <c r="AL52" s="115">
        <v>41</v>
      </c>
      <c r="AM52" s="116">
        <v>14</v>
      </c>
      <c r="AN52" s="110">
        <v>2</v>
      </c>
      <c r="AO52" s="112">
        <v>2</v>
      </c>
      <c r="AP52" s="117">
        <v>118</v>
      </c>
      <c r="AQ52" s="111">
        <v>67</v>
      </c>
      <c r="AR52" s="113">
        <v>51</v>
      </c>
      <c r="AS52" s="114">
        <v>45</v>
      </c>
      <c r="AT52" s="115">
        <v>44</v>
      </c>
      <c r="AU52" s="115">
        <v>22</v>
      </c>
      <c r="AV52" s="116">
        <v>7</v>
      </c>
      <c r="AW52" s="110">
        <v>0</v>
      </c>
      <c r="AX52" s="112">
        <v>0</v>
      </c>
      <c r="AY52" s="118">
        <v>9</v>
      </c>
    </row>
    <row r="53" spans="1:51" x14ac:dyDescent="0.2">
      <c r="A53">
        <v>9</v>
      </c>
      <c r="B53">
        <v>221</v>
      </c>
      <c r="C53" s="151" t="s">
        <v>80</v>
      </c>
      <c r="D53" s="24"/>
      <c r="E53" s="148">
        <v>377.59</v>
      </c>
      <c r="F53" s="149">
        <v>15942</v>
      </c>
      <c r="G53" s="103">
        <v>37638</v>
      </c>
      <c r="H53" s="103">
        <v>17969</v>
      </c>
      <c r="I53" s="103">
        <v>19669</v>
      </c>
      <c r="J53" s="104">
        <v>-42</v>
      </c>
      <c r="K53" s="105">
        <v>-33</v>
      </c>
      <c r="L53" s="106">
        <v>-9</v>
      </c>
      <c r="M53" s="104">
        <v>-39</v>
      </c>
      <c r="N53" s="105">
        <v>-28</v>
      </c>
      <c r="O53" s="150">
        <v>-11</v>
      </c>
      <c r="P53" s="104">
        <v>18</v>
      </c>
      <c r="Q53" s="105">
        <v>9</v>
      </c>
      <c r="R53" s="106">
        <v>9</v>
      </c>
      <c r="S53" s="107">
        <v>8</v>
      </c>
      <c r="T53" s="108">
        <v>8</v>
      </c>
      <c r="U53" s="108">
        <v>1</v>
      </c>
      <c r="V53" s="109">
        <v>1</v>
      </c>
      <c r="W53" s="104">
        <v>57</v>
      </c>
      <c r="X53" s="105">
        <v>37</v>
      </c>
      <c r="Y53" s="106">
        <v>20</v>
      </c>
      <c r="Z53" s="107">
        <v>37</v>
      </c>
      <c r="AA53" s="108">
        <v>19</v>
      </c>
      <c r="AB53" s="108">
        <v>0</v>
      </c>
      <c r="AC53" s="109">
        <v>1</v>
      </c>
      <c r="AD53" s="110">
        <v>-3</v>
      </c>
      <c r="AE53" s="111">
        <v>-5</v>
      </c>
      <c r="AF53" s="112">
        <v>2</v>
      </c>
      <c r="AG53" s="110">
        <v>88</v>
      </c>
      <c r="AH53" s="111">
        <v>37</v>
      </c>
      <c r="AI53" s="113">
        <v>51</v>
      </c>
      <c r="AJ53" s="114">
        <v>25</v>
      </c>
      <c r="AK53" s="115">
        <v>33</v>
      </c>
      <c r="AL53" s="115">
        <v>11</v>
      </c>
      <c r="AM53" s="116">
        <v>18</v>
      </c>
      <c r="AN53" s="110">
        <v>1</v>
      </c>
      <c r="AO53" s="112">
        <v>0</v>
      </c>
      <c r="AP53" s="117">
        <v>91</v>
      </c>
      <c r="AQ53" s="111">
        <v>42</v>
      </c>
      <c r="AR53" s="113">
        <v>49</v>
      </c>
      <c r="AS53" s="114">
        <v>31</v>
      </c>
      <c r="AT53" s="115">
        <v>38</v>
      </c>
      <c r="AU53" s="115">
        <v>8</v>
      </c>
      <c r="AV53" s="116">
        <v>10</v>
      </c>
      <c r="AW53" s="110">
        <v>3</v>
      </c>
      <c r="AX53" s="112">
        <v>1</v>
      </c>
      <c r="AY53" s="118">
        <v>29</v>
      </c>
    </row>
    <row r="54" spans="1:51" x14ac:dyDescent="0.2">
      <c r="A54">
        <v>8</v>
      </c>
      <c r="B54">
        <v>222</v>
      </c>
      <c r="C54" s="151" t="s">
        <v>81</v>
      </c>
      <c r="D54" s="24"/>
      <c r="E54" s="148">
        <v>422.91</v>
      </c>
      <c r="F54" s="149">
        <v>8069</v>
      </c>
      <c r="G54" s="102">
        <v>20149</v>
      </c>
      <c r="H54" s="102">
        <v>9661</v>
      </c>
      <c r="I54" s="102">
        <v>10488</v>
      </c>
      <c r="J54" s="104">
        <v>-42</v>
      </c>
      <c r="K54" s="105">
        <v>-21</v>
      </c>
      <c r="L54" s="106">
        <v>-21</v>
      </c>
      <c r="M54" s="104">
        <v>-32</v>
      </c>
      <c r="N54" s="105">
        <v>-15</v>
      </c>
      <c r="O54" s="150">
        <v>-17</v>
      </c>
      <c r="P54" s="104">
        <v>8</v>
      </c>
      <c r="Q54" s="105">
        <v>3</v>
      </c>
      <c r="R54" s="106">
        <v>5</v>
      </c>
      <c r="S54" s="107">
        <v>3</v>
      </c>
      <c r="T54" s="108">
        <v>5</v>
      </c>
      <c r="U54" s="108">
        <v>0</v>
      </c>
      <c r="V54" s="109">
        <v>0</v>
      </c>
      <c r="W54" s="104">
        <v>40</v>
      </c>
      <c r="X54" s="105">
        <v>18</v>
      </c>
      <c r="Y54" s="106">
        <v>22</v>
      </c>
      <c r="Z54" s="107">
        <v>18</v>
      </c>
      <c r="AA54" s="108">
        <v>22</v>
      </c>
      <c r="AB54" s="108">
        <v>0</v>
      </c>
      <c r="AC54" s="109">
        <v>0</v>
      </c>
      <c r="AD54" s="110">
        <v>-10</v>
      </c>
      <c r="AE54" s="111">
        <v>-6</v>
      </c>
      <c r="AF54" s="112">
        <v>-4</v>
      </c>
      <c r="AG54" s="110">
        <v>20</v>
      </c>
      <c r="AH54" s="111">
        <v>9</v>
      </c>
      <c r="AI54" s="113">
        <v>11</v>
      </c>
      <c r="AJ54" s="114">
        <v>8</v>
      </c>
      <c r="AK54" s="115">
        <v>10</v>
      </c>
      <c r="AL54" s="115">
        <v>1</v>
      </c>
      <c r="AM54" s="116">
        <v>1</v>
      </c>
      <c r="AN54" s="110">
        <v>0</v>
      </c>
      <c r="AO54" s="112">
        <v>0</v>
      </c>
      <c r="AP54" s="117">
        <v>30</v>
      </c>
      <c r="AQ54" s="111">
        <v>15</v>
      </c>
      <c r="AR54" s="113">
        <v>15</v>
      </c>
      <c r="AS54" s="114">
        <v>14</v>
      </c>
      <c r="AT54" s="115">
        <v>14</v>
      </c>
      <c r="AU54" s="115">
        <v>1</v>
      </c>
      <c r="AV54" s="116">
        <v>1</v>
      </c>
      <c r="AW54" s="110">
        <v>0</v>
      </c>
      <c r="AX54" s="112">
        <v>0</v>
      </c>
      <c r="AY54" s="118">
        <v>-19</v>
      </c>
    </row>
    <row r="55" spans="1:51" x14ac:dyDescent="0.2">
      <c r="A55">
        <v>9</v>
      </c>
      <c r="B55">
        <v>223</v>
      </c>
      <c r="C55" s="151" t="s">
        <v>82</v>
      </c>
      <c r="D55" s="24"/>
      <c r="E55" s="148">
        <v>493.21</v>
      </c>
      <c r="F55" s="149">
        <v>23529</v>
      </c>
      <c r="G55" s="103">
        <v>58007</v>
      </c>
      <c r="H55" s="103">
        <v>27966</v>
      </c>
      <c r="I55" s="103">
        <v>30041</v>
      </c>
      <c r="J55" s="104">
        <v>-56</v>
      </c>
      <c r="K55" s="105">
        <v>-21</v>
      </c>
      <c r="L55" s="106">
        <v>-35</v>
      </c>
      <c r="M55" s="104">
        <v>-71</v>
      </c>
      <c r="N55" s="105">
        <v>-26</v>
      </c>
      <c r="O55" s="150">
        <v>-45</v>
      </c>
      <c r="P55" s="104">
        <v>25</v>
      </c>
      <c r="Q55" s="105">
        <v>15</v>
      </c>
      <c r="R55" s="106">
        <v>10</v>
      </c>
      <c r="S55" s="107">
        <v>14</v>
      </c>
      <c r="T55" s="108">
        <v>10</v>
      </c>
      <c r="U55" s="108">
        <v>1</v>
      </c>
      <c r="V55" s="109">
        <v>0</v>
      </c>
      <c r="W55" s="104">
        <v>96</v>
      </c>
      <c r="X55" s="105">
        <v>41</v>
      </c>
      <c r="Y55" s="106">
        <v>55</v>
      </c>
      <c r="Z55" s="107">
        <v>41</v>
      </c>
      <c r="AA55" s="108">
        <v>55</v>
      </c>
      <c r="AB55" s="108">
        <v>0</v>
      </c>
      <c r="AC55" s="109">
        <v>0</v>
      </c>
      <c r="AD55" s="110">
        <v>15</v>
      </c>
      <c r="AE55" s="111">
        <v>5</v>
      </c>
      <c r="AF55" s="112">
        <v>10</v>
      </c>
      <c r="AG55" s="110">
        <v>119</v>
      </c>
      <c r="AH55" s="111">
        <v>66</v>
      </c>
      <c r="AI55" s="113">
        <v>53</v>
      </c>
      <c r="AJ55" s="114">
        <v>36</v>
      </c>
      <c r="AK55" s="115">
        <v>41</v>
      </c>
      <c r="AL55" s="115">
        <v>30</v>
      </c>
      <c r="AM55" s="116">
        <v>12</v>
      </c>
      <c r="AN55" s="110">
        <v>0</v>
      </c>
      <c r="AO55" s="112">
        <v>0</v>
      </c>
      <c r="AP55" s="117">
        <v>104</v>
      </c>
      <c r="AQ55" s="111">
        <v>61</v>
      </c>
      <c r="AR55" s="113">
        <v>43</v>
      </c>
      <c r="AS55" s="114">
        <v>41</v>
      </c>
      <c r="AT55" s="115">
        <v>38</v>
      </c>
      <c r="AU55" s="115">
        <v>19</v>
      </c>
      <c r="AV55" s="116">
        <v>4</v>
      </c>
      <c r="AW55" s="110">
        <v>1</v>
      </c>
      <c r="AX55" s="112">
        <v>1</v>
      </c>
      <c r="AY55" s="118">
        <v>15</v>
      </c>
    </row>
    <row r="56" spans="1:51" x14ac:dyDescent="0.2">
      <c r="A56">
        <v>10</v>
      </c>
      <c r="B56">
        <v>224</v>
      </c>
      <c r="C56" s="151" t="s">
        <v>83</v>
      </c>
      <c r="D56" s="24"/>
      <c r="E56" s="148">
        <v>229.01</v>
      </c>
      <c r="F56" s="149">
        <v>17319</v>
      </c>
      <c r="G56" s="103">
        <v>41206</v>
      </c>
      <c r="H56" s="103">
        <v>19661</v>
      </c>
      <c r="I56" s="103">
        <v>21545</v>
      </c>
      <c r="J56" s="104">
        <v>-67</v>
      </c>
      <c r="K56" s="105">
        <v>-40</v>
      </c>
      <c r="L56" s="106">
        <v>-27</v>
      </c>
      <c r="M56" s="104">
        <v>-59</v>
      </c>
      <c r="N56" s="105">
        <v>-32</v>
      </c>
      <c r="O56" s="150">
        <v>-27</v>
      </c>
      <c r="P56" s="104">
        <v>12</v>
      </c>
      <c r="Q56" s="105">
        <v>6</v>
      </c>
      <c r="R56" s="106">
        <v>6</v>
      </c>
      <c r="S56" s="107">
        <v>6</v>
      </c>
      <c r="T56" s="108">
        <v>6</v>
      </c>
      <c r="U56" s="108">
        <v>0</v>
      </c>
      <c r="V56" s="109">
        <v>0</v>
      </c>
      <c r="W56" s="104">
        <v>71</v>
      </c>
      <c r="X56" s="105">
        <v>38</v>
      </c>
      <c r="Y56" s="106">
        <v>33</v>
      </c>
      <c r="Z56" s="107">
        <v>38</v>
      </c>
      <c r="AA56" s="108">
        <v>33</v>
      </c>
      <c r="AB56" s="108">
        <v>0</v>
      </c>
      <c r="AC56" s="109">
        <v>0</v>
      </c>
      <c r="AD56" s="110">
        <v>-8</v>
      </c>
      <c r="AE56" s="111">
        <v>-8</v>
      </c>
      <c r="AF56" s="112">
        <v>0</v>
      </c>
      <c r="AG56" s="110">
        <v>104</v>
      </c>
      <c r="AH56" s="111">
        <v>52</v>
      </c>
      <c r="AI56" s="113">
        <v>52</v>
      </c>
      <c r="AJ56" s="114">
        <v>32</v>
      </c>
      <c r="AK56" s="115">
        <v>35</v>
      </c>
      <c r="AL56" s="115">
        <v>19</v>
      </c>
      <c r="AM56" s="116">
        <v>15</v>
      </c>
      <c r="AN56" s="110">
        <v>1</v>
      </c>
      <c r="AO56" s="112">
        <v>2</v>
      </c>
      <c r="AP56" s="117">
        <v>112</v>
      </c>
      <c r="AQ56" s="111">
        <v>60</v>
      </c>
      <c r="AR56" s="113">
        <v>52</v>
      </c>
      <c r="AS56" s="114">
        <v>38</v>
      </c>
      <c r="AT56" s="115">
        <v>46</v>
      </c>
      <c r="AU56" s="115">
        <v>21</v>
      </c>
      <c r="AV56" s="116">
        <v>6</v>
      </c>
      <c r="AW56" s="110">
        <v>1</v>
      </c>
      <c r="AX56" s="112">
        <v>0</v>
      </c>
      <c r="AY56" s="118">
        <v>-16</v>
      </c>
    </row>
    <row r="57" spans="1:51" x14ac:dyDescent="0.2">
      <c r="A57">
        <v>8</v>
      </c>
      <c r="B57">
        <v>225</v>
      </c>
      <c r="C57" s="151" t="s">
        <v>84</v>
      </c>
      <c r="D57" s="24"/>
      <c r="E57" s="148">
        <v>403.06</v>
      </c>
      <c r="F57" s="149">
        <v>11296</v>
      </c>
      <c r="G57" s="103">
        <v>26801</v>
      </c>
      <c r="H57" s="103">
        <v>12877</v>
      </c>
      <c r="I57" s="103">
        <v>13924</v>
      </c>
      <c r="J57" s="104">
        <v>-62</v>
      </c>
      <c r="K57" s="105">
        <v>-28</v>
      </c>
      <c r="L57" s="106">
        <v>-34</v>
      </c>
      <c r="M57" s="104">
        <v>-47</v>
      </c>
      <c r="N57" s="105">
        <v>-22</v>
      </c>
      <c r="O57" s="150">
        <v>-25</v>
      </c>
      <c r="P57" s="104">
        <v>8</v>
      </c>
      <c r="Q57" s="105">
        <v>4</v>
      </c>
      <c r="R57" s="106">
        <v>4</v>
      </c>
      <c r="S57" s="107">
        <v>4</v>
      </c>
      <c r="T57" s="108">
        <v>4</v>
      </c>
      <c r="U57" s="108">
        <v>0</v>
      </c>
      <c r="V57" s="109">
        <v>0</v>
      </c>
      <c r="W57" s="104">
        <v>55</v>
      </c>
      <c r="X57" s="105">
        <v>26</v>
      </c>
      <c r="Y57" s="106">
        <v>29</v>
      </c>
      <c r="Z57" s="107">
        <v>26</v>
      </c>
      <c r="AA57" s="108">
        <v>29</v>
      </c>
      <c r="AB57" s="108">
        <v>0</v>
      </c>
      <c r="AC57" s="109">
        <v>0</v>
      </c>
      <c r="AD57" s="110">
        <v>-15</v>
      </c>
      <c r="AE57" s="111">
        <v>-6</v>
      </c>
      <c r="AF57" s="112">
        <v>-9</v>
      </c>
      <c r="AG57" s="110">
        <v>35</v>
      </c>
      <c r="AH57" s="111">
        <v>18</v>
      </c>
      <c r="AI57" s="113">
        <v>17</v>
      </c>
      <c r="AJ57" s="114">
        <v>18</v>
      </c>
      <c r="AK57" s="115">
        <v>16</v>
      </c>
      <c r="AL57" s="115">
        <v>0</v>
      </c>
      <c r="AM57" s="116">
        <v>1</v>
      </c>
      <c r="AN57" s="110">
        <v>0</v>
      </c>
      <c r="AO57" s="112">
        <v>0</v>
      </c>
      <c r="AP57" s="117">
        <v>50</v>
      </c>
      <c r="AQ57" s="111">
        <v>24</v>
      </c>
      <c r="AR57" s="113">
        <v>26</v>
      </c>
      <c r="AS57" s="114">
        <v>20</v>
      </c>
      <c r="AT57" s="115">
        <v>23</v>
      </c>
      <c r="AU57" s="115">
        <v>4</v>
      </c>
      <c r="AV57" s="116">
        <v>3</v>
      </c>
      <c r="AW57" s="110">
        <v>0</v>
      </c>
      <c r="AX57" s="112">
        <v>0</v>
      </c>
      <c r="AY57" s="118">
        <v>-15</v>
      </c>
    </row>
    <row r="58" spans="1:51" x14ac:dyDescent="0.2">
      <c r="A58">
        <v>10</v>
      </c>
      <c r="B58">
        <v>226</v>
      </c>
      <c r="C58" s="151" t="s">
        <v>85</v>
      </c>
      <c r="D58" s="24"/>
      <c r="E58" s="148">
        <v>184.24</v>
      </c>
      <c r="F58" s="149">
        <v>17856</v>
      </c>
      <c r="G58" s="102">
        <v>40059</v>
      </c>
      <c r="H58" s="102">
        <v>18955</v>
      </c>
      <c r="I58" s="103">
        <v>21104</v>
      </c>
      <c r="J58" s="104">
        <v>-79</v>
      </c>
      <c r="K58" s="105">
        <v>-19</v>
      </c>
      <c r="L58" s="106">
        <v>-60</v>
      </c>
      <c r="M58" s="104">
        <v>-66</v>
      </c>
      <c r="N58" s="105">
        <v>-30</v>
      </c>
      <c r="O58" s="150">
        <v>-36</v>
      </c>
      <c r="P58" s="104">
        <v>16</v>
      </c>
      <c r="Q58" s="105">
        <v>11</v>
      </c>
      <c r="R58" s="106">
        <v>5</v>
      </c>
      <c r="S58" s="107">
        <v>10</v>
      </c>
      <c r="T58" s="108">
        <v>5</v>
      </c>
      <c r="U58" s="108">
        <v>1</v>
      </c>
      <c r="V58" s="109">
        <v>0</v>
      </c>
      <c r="W58" s="104">
        <v>82</v>
      </c>
      <c r="X58" s="105">
        <v>41</v>
      </c>
      <c r="Y58" s="106">
        <v>41</v>
      </c>
      <c r="Z58" s="107">
        <v>41</v>
      </c>
      <c r="AA58" s="108">
        <v>41</v>
      </c>
      <c r="AB58" s="108">
        <v>0</v>
      </c>
      <c r="AC58" s="109">
        <v>0</v>
      </c>
      <c r="AD58" s="110">
        <v>-13</v>
      </c>
      <c r="AE58" s="111">
        <v>11</v>
      </c>
      <c r="AF58" s="112">
        <v>-24</v>
      </c>
      <c r="AG58" s="110">
        <v>107</v>
      </c>
      <c r="AH58" s="111">
        <v>61</v>
      </c>
      <c r="AI58" s="113">
        <v>46</v>
      </c>
      <c r="AJ58" s="114">
        <v>37</v>
      </c>
      <c r="AK58" s="115">
        <v>27</v>
      </c>
      <c r="AL58" s="115">
        <v>24</v>
      </c>
      <c r="AM58" s="116">
        <v>19</v>
      </c>
      <c r="AN58" s="110">
        <v>0</v>
      </c>
      <c r="AO58" s="112">
        <v>0</v>
      </c>
      <c r="AP58" s="117">
        <v>120</v>
      </c>
      <c r="AQ58" s="111">
        <v>50</v>
      </c>
      <c r="AR58" s="113">
        <v>70</v>
      </c>
      <c r="AS58" s="114">
        <v>39</v>
      </c>
      <c r="AT58" s="115">
        <v>47</v>
      </c>
      <c r="AU58" s="115">
        <v>10</v>
      </c>
      <c r="AV58" s="116">
        <v>23</v>
      </c>
      <c r="AW58" s="110">
        <v>1</v>
      </c>
      <c r="AX58" s="112">
        <v>0</v>
      </c>
      <c r="AY58" s="118">
        <v>-18</v>
      </c>
    </row>
    <row r="59" spans="1:51" s="153" customFormat="1" x14ac:dyDescent="0.2">
      <c r="A59">
        <v>7</v>
      </c>
      <c r="B59">
        <v>227</v>
      </c>
      <c r="C59" s="151" t="s">
        <v>86</v>
      </c>
      <c r="D59" s="24"/>
      <c r="E59" s="148">
        <v>658.54</v>
      </c>
      <c r="F59" s="149">
        <v>12714</v>
      </c>
      <c r="G59" s="103">
        <v>31622</v>
      </c>
      <c r="H59" s="103">
        <v>15161</v>
      </c>
      <c r="I59" s="103">
        <v>16461</v>
      </c>
      <c r="J59" s="104">
        <v>-41</v>
      </c>
      <c r="K59" s="105">
        <v>-10</v>
      </c>
      <c r="L59" s="106">
        <v>-31</v>
      </c>
      <c r="M59" s="104">
        <v>-36</v>
      </c>
      <c r="N59" s="105">
        <v>-11</v>
      </c>
      <c r="O59" s="150">
        <v>-25</v>
      </c>
      <c r="P59" s="104">
        <v>12</v>
      </c>
      <c r="Q59" s="105">
        <v>6</v>
      </c>
      <c r="R59" s="106">
        <v>6</v>
      </c>
      <c r="S59" s="107">
        <v>6</v>
      </c>
      <c r="T59" s="108">
        <v>6</v>
      </c>
      <c r="U59" s="108">
        <v>0</v>
      </c>
      <c r="V59" s="109">
        <v>0</v>
      </c>
      <c r="W59" s="104">
        <v>48</v>
      </c>
      <c r="X59" s="105">
        <v>17</v>
      </c>
      <c r="Y59" s="106">
        <v>31</v>
      </c>
      <c r="Z59" s="107">
        <v>17</v>
      </c>
      <c r="AA59" s="108">
        <v>31</v>
      </c>
      <c r="AB59" s="108">
        <v>0</v>
      </c>
      <c r="AC59" s="109">
        <v>0</v>
      </c>
      <c r="AD59" s="104">
        <v>-5</v>
      </c>
      <c r="AE59" s="105">
        <v>1</v>
      </c>
      <c r="AF59" s="106">
        <v>-6</v>
      </c>
      <c r="AG59" s="104">
        <v>54</v>
      </c>
      <c r="AH59" s="105">
        <v>23</v>
      </c>
      <c r="AI59" s="150">
        <v>31</v>
      </c>
      <c r="AJ59" s="107">
        <v>13</v>
      </c>
      <c r="AK59" s="108">
        <v>21</v>
      </c>
      <c r="AL59" s="108">
        <v>10</v>
      </c>
      <c r="AM59" s="109">
        <v>10</v>
      </c>
      <c r="AN59" s="104">
        <v>0</v>
      </c>
      <c r="AO59" s="106">
        <v>0</v>
      </c>
      <c r="AP59" s="118">
        <v>59</v>
      </c>
      <c r="AQ59" s="105">
        <v>22</v>
      </c>
      <c r="AR59" s="150">
        <v>37</v>
      </c>
      <c r="AS59" s="107">
        <v>21</v>
      </c>
      <c r="AT59" s="108">
        <v>31</v>
      </c>
      <c r="AU59" s="108">
        <v>1</v>
      </c>
      <c r="AV59" s="109">
        <v>6</v>
      </c>
      <c r="AW59" s="104">
        <v>0</v>
      </c>
      <c r="AX59" s="106">
        <v>0</v>
      </c>
      <c r="AY59" s="118">
        <v>15</v>
      </c>
    </row>
    <row r="60" spans="1:51" x14ac:dyDescent="0.2">
      <c r="A60">
        <v>5</v>
      </c>
      <c r="B60" s="2">
        <v>228</v>
      </c>
      <c r="C60" s="151" t="s">
        <v>87</v>
      </c>
      <c r="D60" s="154"/>
      <c r="E60" s="148">
        <v>157.55000000000001</v>
      </c>
      <c r="F60" s="149">
        <v>17595</v>
      </c>
      <c r="G60" s="103">
        <v>39772</v>
      </c>
      <c r="H60" s="103">
        <v>19677</v>
      </c>
      <c r="I60" s="103">
        <v>20095</v>
      </c>
      <c r="J60" s="104">
        <v>-1</v>
      </c>
      <c r="K60" s="105">
        <v>16</v>
      </c>
      <c r="L60" s="106">
        <v>-17</v>
      </c>
      <c r="M60" s="104">
        <v>-22</v>
      </c>
      <c r="N60" s="105">
        <v>-10</v>
      </c>
      <c r="O60" s="150">
        <v>-12</v>
      </c>
      <c r="P60" s="104">
        <v>18</v>
      </c>
      <c r="Q60" s="105">
        <v>12</v>
      </c>
      <c r="R60" s="106">
        <v>6</v>
      </c>
      <c r="S60" s="107">
        <v>12</v>
      </c>
      <c r="T60" s="108">
        <v>5</v>
      </c>
      <c r="U60" s="108">
        <v>0</v>
      </c>
      <c r="V60" s="109">
        <v>1</v>
      </c>
      <c r="W60" s="104">
        <v>40</v>
      </c>
      <c r="X60" s="105">
        <v>22</v>
      </c>
      <c r="Y60" s="106">
        <v>18</v>
      </c>
      <c r="Z60" s="107">
        <v>22</v>
      </c>
      <c r="AA60" s="108">
        <v>18</v>
      </c>
      <c r="AB60" s="108">
        <v>0</v>
      </c>
      <c r="AC60" s="109">
        <v>0</v>
      </c>
      <c r="AD60" s="104">
        <v>21</v>
      </c>
      <c r="AE60" s="105">
        <v>26</v>
      </c>
      <c r="AF60" s="106">
        <v>-5</v>
      </c>
      <c r="AG60" s="104">
        <v>173</v>
      </c>
      <c r="AH60" s="105">
        <v>113</v>
      </c>
      <c r="AI60" s="150">
        <v>60</v>
      </c>
      <c r="AJ60" s="107">
        <v>62</v>
      </c>
      <c r="AK60" s="108">
        <v>35</v>
      </c>
      <c r="AL60" s="108">
        <v>51</v>
      </c>
      <c r="AM60" s="109">
        <v>25</v>
      </c>
      <c r="AN60" s="104">
        <v>0</v>
      </c>
      <c r="AO60" s="106">
        <v>0</v>
      </c>
      <c r="AP60" s="118">
        <v>152</v>
      </c>
      <c r="AQ60" s="105">
        <v>87</v>
      </c>
      <c r="AR60" s="150">
        <v>65</v>
      </c>
      <c r="AS60" s="107">
        <v>38</v>
      </c>
      <c r="AT60" s="108">
        <v>43</v>
      </c>
      <c r="AU60" s="108">
        <v>45</v>
      </c>
      <c r="AV60" s="109">
        <v>22</v>
      </c>
      <c r="AW60" s="104">
        <v>4</v>
      </c>
      <c r="AX60" s="106">
        <v>0</v>
      </c>
      <c r="AY60" s="118">
        <v>17</v>
      </c>
    </row>
    <row r="61" spans="1:51" s="156" customFormat="1" x14ac:dyDescent="0.2">
      <c r="A61">
        <v>7</v>
      </c>
      <c r="B61">
        <v>229</v>
      </c>
      <c r="C61" s="155" t="s">
        <v>88</v>
      </c>
      <c r="D61" s="24" t="s">
        <v>51</v>
      </c>
      <c r="E61" s="148">
        <v>210.87</v>
      </c>
      <c r="F61" s="149">
        <v>28366</v>
      </c>
      <c r="G61" s="103">
        <v>70726</v>
      </c>
      <c r="H61" s="103">
        <v>34317</v>
      </c>
      <c r="I61" s="103">
        <v>36409</v>
      </c>
      <c r="J61" s="104">
        <v>-84</v>
      </c>
      <c r="K61" s="105">
        <v>-28</v>
      </c>
      <c r="L61" s="106">
        <v>-56</v>
      </c>
      <c r="M61" s="104">
        <v>-79</v>
      </c>
      <c r="N61" s="105">
        <v>-39</v>
      </c>
      <c r="O61" s="150">
        <v>-40</v>
      </c>
      <c r="P61" s="104">
        <v>24</v>
      </c>
      <c r="Q61" s="105">
        <v>12</v>
      </c>
      <c r="R61" s="106">
        <v>12</v>
      </c>
      <c r="S61" s="107">
        <v>12</v>
      </c>
      <c r="T61" s="108">
        <v>11</v>
      </c>
      <c r="U61" s="108">
        <v>0</v>
      </c>
      <c r="V61" s="109">
        <v>1</v>
      </c>
      <c r="W61" s="104">
        <v>103</v>
      </c>
      <c r="X61" s="105">
        <v>51</v>
      </c>
      <c r="Y61" s="106">
        <v>52</v>
      </c>
      <c r="Z61" s="107">
        <v>51</v>
      </c>
      <c r="AA61" s="108">
        <v>52</v>
      </c>
      <c r="AB61" s="108">
        <v>0</v>
      </c>
      <c r="AC61" s="109">
        <v>0</v>
      </c>
      <c r="AD61" s="104">
        <v>-5</v>
      </c>
      <c r="AE61" s="105">
        <v>11</v>
      </c>
      <c r="AF61" s="106">
        <v>-16</v>
      </c>
      <c r="AG61" s="104">
        <v>129</v>
      </c>
      <c r="AH61" s="105">
        <v>83</v>
      </c>
      <c r="AI61" s="150">
        <v>46</v>
      </c>
      <c r="AJ61" s="107">
        <v>65</v>
      </c>
      <c r="AK61" s="108">
        <v>42</v>
      </c>
      <c r="AL61" s="108">
        <v>18</v>
      </c>
      <c r="AM61" s="109">
        <v>4</v>
      </c>
      <c r="AN61" s="104">
        <v>0</v>
      </c>
      <c r="AO61" s="106">
        <v>0</v>
      </c>
      <c r="AP61" s="118">
        <v>134</v>
      </c>
      <c r="AQ61" s="105">
        <v>72</v>
      </c>
      <c r="AR61" s="150">
        <v>62</v>
      </c>
      <c r="AS61" s="107">
        <v>63</v>
      </c>
      <c r="AT61" s="108">
        <v>55</v>
      </c>
      <c r="AU61" s="108">
        <v>9</v>
      </c>
      <c r="AV61" s="109">
        <v>5</v>
      </c>
      <c r="AW61" s="104">
        <v>0</v>
      </c>
      <c r="AX61" s="106">
        <v>2</v>
      </c>
      <c r="AY61" s="118">
        <v>-28</v>
      </c>
    </row>
    <row r="62" spans="1:51" x14ac:dyDescent="0.2">
      <c r="A62" s="156"/>
      <c r="B62" s="156"/>
      <c r="C62" s="157" t="s">
        <v>89</v>
      </c>
      <c r="D62" s="78"/>
      <c r="E62" s="158">
        <v>90.33</v>
      </c>
      <c r="F62" s="80">
        <v>10920</v>
      </c>
      <c r="G62" s="82">
        <v>27715</v>
      </c>
      <c r="H62" s="82">
        <v>12932</v>
      </c>
      <c r="I62" s="82">
        <v>14783</v>
      </c>
      <c r="J62" s="121">
        <v>-41</v>
      </c>
      <c r="K62" s="84">
        <v>-25</v>
      </c>
      <c r="L62" s="85">
        <v>-16</v>
      </c>
      <c r="M62" s="121">
        <v>-15</v>
      </c>
      <c r="N62" s="84">
        <v>-5</v>
      </c>
      <c r="O62" s="159">
        <v>-10</v>
      </c>
      <c r="P62" s="121">
        <v>6</v>
      </c>
      <c r="Q62" s="84">
        <v>3</v>
      </c>
      <c r="R62" s="85">
        <v>3</v>
      </c>
      <c r="S62" s="121">
        <v>3</v>
      </c>
      <c r="T62" s="84">
        <v>3</v>
      </c>
      <c r="U62" s="84">
        <v>0</v>
      </c>
      <c r="V62" s="85">
        <v>0</v>
      </c>
      <c r="W62" s="121">
        <v>21</v>
      </c>
      <c r="X62" s="84">
        <v>8</v>
      </c>
      <c r="Y62" s="85">
        <v>13</v>
      </c>
      <c r="Z62" s="121">
        <v>8</v>
      </c>
      <c r="AA62" s="84">
        <v>13</v>
      </c>
      <c r="AB62" s="84">
        <v>0</v>
      </c>
      <c r="AC62" s="85">
        <v>0</v>
      </c>
      <c r="AD62" s="121">
        <v>-26</v>
      </c>
      <c r="AE62" s="84">
        <v>-20</v>
      </c>
      <c r="AF62" s="85">
        <v>-6</v>
      </c>
      <c r="AG62" s="121">
        <v>33</v>
      </c>
      <c r="AH62" s="84">
        <v>15</v>
      </c>
      <c r="AI62" s="159">
        <v>18</v>
      </c>
      <c r="AJ62" s="121">
        <v>14</v>
      </c>
      <c r="AK62" s="84">
        <v>15</v>
      </c>
      <c r="AL62" s="84">
        <v>1</v>
      </c>
      <c r="AM62" s="85">
        <v>3</v>
      </c>
      <c r="AN62" s="121">
        <v>0</v>
      </c>
      <c r="AO62" s="85">
        <v>0</v>
      </c>
      <c r="AP62" s="98">
        <v>59</v>
      </c>
      <c r="AQ62" s="84">
        <v>35</v>
      </c>
      <c r="AR62" s="159">
        <v>24</v>
      </c>
      <c r="AS62" s="121">
        <v>31</v>
      </c>
      <c r="AT62" s="84">
        <v>21</v>
      </c>
      <c r="AU62" s="84">
        <v>4</v>
      </c>
      <c r="AV62" s="85">
        <v>3</v>
      </c>
      <c r="AW62" s="121">
        <v>0</v>
      </c>
      <c r="AX62" s="85">
        <v>0</v>
      </c>
      <c r="AY62" s="98">
        <v>-15</v>
      </c>
    </row>
    <row r="63" spans="1:51" s="156" customFormat="1" x14ac:dyDescent="0.2">
      <c r="A63">
        <v>3</v>
      </c>
      <c r="B63">
        <v>301</v>
      </c>
      <c r="C63" s="151" t="s">
        <v>90</v>
      </c>
      <c r="D63" s="24"/>
      <c r="E63" s="148">
        <v>90.33</v>
      </c>
      <c r="F63" s="149">
        <v>10920</v>
      </c>
      <c r="G63" s="103">
        <v>27715</v>
      </c>
      <c r="H63" s="103">
        <v>12932</v>
      </c>
      <c r="I63" s="103">
        <v>14783</v>
      </c>
      <c r="J63" s="104">
        <v>-41</v>
      </c>
      <c r="K63" s="105">
        <v>-25</v>
      </c>
      <c r="L63" s="106">
        <v>-16</v>
      </c>
      <c r="M63" s="104">
        <v>-15</v>
      </c>
      <c r="N63" s="105">
        <v>-5</v>
      </c>
      <c r="O63" s="150">
        <v>-10</v>
      </c>
      <c r="P63" s="104">
        <v>6</v>
      </c>
      <c r="Q63" s="105">
        <v>3</v>
      </c>
      <c r="R63" s="106">
        <v>3</v>
      </c>
      <c r="S63" s="107">
        <v>3</v>
      </c>
      <c r="T63" s="108">
        <v>3</v>
      </c>
      <c r="U63" s="108">
        <v>0</v>
      </c>
      <c r="V63" s="109">
        <v>0</v>
      </c>
      <c r="W63" s="104">
        <v>21</v>
      </c>
      <c r="X63" s="105">
        <v>8</v>
      </c>
      <c r="Y63" s="106">
        <v>13</v>
      </c>
      <c r="Z63" s="107">
        <v>8</v>
      </c>
      <c r="AA63" s="108">
        <v>13</v>
      </c>
      <c r="AB63" s="108">
        <v>0</v>
      </c>
      <c r="AC63" s="109">
        <v>0</v>
      </c>
      <c r="AD63" s="104">
        <v>-26</v>
      </c>
      <c r="AE63" s="105">
        <v>-20</v>
      </c>
      <c r="AF63" s="106">
        <v>-6</v>
      </c>
      <c r="AG63" s="104">
        <v>33</v>
      </c>
      <c r="AH63" s="105">
        <v>15</v>
      </c>
      <c r="AI63" s="150">
        <v>18</v>
      </c>
      <c r="AJ63" s="107">
        <v>14</v>
      </c>
      <c r="AK63" s="108">
        <v>15</v>
      </c>
      <c r="AL63" s="108">
        <v>1</v>
      </c>
      <c r="AM63" s="109">
        <v>3</v>
      </c>
      <c r="AN63" s="104">
        <v>0</v>
      </c>
      <c r="AO63" s="106">
        <v>0</v>
      </c>
      <c r="AP63" s="118">
        <v>59</v>
      </c>
      <c r="AQ63" s="105">
        <v>35</v>
      </c>
      <c r="AR63" s="150">
        <v>24</v>
      </c>
      <c r="AS63" s="107">
        <v>31</v>
      </c>
      <c r="AT63" s="108">
        <v>21</v>
      </c>
      <c r="AU63" s="108">
        <v>4</v>
      </c>
      <c r="AV63" s="109">
        <v>3</v>
      </c>
      <c r="AW63" s="104">
        <v>0</v>
      </c>
      <c r="AX63" s="106">
        <v>0</v>
      </c>
      <c r="AY63" s="118">
        <v>-15</v>
      </c>
    </row>
    <row r="64" spans="1:51" x14ac:dyDescent="0.2">
      <c r="A64" s="156"/>
      <c r="B64" s="156"/>
      <c r="C64" s="157" t="s">
        <v>91</v>
      </c>
      <c r="D64" s="78"/>
      <c r="E64" s="158">
        <v>185.19</v>
      </c>
      <c r="F64" s="80">
        <v>6582</v>
      </c>
      <c r="G64" s="134">
        <v>17542</v>
      </c>
      <c r="H64" s="134">
        <v>8474</v>
      </c>
      <c r="I64" s="134">
        <v>9068</v>
      </c>
      <c r="J64" s="121">
        <v>-6</v>
      </c>
      <c r="K64" s="84">
        <v>9</v>
      </c>
      <c r="L64" s="85">
        <v>-15</v>
      </c>
      <c r="M64" s="121">
        <v>-17</v>
      </c>
      <c r="N64" s="84">
        <v>-5</v>
      </c>
      <c r="O64" s="159">
        <v>-12</v>
      </c>
      <c r="P64" s="121">
        <v>4</v>
      </c>
      <c r="Q64" s="84">
        <v>3</v>
      </c>
      <c r="R64" s="85">
        <v>1</v>
      </c>
      <c r="S64" s="121">
        <v>3</v>
      </c>
      <c r="T64" s="84">
        <v>1</v>
      </c>
      <c r="U64" s="84">
        <v>0</v>
      </c>
      <c r="V64" s="85">
        <v>0</v>
      </c>
      <c r="W64" s="121">
        <v>21</v>
      </c>
      <c r="X64" s="84">
        <v>8</v>
      </c>
      <c r="Y64" s="85">
        <v>13</v>
      </c>
      <c r="Z64" s="121">
        <v>8</v>
      </c>
      <c r="AA64" s="84">
        <v>13</v>
      </c>
      <c r="AB64" s="84">
        <v>0</v>
      </c>
      <c r="AC64" s="85">
        <v>0</v>
      </c>
      <c r="AD64" s="121">
        <v>11</v>
      </c>
      <c r="AE64" s="84">
        <v>14</v>
      </c>
      <c r="AF64" s="85">
        <v>-3</v>
      </c>
      <c r="AG64" s="121">
        <v>33</v>
      </c>
      <c r="AH64" s="84">
        <v>22</v>
      </c>
      <c r="AI64" s="159">
        <v>11</v>
      </c>
      <c r="AJ64" s="121">
        <v>10</v>
      </c>
      <c r="AK64" s="84">
        <v>8</v>
      </c>
      <c r="AL64" s="84">
        <v>12</v>
      </c>
      <c r="AM64" s="85">
        <v>3</v>
      </c>
      <c r="AN64" s="121">
        <v>0</v>
      </c>
      <c r="AO64" s="85">
        <v>0</v>
      </c>
      <c r="AP64" s="98">
        <v>22</v>
      </c>
      <c r="AQ64" s="84">
        <v>8</v>
      </c>
      <c r="AR64" s="159">
        <v>14</v>
      </c>
      <c r="AS64" s="121">
        <v>6</v>
      </c>
      <c r="AT64" s="84">
        <v>12</v>
      </c>
      <c r="AU64" s="84">
        <v>2</v>
      </c>
      <c r="AV64" s="85">
        <v>2</v>
      </c>
      <c r="AW64" s="121">
        <v>0</v>
      </c>
      <c r="AX64" s="85">
        <v>0</v>
      </c>
      <c r="AY64" s="98">
        <v>6</v>
      </c>
    </row>
    <row r="65" spans="1:51" s="156" customFormat="1" x14ac:dyDescent="0.2">
      <c r="A65">
        <v>5</v>
      </c>
      <c r="B65">
        <v>365</v>
      </c>
      <c r="C65" s="151" t="s">
        <v>92</v>
      </c>
      <c r="D65" s="24"/>
      <c r="E65" s="148">
        <v>185.19</v>
      </c>
      <c r="F65" s="149">
        <v>6582</v>
      </c>
      <c r="G65" s="103">
        <v>17542</v>
      </c>
      <c r="H65" s="103">
        <v>8474</v>
      </c>
      <c r="I65" s="103">
        <v>9068</v>
      </c>
      <c r="J65" s="104">
        <v>-6</v>
      </c>
      <c r="K65" s="105">
        <v>9</v>
      </c>
      <c r="L65" s="106">
        <v>-15</v>
      </c>
      <c r="M65" s="104">
        <v>-17</v>
      </c>
      <c r="N65" s="105">
        <v>-5</v>
      </c>
      <c r="O65" s="150">
        <v>-12</v>
      </c>
      <c r="P65" s="104">
        <v>4</v>
      </c>
      <c r="Q65" s="105">
        <v>3</v>
      </c>
      <c r="R65" s="106">
        <v>1</v>
      </c>
      <c r="S65" s="107">
        <v>3</v>
      </c>
      <c r="T65" s="108">
        <v>1</v>
      </c>
      <c r="U65" s="108">
        <v>0</v>
      </c>
      <c r="V65" s="109">
        <v>0</v>
      </c>
      <c r="W65" s="104">
        <v>21</v>
      </c>
      <c r="X65" s="105">
        <v>8</v>
      </c>
      <c r="Y65" s="106">
        <v>13</v>
      </c>
      <c r="Z65" s="107">
        <v>8</v>
      </c>
      <c r="AA65" s="108">
        <v>13</v>
      </c>
      <c r="AB65" s="108">
        <v>0</v>
      </c>
      <c r="AC65" s="109">
        <v>0</v>
      </c>
      <c r="AD65" s="104">
        <v>11</v>
      </c>
      <c r="AE65" s="105">
        <v>14</v>
      </c>
      <c r="AF65" s="106">
        <v>-3</v>
      </c>
      <c r="AG65" s="104">
        <v>33</v>
      </c>
      <c r="AH65" s="105">
        <v>22</v>
      </c>
      <c r="AI65" s="150">
        <v>11</v>
      </c>
      <c r="AJ65" s="107">
        <v>10</v>
      </c>
      <c r="AK65" s="108">
        <v>8</v>
      </c>
      <c r="AL65" s="108">
        <v>12</v>
      </c>
      <c r="AM65" s="109">
        <v>3</v>
      </c>
      <c r="AN65" s="104">
        <v>0</v>
      </c>
      <c r="AO65" s="106">
        <v>0</v>
      </c>
      <c r="AP65" s="118">
        <v>22</v>
      </c>
      <c r="AQ65" s="105">
        <v>8</v>
      </c>
      <c r="AR65" s="150">
        <v>14</v>
      </c>
      <c r="AS65" s="107">
        <v>6</v>
      </c>
      <c r="AT65" s="108">
        <v>12</v>
      </c>
      <c r="AU65" s="108">
        <v>2</v>
      </c>
      <c r="AV65" s="109">
        <v>2</v>
      </c>
      <c r="AW65" s="104">
        <v>0</v>
      </c>
      <c r="AX65" s="106">
        <v>0</v>
      </c>
      <c r="AY65" s="118">
        <v>6</v>
      </c>
    </row>
    <row r="66" spans="1:51" x14ac:dyDescent="0.2">
      <c r="A66" s="156"/>
      <c r="B66" s="156"/>
      <c r="C66" s="120" t="s">
        <v>93</v>
      </c>
      <c r="D66" s="78"/>
      <c r="E66" s="158">
        <v>44.05</v>
      </c>
      <c r="F66" s="80">
        <v>26346</v>
      </c>
      <c r="G66" s="82">
        <v>63525</v>
      </c>
      <c r="H66" s="82">
        <v>30885</v>
      </c>
      <c r="I66" s="82">
        <v>32640</v>
      </c>
      <c r="J66" s="121">
        <v>-6</v>
      </c>
      <c r="K66" s="84">
        <v>-17</v>
      </c>
      <c r="L66" s="85">
        <v>11</v>
      </c>
      <c r="M66" s="121">
        <v>-46</v>
      </c>
      <c r="N66" s="84">
        <v>-32</v>
      </c>
      <c r="O66" s="159">
        <v>-14</v>
      </c>
      <c r="P66" s="121">
        <v>31</v>
      </c>
      <c r="Q66" s="84">
        <v>15</v>
      </c>
      <c r="R66" s="85">
        <v>16</v>
      </c>
      <c r="S66" s="121">
        <v>15</v>
      </c>
      <c r="T66" s="84">
        <v>16</v>
      </c>
      <c r="U66" s="84">
        <v>0</v>
      </c>
      <c r="V66" s="85">
        <v>0</v>
      </c>
      <c r="W66" s="121">
        <v>77</v>
      </c>
      <c r="X66" s="84">
        <v>47</v>
      </c>
      <c r="Y66" s="85">
        <v>30</v>
      </c>
      <c r="Z66" s="121">
        <v>47</v>
      </c>
      <c r="AA66" s="84">
        <v>30</v>
      </c>
      <c r="AB66" s="84">
        <v>0</v>
      </c>
      <c r="AC66" s="85">
        <v>0</v>
      </c>
      <c r="AD66" s="121">
        <v>40</v>
      </c>
      <c r="AE66" s="84">
        <v>15</v>
      </c>
      <c r="AF66" s="85">
        <v>25</v>
      </c>
      <c r="AG66" s="121">
        <v>200</v>
      </c>
      <c r="AH66" s="84">
        <v>111</v>
      </c>
      <c r="AI66" s="159">
        <v>89</v>
      </c>
      <c r="AJ66" s="121">
        <v>81</v>
      </c>
      <c r="AK66" s="84">
        <v>63</v>
      </c>
      <c r="AL66" s="84">
        <v>30</v>
      </c>
      <c r="AM66" s="85">
        <v>26</v>
      </c>
      <c r="AN66" s="121">
        <v>0</v>
      </c>
      <c r="AO66" s="85">
        <v>0</v>
      </c>
      <c r="AP66" s="98">
        <v>160</v>
      </c>
      <c r="AQ66" s="84">
        <v>96</v>
      </c>
      <c r="AR66" s="159">
        <v>64</v>
      </c>
      <c r="AS66" s="121">
        <v>83</v>
      </c>
      <c r="AT66" s="84">
        <v>54</v>
      </c>
      <c r="AU66" s="84">
        <v>13</v>
      </c>
      <c r="AV66" s="85">
        <v>9</v>
      </c>
      <c r="AW66" s="121">
        <v>0</v>
      </c>
      <c r="AX66" s="85">
        <v>1</v>
      </c>
      <c r="AY66" s="98">
        <v>21</v>
      </c>
    </row>
    <row r="67" spans="1:51" x14ac:dyDescent="0.2">
      <c r="A67">
        <v>4</v>
      </c>
      <c r="B67">
        <v>381</v>
      </c>
      <c r="C67" s="155" t="s">
        <v>94</v>
      </c>
      <c r="D67" s="24"/>
      <c r="E67" s="148">
        <v>34.92</v>
      </c>
      <c r="F67" s="149">
        <v>12000</v>
      </c>
      <c r="G67" s="103">
        <v>29817</v>
      </c>
      <c r="H67" s="103">
        <v>14520</v>
      </c>
      <c r="I67" s="103">
        <v>15297</v>
      </c>
      <c r="J67" s="104">
        <v>-22</v>
      </c>
      <c r="K67" s="105">
        <v>-20</v>
      </c>
      <c r="L67" s="106">
        <v>-2</v>
      </c>
      <c r="M67" s="104">
        <v>-40</v>
      </c>
      <c r="N67" s="105">
        <v>-27</v>
      </c>
      <c r="O67" s="150">
        <v>-13</v>
      </c>
      <c r="P67" s="104">
        <v>11</v>
      </c>
      <c r="Q67" s="105">
        <v>7</v>
      </c>
      <c r="R67" s="106">
        <v>4</v>
      </c>
      <c r="S67" s="107">
        <v>7</v>
      </c>
      <c r="T67" s="108">
        <v>4</v>
      </c>
      <c r="U67" s="108">
        <v>0</v>
      </c>
      <c r="V67" s="109">
        <v>0</v>
      </c>
      <c r="W67" s="104">
        <v>51</v>
      </c>
      <c r="X67" s="105">
        <v>34</v>
      </c>
      <c r="Y67" s="106">
        <v>17</v>
      </c>
      <c r="Z67" s="107">
        <v>34</v>
      </c>
      <c r="AA67" s="108">
        <v>17</v>
      </c>
      <c r="AB67" s="108">
        <v>0</v>
      </c>
      <c r="AC67" s="109">
        <v>0</v>
      </c>
      <c r="AD67" s="104">
        <v>18</v>
      </c>
      <c r="AE67" s="105">
        <v>7</v>
      </c>
      <c r="AF67" s="106">
        <v>11</v>
      </c>
      <c r="AG67" s="104">
        <v>87</v>
      </c>
      <c r="AH67" s="105">
        <v>43</v>
      </c>
      <c r="AI67" s="150">
        <v>44</v>
      </c>
      <c r="AJ67" s="107">
        <v>29</v>
      </c>
      <c r="AK67" s="108">
        <v>29</v>
      </c>
      <c r="AL67" s="108">
        <v>14</v>
      </c>
      <c r="AM67" s="109">
        <v>15</v>
      </c>
      <c r="AN67" s="104">
        <v>0</v>
      </c>
      <c r="AO67" s="106">
        <v>0</v>
      </c>
      <c r="AP67" s="118">
        <v>69</v>
      </c>
      <c r="AQ67" s="105">
        <v>36</v>
      </c>
      <c r="AR67" s="150">
        <v>33</v>
      </c>
      <c r="AS67" s="107">
        <v>29</v>
      </c>
      <c r="AT67" s="108">
        <v>27</v>
      </c>
      <c r="AU67" s="108">
        <v>7</v>
      </c>
      <c r="AV67" s="109">
        <v>5</v>
      </c>
      <c r="AW67" s="104">
        <v>0</v>
      </c>
      <c r="AX67" s="106">
        <v>1</v>
      </c>
      <c r="AY67" s="118">
        <v>16</v>
      </c>
    </row>
    <row r="68" spans="1:51" s="156" customFormat="1" x14ac:dyDescent="0.2">
      <c r="A68">
        <v>4</v>
      </c>
      <c r="B68">
        <v>382</v>
      </c>
      <c r="C68" s="151" t="s">
        <v>95</v>
      </c>
      <c r="D68" s="24"/>
      <c r="E68" s="148">
        <v>9.1300000000000008</v>
      </c>
      <c r="F68" s="149">
        <v>14346</v>
      </c>
      <c r="G68" s="103">
        <v>33708</v>
      </c>
      <c r="H68" s="103">
        <v>16365</v>
      </c>
      <c r="I68" s="103">
        <v>17343</v>
      </c>
      <c r="J68" s="104">
        <v>16</v>
      </c>
      <c r="K68" s="105">
        <v>3</v>
      </c>
      <c r="L68" s="106">
        <v>13</v>
      </c>
      <c r="M68" s="104">
        <v>-6</v>
      </c>
      <c r="N68" s="105">
        <v>-5</v>
      </c>
      <c r="O68" s="150">
        <v>-1</v>
      </c>
      <c r="P68" s="104">
        <v>20</v>
      </c>
      <c r="Q68" s="105">
        <v>8</v>
      </c>
      <c r="R68" s="106">
        <v>12</v>
      </c>
      <c r="S68" s="107">
        <v>8</v>
      </c>
      <c r="T68" s="108">
        <v>12</v>
      </c>
      <c r="U68" s="108">
        <v>0</v>
      </c>
      <c r="V68" s="109">
        <v>0</v>
      </c>
      <c r="W68" s="104">
        <v>26</v>
      </c>
      <c r="X68" s="105">
        <v>13</v>
      </c>
      <c r="Y68" s="106">
        <v>13</v>
      </c>
      <c r="Z68" s="107">
        <v>13</v>
      </c>
      <c r="AA68" s="108">
        <v>13</v>
      </c>
      <c r="AB68" s="108">
        <v>0</v>
      </c>
      <c r="AC68" s="109">
        <v>0</v>
      </c>
      <c r="AD68" s="104">
        <v>22</v>
      </c>
      <c r="AE68" s="105">
        <v>8</v>
      </c>
      <c r="AF68" s="106">
        <v>14</v>
      </c>
      <c r="AG68" s="104">
        <v>113</v>
      </c>
      <c r="AH68" s="105">
        <v>68</v>
      </c>
      <c r="AI68" s="150">
        <v>45</v>
      </c>
      <c r="AJ68" s="107">
        <v>52</v>
      </c>
      <c r="AK68" s="108">
        <v>34</v>
      </c>
      <c r="AL68" s="108">
        <v>16</v>
      </c>
      <c r="AM68" s="109">
        <v>11</v>
      </c>
      <c r="AN68" s="104">
        <v>0</v>
      </c>
      <c r="AO68" s="106">
        <v>0</v>
      </c>
      <c r="AP68" s="118">
        <v>91</v>
      </c>
      <c r="AQ68" s="105">
        <v>60</v>
      </c>
      <c r="AR68" s="150">
        <v>31</v>
      </c>
      <c r="AS68" s="107">
        <v>54</v>
      </c>
      <c r="AT68" s="108">
        <v>27</v>
      </c>
      <c r="AU68" s="108">
        <v>6</v>
      </c>
      <c r="AV68" s="109">
        <v>4</v>
      </c>
      <c r="AW68" s="104">
        <v>0</v>
      </c>
      <c r="AX68" s="106">
        <v>0</v>
      </c>
      <c r="AY68" s="118">
        <v>5</v>
      </c>
    </row>
    <row r="69" spans="1:51" x14ac:dyDescent="0.2">
      <c r="A69" s="156"/>
      <c r="B69" s="156"/>
      <c r="C69" s="120" t="s">
        <v>96</v>
      </c>
      <c r="D69" s="78"/>
      <c r="E69" s="158">
        <v>330.7</v>
      </c>
      <c r="F69" s="80">
        <v>16098</v>
      </c>
      <c r="G69" s="82">
        <v>38500</v>
      </c>
      <c r="H69" s="82">
        <v>18701</v>
      </c>
      <c r="I69" s="82">
        <v>19799</v>
      </c>
      <c r="J69" s="121">
        <v>-44</v>
      </c>
      <c r="K69" s="84">
        <v>-14</v>
      </c>
      <c r="L69" s="85">
        <v>-30</v>
      </c>
      <c r="M69" s="121">
        <v>-48</v>
      </c>
      <c r="N69" s="84">
        <v>-22</v>
      </c>
      <c r="O69" s="159">
        <v>-26</v>
      </c>
      <c r="P69" s="121">
        <v>8</v>
      </c>
      <c r="Q69" s="84">
        <v>3</v>
      </c>
      <c r="R69" s="85">
        <v>5</v>
      </c>
      <c r="S69" s="98">
        <v>3</v>
      </c>
      <c r="T69" s="84">
        <v>5</v>
      </c>
      <c r="U69" s="84">
        <v>0</v>
      </c>
      <c r="V69" s="85">
        <v>0</v>
      </c>
      <c r="W69" s="121">
        <v>56</v>
      </c>
      <c r="X69" s="84">
        <v>25</v>
      </c>
      <c r="Y69" s="85">
        <v>31</v>
      </c>
      <c r="Z69" s="121">
        <v>24</v>
      </c>
      <c r="AA69" s="84">
        <v>31</v>
      </c>
      <c r="AB69" s="84">
        <v>1</v>
      </c>
      <c r="AC69" s="85">
        <v>0</v>
      </c>
      <c r="AD69" s="121">
        <v>4</v>
      </c>
      <c r="AE69" s="84">
        <v>8</v>
      </c>
      <c r="AF69" s="85">
        <v>-4</v>
      </c>
      <c r="AG69" s="121">
        <v>84</v>
      </c>
      <c r="AH69" s="84">
        <v>47</v>
      </c>
      <c r="AI69" s="159">
        <v>37</v>
      </c>
      <c r="AJ69" s="121">
        <v>36</v>
      </c>
      <c r="AK69" s="84">
        <v>27</v>
      </c>
      <c r="AL69" s="84">
        <v>10</v>
      </c>
      <c r="AM69" s="85">
        <v>9</v>
      </c>
      <c r="AN69" s="121">
        <v>1</v>
      </c>
      <c r="AO69" s="85">
        <v>1</v>
      </c>
      <c r="AP69" s="98">
        <v>80</v>
      </c>
      <c r="AQ69" s="84">
        <v>39</v>
      </c>
      <c r="AR69" s="159">
        <v>41</v>
      </c>
      <c r="AS69" s="121">
        <v>35</v>
      </c>
      <c r="AT69" s="84">
        <v>27</v>
      </c>
      <c r="AU69" s="84">
        <v>4</v>
      </c>
      <c r="AV69" s="85">
        <v>12</v>
      </c>
      <c r="AW69" s="121">
        <v>0</v>
      </c>
      <c r="AX69" s="85">
        <v>2</v>
      </c>
      <c r="AY69" s="98">
        <v>-2</v>
      </c>
    </row>
    <row r="70" spans="1:51" x14ac:dyDescent="0.2">
      <c r="A70">
        <v>6</v>
      </c>
      <c r="B70">
        <v>442</v>
      </c>
      <c r="C70" s="151" t="s">
        <v>97</v>
      </c>
      <c r="D70" s="24"/>
      <c r="E70" s="148">
        <v>82.67</v>
      </c>
      <c r="F70" s="149">
        <v>4219</v>
      </c>
      <c r="G70" s="103">
        <v>10123</v>
      </c>
      <c r="H70" s="103">
        <v>4969</v>
      </c>
      <c r="I70" s="103">
        <v>5154</v>
      </c>
      <c r="J70" s="104">
        <v>-8</v>
      </c>
      <c r="K70" s="105">
        <v>2</v>
      </c>
      <c r="L70" s="106">
        <v>-10</v>
      </c>
      <c r="M70" s="104">
        <v>-20</v>
      </c>
      <c r="N70" s="105">
        <v>-6</v>
      </c>
      <c r="O70" s="150">
        <v>-14</v>
      </c>
      <c r="P70" s="104">
        <v>3</v>
      </c>
      <c r="Q70" s="105">
        <v>2</v>
      </c>
      <c r="R70" s="106">
        <v>1</v>
      </c>
      <c r="S70" s="107">
        <v>2</v>
      </c>
      <c r="T70" s="108">
        <v>1</v>
      </c>
      <c r="U70" s="108">
        <v>0</v>
      </c>
      <c r="V70" s="109">
        <v>0</v>
      </c>
      <c r="W70" s="104">
        <v>23</v>
      </c>
      <c r="X70" s="105">
        <v>8</v>
      </c>
      <c r="Y70" s="106">
        <v>15</v>
      </c>
      <c r="Z70" s="107">
        <v>7</v>
      </c>
      <c r="AA70" s="108">
        <v>15</v>
      </c>
      <c r="AB70" s="108">
        <v>1</v>
      </c>
      <c r="AC70" s="109">
        <v>0</v>
      </c>
      <c r="AD70" s="104">
        <v>12</v>
      </c>
      <c r="AE70" s="105">
        <v>8</v>
      </c>
      <c r="AF70" s="106">
        <v>4</v>
      </c>
      <c r="AG70" s="104">
        <v>28</v>
      </c>
      <c r="AH70" s="105">
        <v>13</v>
      </c>
      <c r="AI70" s="150">
        <v>15</v>
      </c>
      <c r="AJ70" s="107">
        <v>10</v>
      </c>
      <c r="AK70" s="108">
        <v>11</v>
      </c>
      <c r="AL70" s="108">
        <v>2</v>
      </c>
      <c r="AM70" s="109">
        <v>4</v>
      </c>
      <c r="AN70" s="104">
        <v>1</v>
      </c>
      <c r="AO70" s="106">
        <v>0</v>
      </c>
      <c r="AP70" s="118">
        <v>16</v>
      </c>
      <c r="AQ70" s="105">
        <v>5</v>
      </c>
      <c r="AR70" s="150">
        <v>11</v>
      </c>
      <c r="AS70" s="107">
        <v>4</v>
      </c>
      <c r="AT70" s="108">
        <v>9</v>
      </c>
      <c r="AU70" s="108">
        <v>1</v>
      </c>
      <c r="AV70" s="109">
        <v>1</v>
      </c>
      <c r="AW70" s="104">
        <v>0</v>
      </c>
      <c r="AX70" s="106">
        <v>1</v>
      </c>
      <c r="AY70" s="118">
        <v>-4</v>
      </c>
    </row>
    <row r="71" spans="1:51" x14ac:dyDescent="0.2">
      <c r="A71">
        <v>6</v>
      </c>
      <c r="B71">
        <v>443</v>
      </c>
      <c r="C71" s="151" t="s">
        <v>98</v>
      </c>
      <c r="D71" s="24"/>
      <c r="E71" s="148">
        <v>45.79</v>
      </c>
      <c r="F71" s="149">
        <v>8084</v>
      </c>
      <c r="G71" s="103">
        <v>18800</v>
      </c>
      <c r="H71" s="103">
        <v>9247</v>
      </c>
      <c r="I71" s="103">
        <v>9553</v>
      </c>
      <c r="J71" s="104">
        <v>-12</v>
      </c>
      <c r="K71" s="105">
        <v>-6</v>
      </c>
      <c r="L71" s="106">
        <v>-6</v>
      </c>
      <c r="M71" s="104">
        <v>-12</v>
      </c>
      <c r="N71" s="105">
        <v>-11</v>
      </c>
      <c r="O71" s="150">
        <v>-1</v>
      </c>
      <c r="P71" s="104">
        <v>4</v>
      </c>
      <c r="Q71" s="105">
        <v>1</v>
      </c>
      <c r="R71" s="106">
        <v>3</v>
      </c>
      <c r="S71" s="107">
        <v>1</v>
      </c>
      <c r="T71" s="108">
        <v>3</v>
      </c>
      <c r="U71" s="108">
        <v>0</v>
      </c>
      <c r="V71" s="109">
        <v>0</v>
      </c>
      <c r="W71" s="104">
        <v>16</v>
      </c>
      <c r="X71" s="105">
        <v>12</v>
      </c>
      <c r="Y71" s="106">
        <v>4</v>
      </c>
      <c r="Z71" s="107">
        <v>12</v>
      </c>
      <c r="AA71" s="108">
        <v>4</v>
      </c>
      <c r="AB71" s="108">
        <v>0</v>
      </c>
      <c r="AC71" s="109">
        <v>0</v>
      </c>
      <c r="AD71" s="104">
        <v>0</v>
      </c>
      <c r="AE71" s="105">
        <v>5</v>
      </c>
      <c r="AF71" s="106">
        <v>-5</v>
      </c>
      <c r="AG71" s="104">
        <v>49</v>
      </c>
      <c r="AH71" s="105">
        <v>28</v>
      </c>
      <c r="AI71" s="150">
        <v>21</v>
      </c>
      <c r="AJ71" s="107">
        <v>22</v>
      </c>
      <c r="AK71" s="108">
        <v>15</v>
      </c>
      <c r="AL71" s="108">
        <v>6</v>
      </c>
      <c r="AM71" s="109">
        <v>5</v>
      </c>
      <c r="AN71" s="104">
        <v>0</v>
      </c>
      <c r="AO71" s="106">
        <v>1</v>
      </c>
      <c r="AP71" s="118">
        <v>49</v>
      </c>
      <c r="AQ71" s="105">
        <v>23</v>
      </c>
      <c r="AR71" s="150">
        <v>26</v>
      </c>
      <c r="AS71" s="107">
        <v>20</v>
      </c>
      <c r="AT71" s="108">
        <v>14</v>
      </c>
      <c r="AU71" s="108">
        <v>3</v>
      </c>
      <c r="AV71" s="109">
        <v>11</v>
      </c>
      <c r="AW71" s="104">
        <v>0</v>
      </c>
      <c r="AX71" s="106">
        <v>1</v>
      </c>
      <c r="AY71" s="118">
        <v>5</v>
      </c>
    </row>
    <row r="72" spans="1:51" s="156" customFormat="1" x14ac:dyDescent="0.2">
      <c r="A72">
        <v>6</v>
      </c>
      <c r="B72">
        <v>446</v>
      </c>
      <c r="C72" s="151" t="s">
        <v>99</v>
      </c>
      <c r="D72" s="24"/>
      <c r="E72" s="148">
        <v>202.23</v>
      </c>
      <c r="F72" s="149">
        <v>3795</v>
      </c>
      <c r="G72" s="103">
        <v>9577</v>
      </c>
      <c r="H72" s="103">
        <v>4485</v>
      </c>
      <c r="I72" s="103">
        <v>5092</v>
      </c>
      <c r="J72" s="104">
        <v>-24</v>
      </c>
      <c r="K72" s="105">
        <v>-10</v>
      </c>
      <c r="L72" s="106">
        <v>-14</v>
      </c>
      <c r="M72" s="104">
        <v>-16</v>
      </c>
      <c r="N72" s="105">
        <v>-5</v>
      </c>
      <c r="O72" s="150">
        <v>-11</v>
      </c>
      <c r="P72" s="104">
        <v>1</v>
      </c>
      <c r="Q72" s="105">
        <v>0</v>
      </c>
      <c r="R72" s="106">
        <v>1</v>
      </c>
      <c r="S72" s="107">
        <v>0</v>
      </c>
      <c r="T72" s="108">
        <v>1</v>
      </c>
      <c r="U72" s="108">
        <v>0</v>
      </c>
      <c r="V72" s="109">
        <v>0</v>
      </c>
      <c r="W72" s="104">
        <v>17</v>
      </c>
      <c r="X72" s="105">
        <v>5</v>
      </c>
      <c r="Y72" s="106">
        <v>12</v>
      </c>
      <c r="Z72" s="107">
        <v>5</v>
      </c>
      <c r="AA72" s="108">
        <v>12</v>
      </c>
      <c r="AB72" s="108">
        <v>0</v>
      </c>
      <c r="AC72" s="109">
        <v>0</v>
      </c>
      <c r="AD72" s="104">
        <v>-8</v>
      </c>
      <c r="AE72" s="105">
        <v>-5</v>
      </c>
      <c r="AF72" s="106">
        <v>-3</v>
      </c>
      <c r="AG72" s="104">
        <v>7</v>
      </c>
      <c r="AH72" s="105">
        <v>6</v>
      </c>
      <c r="AI72" s="150">
        <v>1</v>
      </c>
      <c r="AJ72" s="107">
        <v>4</v>
      </c>
      <c r="AK72" s="108">
        <v>1</v>
      </c>
      <c r="AL72" s="108">
        <v>2</v>
      </c>
      <c r="AM72" s="109">
        <v>0</v>
      </c>
      <c r="AN72" s="104">
        <v>0</v>
      </c>
      <c r="AO72" s="106">
        <v>0</v>
      </c>
      <c r="AP72" s="118">
        <v>15</v>
      </c>
      <c r="AQ72" s="105">
        <v>11</v>
      </c>
      <c r="AR72" s="150">
        <v>4</v>
      </c>
      <c r="AS72" s="107">
        <v>11</v>
      </c>
      <c r="AT72" s="108">
        <v>4</v>
      </c>
      <c r="AU72" s="108">
        <v>0</v>
      </c>
      <c r="AV72" s="109">
        <v>0</v>
      </c>
      <c r="AW72" s="104">
        <v>0</v>
      </c>
      <c r="AX72" s="106">
        <v>0</v>
      </c>
      <c r="AY72" s="118">
        <v>-3</v>
      </c>
    </row>
    <row r="73" spans="1:51" x14ac:dyDescent="0.2">
      <c r="A73" s="156"/>
      <c r="B73" s="156"/>
      <c r="C73" s="120" t="s">
        <v>100</v>
      </c>
      <c r="D73" s="78"/>
      <c r="E73" s="158">
        <v>22.61</v>
      </c>
      <c r="F73" s="80">
        <v>13302</v>
      </c>
      <c r="G73" s="82">
        <v>32847</v>
      </c>
      <c r="H73" s="82">
        <v>15932</v>
      </c>
      <c r="I73" s="82">
        <v>16915</v>
      </c>
      <c r="J73" s="121">
        <v>8</v>
      </c>
      <c r="K73" s="84">
        <v>2</v>
      </c>
      <c r="L73" s="85">
        <v>6</v>
      </c>
      <c r="M73" s="121">
        <v>-10</v>
      </c>
      <c r="N73" s="84">
        <v>-6</v>
      </c>
      <c r="O73" s="159">
        <v>-4</v>
      </c>
      <c r="P73" s="121">
        <v>19</v>
      </c>
      <c r="Q73" s="84">
        <v>8</v>
      </c>
      <c r="R73" s="85">
        <v>11</v>
      </c>
      <c r="S73" s="121">
        <v>8</v>
      </c>
      <c r="T73" s="84">
        <v>11</v>
      </c>
      <c r="U73" s="84">
        <v>0</v>
      </c>
      <c r="V73" s="85">
        <v>0</v>
      </c>
      <c r="W73" s="121">
        <v>29</v>
      </c>
      <c r="X73" s="84">
        <v>14</v>
      </c>
      <c r="Y73" s="85">
        <v>15</v>
      </c>
      <c r="Z73" s="121">
        <v>14</v>
      </c>
      <c r="AA73" s="84">
        <v>15</v>
      </c>
      <c r="AB73" s="84">
        <v>0</v>
      </c>
      <c r="AC73" s="85">
        <v>0</v>
      </c>
      <c r="AD73" s="121">
        <v>18</v>
      </c>
      <c r="AE73" s="84">
        <v>8</v>
      </c>
      <c r="AF73" s="85">
        <v>10</v>
      </c>
      <c r="AG73" s="121">
        <v>88</v>
      </c>
      <c r="AH73" s="84">
        <v>49</v>
      </c>
      <c r="AI73" s="159">
        <v>39</v>
      </c>
      <c r="AJ73" s="121">
        <v>38</v>
      </c>
      <c r="AK73" s="84">
        <v>38</v>
      </c>
      <c r="AL73" s="84">
        <v>11</v>
      </c>
      <c r="AM73" s="85">
        <v>1</v>
      </c>
      <c r="AN73" s="121">
        <v>0</v>
      </c>
      <c r="AO73" s="85">
        <v>0</v>
      </c>
      <c r="AP73" s="98">
        <v>70</v>
      </c>
      <c r="AQ73" s="84">
        <v>41</v>
      </c>
      <c r="AR73" s="159">
        <v>29</v>
      </c>
      <c r="AS73" s="121">
        <v>38</v>
      </c>
      <c r="AT73" s="84">
        <v>29</v>
      </c>
      <c r="AU73" s="84">
        <v>3</v>
      </c>
      <c r="AV73" s="85">
        <v>0</v>
      </c>
      <c r="AW73" s="121">
        <v>0</v>
      </c>
      <c r="AX73" s="85">
        <v>0</v>
      </c>
      <c r="AY73" s="98">
        <v>26</v>
      </c>
    </row>
    <row r="74" spans="1:51" s="156" customFormat="1" x14ac:dyDescent="0.2">
      <c r="A74">
        <v>7</v>
      </c>
      <c r="B74">
        <v>464</v>
      </c>
      <c r="C74" s="151" t="s">
        <v>101</v>
      </c>
      <c r="D74" s="24" t="s">
        <v>51</v>
      </c>
      <c r="E74" s="148">
        <v>22.61</v>
      </c>
      <c r="F74" s="149">
        <v>13302</v>
      </c>
      <c r="G74" s="103">
        <v>32847</v>
      </c>
      <c r="H74" s="103">
        <v>15932</v>
      </c>
      <c r="I74" s="103">
        <v>16915</v>
      </c>
      <c r="J74" s="104">
        <v>8</v>
      </c>
      <c r="K74" s="105">
        <v>2</v>
      </c>
      <c r="L74" s="106">
        <v>6</v>
      </c>
      <c r="M74" s="104">
        <v>-10</v>
      </c>
      <c r="N74" s="105">
        <v>-6</v>
      </c>
      <c r="O74" s="150">
        <v>-4</v>
      </c>
      <c r="P74" s="104">
        <v>19</v>
      </c>
      <c r="Q74" s="105">
        <v>8</v>
      </c>
      <c r="R74" s="106">
        <v>11</v>
      </c>
      <c r="S74" s="107">
        <v>8</v>
      </c>
      <c r="T74" s="108">
        <v>11</v>
      </c>
      <c r="U74" s="108">
        <v>0</v>
      </c>
      <c r="V74" s="109">
        <v>0</v>
      </c>
      <c r="W74" s="104">
        <v>29</v>
      </c>
      <c r="X74" s="105">
        <v>14</v>
      </c>
      <c r="Y74" s="106">
        <v>15</v>
      </c>
      <c r="Z74" s="107">
        <v>14</v>
      </c>
      <c r="AA74" s="108">
        <v>15</v>
      </c>
      <c r="AB74" s="108">
        <v>0</v>
      </c>
      <c r="AC74" s="109">
        <v>0</v>
      </c>
      <c r="AD74" s="104">
        <v>18</v>
      </c>
      <c r="AE74" s="105">
        <v>8</v>
      </c>
      <c r="AF74" s="106">
        <v>10</v>
      </c>
      <c r="AG74" s="104">
        <v>88</v>
      </c>
      <c r="AH74" s="105">
        <v>49</v>
      </c>
      <c r="AI74" s="150">
        <v>39</v>
      </c>
      <c r="AJ74" s="107">
        <v>38</v>
      </c>
      <c r="AK74" s="108">
        <v>38</v>
      </c>
      <c r="AL74" s="108">
        <v>11</v>
      </c>
      <c r="AM74" s="109">
        <v>1</v>
      </c>
      <c r="AN74" s="104">
        <v>0</v>
      </c>
      <c r="AO74" s="106">
        <v>0</v>
      </c>
      <c r="AP74" s="118">
        <v>70</v>
      </c>
      <c r="AQ74" s="105">
        <v>41</v>
      </c>
      <c r="AR74" s="150">
        <v>29</v>
      </c>
      <c r="AS74" s="107">
        <v>38</v>
      </c>
      <c r="AT74" s="108">
        <v>29</v>
      </c>
      <c r="AU74" s="108">
        <v>3</v>
      </c>
      <c r="AV74" s="109">
        <v>0</v>
      </c>
      <c r="AW74" s="104">
        <v>0</v>
      </c>
      <c r="AX74" s="106">
        <v>0</v>
      </c>
      <c r="AY74" s="118">
        <v>26</v>
      </c>
    </row>
    <row r="75" spans="1:51" x14ac:dyDescent="0.2">
      <c r="A75" s="156"/>
      <c r="B75" s="156"/>
      <c r="C75" s="120" t="s">
        <v>102</v>
      </c>
      <c r="D75" s="78"/>
      <c r="E75" s="158">
        <v>150.26</v>
      </c>
      <c r="F75" s="80">
        <v>5433</v>
      </c>
      <c r="G75" s="82">
        <v>12787</v>
      </c>
      <c r="H75" s="82">
        <v>6187</v>
      </c>
      <c r="I75" s="82">
        <v>6600</v>
      </c>
      <c r="J75" s="121">
        <v>-10</v>
      </c>
      <c r="K75" s="84">
        <v>1</v>
      </c>
      <c r="L75" s="85">
        <v>-11</v>
      </c>
      <c r="M75" s="121">
        <v>-15</v>
      </c>
      <c r="N75" s="84">
        <v>-5</v>
      </c>
      <c r="O75" s="159">
        <v>-10</v>
      </c>
      <c r="P75" s="121">
        <v>2</v>
      </c>
      <c r="Q75" s="84">
        <v>2</v>
      </c>
      <c r="R75" s="85">
        <v>0</v>
      </c>
      <c r="S75" s="121">
        <v>2</v>
      </c>
      <c r="T75" s="84">
        <v>0</v>
      </c>
      <c r="U75" s="84">
        <v>0</v>
      </c>
      <c r="V75" s="85">
        <v>0</v>
      </c>
      <c r="W75" s="121">
        <v>17</v>
      </c>
      <c r="X75" s="84">
        <v>7</v>
      </c>
      <c r="Y75" s="85">
        <v>10</v>
      </c>
      <c r="Z75" s="121">
        <v>7</v>
      </c>
      <c r="AA75" s="84">
        <v>10</v>
      </c>
      <c r="AB75" s="84">
        <v>0</v>
      </c>
      <c r="AC75" s="85">
        <v>0</v>
      </c>
      <c r="AD75" s="121">
        <v>5</v>
      </c>
      <c r="AE75" s="84">
        <v>6</v>
      </c>
      <c r="AF75" s="85">
        <v>-1</v>
      </c>
      <c r="AG75" s="121">
        <v>25</v>
      </c>
      <c r="AH75" s="84">
        <v>13</v>
      </c>
      <c r="AI75" s="159">
        <v>12</v>
      </c>
      <c r="AJ75" s="121">
        <v>6</v>
      </c>
      <c r="AK75" s="84">
        <v>5</v>
      </c>
      <c r="AL75" s="84">
        <v>7</v>
      </c>
      <c r="AM75" s="85">
        <v>6</v>
      </c>
      <c r="AN75" s="121">
        <v>0</v>
      </c>
      <c r="AO75" s="85">
        <v>1</v>
      </c>
      <c r="AP75" s="98">
        <v>20</v>
      </c>
      <c r="AQ75" s="84">
        <v>7</v>
      </c>
      <c r="AR75" s="159">
        <v>13</v>
      </c>
      <c r="AS75" s="121">
        <v>6</v>
      </c>
      <c r="AT75" s="84">
        <v>13</v>
      </c>
      <c r="AU75" s="84">
        <v>1</v>
      </c>
      <c r="AV75" s="85">
        <v>0</v>
      </c>
      <c r="AW75" s="121">
        <v>0</v>
      </c>
      <c r="AX75" s="85">
        <v>0</v>
      </c>
      <c r="AY75" s="98">
        <v>6</v>
      </c>
    </row>
    <row r="76" spans="1:51" s="156" customFormat="1" x14ac:dyDescent="0.2">
      <c r="A76">
        <v>7</v>
      </c>
      <c r="B76">
        <v>481</v>
      </c>
      <c r="C76" s="155" t="s">
        <v>103</v>
      </c>
      <c r="D76" s="24"/>
      <c r="E76" s="148">
        <v>150.26</v>
      </c>
      <c r="F76" s="149">
        <v>5433</v>
      </c>
      <c r="G76" s="103">
        <v>12787</v>
      </c>
      <c r="H76" s="103">
        <v>6187</v>
      </c>
      <c r="I76" s="103">
        <v>6600</v>
      </c>
      <c r="J76" s="104">
        <v>-10</v>
      </c>
      <c r="K76" s="105">
        <v>1</v>
      </c>
      <c r="L76" s="106">
        <v>-11</v>
      </c>
      <c r="M76" s="104">
        <v>-15</v>
      </c>
      <c r="N76" s="105">
        <v>-5</v>
      </c>
      <c r="O76" s="150">
        <v>-10</v>
      </c>
      <c r="P76" s="104">
        <v>2</v>
      </c>
      <c r="Q76" s="105">
        <v>2</v>
      </c>
      <c r="R76" s="106">
        <v>0</v>
      </c>
      <c r="S76" s="107">
        <v>2</v>
      </c>
      <c r="T76" s="108">
        <v>0</v>
      </c>
      <c r="U76" s="108">
        <v>0</v>
      </c>
      <c r="V76" s="109">
        <v>0</v>
      </c>
      <c r="W76" s="104">
        <v>17</v>
      </c>
      <c r="X76" s="105">
        <v>7</v>
      </c>
      <c r="Y76" s="106">
        <v>10</v>
      </c>
      <c r="Z76" s="107">
        <v>7</v>
      </c>
      <c r="AA76" s="108">
        <v>10</v>
      </c>
      <c r="AB76" s="108">
        <v>0</v>
      </c>
      <c r="AC76" s="109">
        <v>0</v>
      </c>
      <c r="AD76" s="104">
        <v>5</v>
      </c>
      <c r="AE76" s="105">
        <v>6</v>
      </c>
      <c r="AF76" s="106">
        <v>-1</v>
      </c>
      <c r="AG76" s="104">
        <v>25</v>
      </c>
      <c r="AH76" s="105">
        <v>13</v>
      </c>
      <c r="AI76" s="150">
        <v>12</v>
      </c>
      <c r="AJ76" s="107">
        <v>6</v>
      </c>
      <c r="AK76" s="108">
        <v>5</v>
      </c>
      <c r="AL76" s="108">
        <v>7</v>
      </c>
      <c r="AM76" s="109">
        <v>6</v>
      </c>
      <c r="AN76" s="104">
        <v>0</v>
      </c>
      <c r="AO76" s="106">
        <v>1</v>
      </c>
      <c r="AP76" s="118">
        <v>20</v>
      </c>
      <c r="AQ76" s="105">
        <v>7</v>
      </c>
      <c r="AR76" s="150">
        <v>13</v>
      </c>
      <c r="AS76" s="107">
        <v>6</v>
      </c>
      <c r="AT76" s="108">
        <v>13</v>
      </c>
      <c r="AU76" s="108">
        <v>1</v>
      </c>
      <c r="AV76" s="109">
        <v>0</v>
      </c>
      <c r="AW76" s="104">
        <v>0</v>
      </c>
      <c r="AX76" s="106">
        <v>0</v>
      </c>
      <c r="AY76" s="118">
        <v>6</v>
      </c>
    </row>
    <row r="77" spans="1:51" x14ac:dyDescent="0.2">
      <c r="A77" s="156"/>
      <c r="B77" s="156"/>
      <c r="C77" s="120" t="s">
        <v>104</v>
      </c>
      <c r="D77" s="78"/>
      <c r="E77" s="158">
        <v>307.44</v>
      </c>
      <c r="F77" s="80">
        <v>5764</v>
      </c>
      <c r="G77" s="82">
        <v>14171</v>
      </c>
      <c r="H77" s="82">
        <v>6803</v>
      </c>
      <c r="I77" s="82">
        <v>7368</v>
      </c>
      <c r="J77" s="121">
        <v>-36</v>
      </c>
      <c r="K77" s="84">
        <v>-15</v>
      </c>
      <c r="L77" s="85">
        <v>-21</v>
      </c>
      <c r="M77" s="121">
        <v>-38</v>
      </c>
      <c r="N77" s="84">
        <v>-15</v>
      </c>
      <c r="O77" s="159">
        <v>-23</v>
      </c>
      <c r="P77" s="121">
        <v>1</v>
      </c>
      <c r="Q77" s="84">
        <v>0</v>
      </c>
      <c r="R77" s="85">
        <v>1</v>
      </c>
      <c r="S77" s="121">
        <v>0</v>
      </c>
      <c r="T77" s="84">
        <v>1</v>
      </c>
      <c r="U77" s="84">
        <v>0</v>
      </c>
      <c r="V77" s="85">
        <v>0</v>
      </c>
      <c r="W77" s="121">
        <v>39</v>
      </c>
      <c r="X77" s="84">
        <v>15</v>
      </c>
      <c r="Y77" s="85">
        <v>24</v>
      </c>
      <c r="Z77" s="121">
        <v>15</v>
      </c>
      <c r="AA77" s="84">
        <v>24</v>
      </c>
      <c r="AB77" s="84">
        <v>0</v>
      </c>
      <c r="AC77" s="85">
        <v>0</v>
      </c>
      <c r="AD77" s="121">
        <v>2</v>
      </c>
      <c r="AE77" s="84">
        <v>0</v>
      </c>
      <c r="AF77" s="85">
        <v>2</v>
      </c>
      <c r="AG77" s="121">
        <v>21</v>
      </c>
      <c r="AH77" s="84">
        <v>10</v>
      </c>
      <c r="AI77" s="159">
        <v>11</v>
      </c>
      <c r="AJ77" s="121">
        <v>9</v>
      </c>
      <c r="AK77" s="84">
        <v>10</v>
      </c>
      <c r="AL77" s="84">
        <v>1</v>
      </c>
      <c r="AM77" s="85">
        <v>1</v>
      </c>
      <c r="AN77" s="121">
        <v>0</v>
      </c>
      <c r="AO77" s="85">
        <v>0</v>
      </c>
      <c r="AP77" s="98">
        <v>19</v>
      </c>
      <c r="AQ77" s="84">
        <v>10</v>
      </c>
      <c r="AR77" s="159">
        <v>9</v>
      </c>
      <c r="AS77" s="121">
        <v>6</v>
      </c>
      <c r="AT77" s="84">
        <v>8</v>
      </c>
      <c r="AU77" s="84">
        <v>4</v>
      </c>
      <c r="AV77" s="85">
        <v>1</v>
      </c>
      <c r="AW77" s="121">
        <v>0</v>
      </c>
      <c r="AX77" s="85">
        <v>0</v>
      </c>
      <c r="AY77" s="98">
        <v>-9</v>
      </c>
    </row>
    <row r="78" spans="1:51" s="156" customFormat="1" x14ac:dyDescent="0.2">
      <c r="A78">
        <v>7</v>
      </c>
      <c r="B78">
        <v>501</v>
      </c>
      <c r="C78" s="151" t="s">
        <v>105</v>
      </c>
      <c r="D78" s="24"/>
      <c r="E78" s="148">
        <v>307.44</v>
      </c>
      <c r="F78" s="149">
        <v>5764</v>
      </c>
      <c r="G78" s="103">
        <v>14171</v>
      </c>
      <c r="H78" s="103">
        <v>6803</v>
      </c>
      <c r="I78" s="103">
        <v>7368</v>
      </c>
      <c r="J78" s="104">
        <v>-36</v>
      </c>
      <c r="K78" s="105">
        <v>-15</v>
      </c>
      <c r="L78" s="106">
        <v>-21</v>
      </c>
      <c r="M78" s="104">
        <v>-38</v>
      </c>
      <c r="N78" s="105">
        <v>-15</v>
      </c>
      <c r="O78" s="150">
        <v>-23</v>
      </c>
      <c r="P78" s="104">
        <v>1</v>
      </c>
      <c r="Q78" s="105">
        <v>0</v>
      </c>
      <c r="R78" s="106">
        <v>1</v>
      </c>
      <c r="S78" s="107">
        <v>0</v>
      </c>
      <c r="T78" s="108">
        <v>1</v>
      </c>
      <c r="U78" s="108">
        <v>0</v>
      </c>
      <c r="V78" s="109">
        <v>0</v>
      </c>
      <c r="W78" s="104">
        <v>39</v>
      </c>
      <c r="X78" s="105">
        <v>15</v>
      </c>
      <c r="Y78" s="106">
        <v>24</v>
      </c>
      <c r="Z78" s="107">
        <v>15</v>
      </c>
      <c r="AA78" s="108">
        <v>24</v>
      </c>
      <c r="AB78" s="108">
        <v>0</v>
      </c>
      <c r="AC78" s="109">
        <v>0</v>
      </c>
      <c r="AD78" s="104">
        <v>2</v>
      </c>
      <c r="AE78" s="105">
        <v>0</v>
      </c>
      <c r="AF78" s="106">
        <v>2</v>
      </c>
      <c r="AG78" s="104">
        <v>21</v>
      </c>
      <c r="AH78" s="105">
        <v>10</v>
      </c>
      <c r="AI78" s="150">
        <v>11</v>
      </c>
      <c r="AJ78" s="107">
        <v>9</v>
      </c>
      <c r="AK78" s="108">
        <v>10</v>
      </c>
      <c r="AL78" s="108">
        <v>1</v>
      </c>
      <c r="AM78" s="109">
        <v>1</v>
      </c>
      <c r="AN78" s="104">
        <v>0</v>
      </c>
      <c r="AO78" s="106">
        <v>0</v>
      </c>
      <c r="AP78" s="118">
        <v>19</v>
      </c>
      <c r="AQ78" s="105">
        <v>10</v>
      </c>
      <c r="AR78" s="150">
        <v>9</v>
      </c>
      <c r="AS78" s="107">
        <v>6</v>
      </c>
      <c r="AT78" s="108">
        <v>8</v>
      </c>
      <c r="AU78" s="108">
        <v>4</v>
      </c>
      <c r="AV78" s="109">
        <v>1</v>
      </c>
      <c r="AW78" s="104">
        <v>0</v>
      </c>
      <c r="AX78" s="106">
        <v>0</v>
      </c>
      <c r="AY78" s="118">
        <v>-9</v>
      </c>
    </row>
    <row r="79" spans="1:51" x14ac:dyDescent="0.2">
      <c r="A79" s="156"/>
      <c r="B79" s="156"/>
      <c r="C79" s="120" t="s">
        <v>106</v>
      </c>
      <c r="D79" s="78"/>
      <c r="E79" s="158">
        <v>609.78</v>
      </c>
      <c r="F79" s="120">
        <v>10629</v>
      </c>
      <c r="G79" s="82">
        <v>26338</v>
      </c>
      <c r="H79" s="82">
        <v>12507</v>
      </c>
      <c r="I79" s="82">
        <v>13831</v>
      </c>
      <c r="J79" s="121">
        <v>-81</v>
      </c>
      <c r="K79" s="84">
        <v>-43</v>
      </c>
      <c r="L79" s="85">
        <v>-38</v>
      </c>
      <c r="M79" s="121">
        <v>-57</v>
      </c>
      <c r="N79" s="84">
        <v>-34</v>
      </c>
      <c r="O79" s="159">
        <v>-23</v>
      </c>
      <c r="P79" s="121">
        <v>4</v>
      </c>
      <c r="Q79" s="84">
        <v>1</v>
      </c>
      <c r="R79" s="85">
        <v>3</v>
      </c>
      <c r="S79" s="121">
        <v>1</v>
      </c>
      <c r="T79" s="84">
        <v>3</v>
      </c>
      <c r="U79" s="84">
        <v>0</v>
      </c>
      <c r="V79" s="85">
        <v>0</v>
      </c>
      <c r="W79" s="121">
        <v>61</v>
      </c>
      <c r="X79" s="84">
        <v>35</v>
      </c>
      <c r="Y79" s="85">
        <v>26</v>
      </c>
      <c r="Z79" s="121">
        <v>35</v>
      </c>
      <c r="AA79" s="84">
        <v>25</v>
      </c>
      <c r="AB79" s="84">
        <v>0</v>
      </c>
      <c r="AC79" s="85">
        <v>1</v>
      </c>
      <c r="AD79" s="121">
        <v>-24</v>
      </c>
      <c r="AE79" s="84">
        <v>-9</v>
      </c>
      <c r="AF79" s="85">
        <v>-15</v>
      </c>
      <c r="AG79" s="121">
        <v>20</v>
      </c>
      <c r="AH79" s="84">
        <v>11</v>
      </c>
      <c r="AI79" s="159">
        <v>9</v>
      </c>
      <c r="AJ79" s="121">
        <v>10</v>
      </c>
      <c r="AK79" s="84">
        <v>4</v>
      </c>
      <c r="AL79" s="84">
        <v>1</v>
      </c>
      <c r="AM79" s="85">
        <v>5</v>
      </c>
      <c r="AN79" s="121">
        <v>0</v>
      </c>
      <c r="AO79" s="85">
        <v>0</v>
      </c>
      <c r="AP79" s="98">
        <v>44</v>
      </c>
      <c r="AQ79" s="84">
        <v>20</v>
      </c>
      <c r="AR79" s="159">
        <v>24</v>
      </c>
      <c r="AS79" s="121">
        <v>20</v>
      </c>
      <c r="AT79" s="84">
        <v>19</v>
      </c>
      <c r="AU79" s="84">
        <v>0</v>
      </c>
      <c r="AV79" s="85">
        <v>4</v>
      </c>
      <c r="AW79" s="121">
        <v>0</v>
      </c>
      <c r="AX79" s="85">
        <v>1</v>
      </c>
      <c r="AY79" s="98">
        <v>-13</v>
      </c>
    </row>
    <row r="80" spans="1:51" x14ac:dyDescent="0.2">
      <c r="A80">
        <v>8</v>
      </c>
      <c r="B80">
        <v>585</v>
      </c>
      <c r="C80" s="151" t="s">
        <v>107</v>
      </c>
      <c r="D80" s="24"/>
      <c r="E80" s="148">
        <v>368.77</v>
      </c>
      <c r="F80" s="160">
        <v>5764</v>
      </c>
      <c r="G80" s="103">
        <v>14291</v>
      </c>
      <c r="H80" s="103">
        <v>6773</v>
      </c>
      <c r="I80" s="103">
        <v>7518</v>
      </c>
      <c r="J80" s="104">
        <v>-42</v>
      </c>
      <c r="K80" s="105">
        <v>-23</v>
      </c>
      <c r="L80" s="106">
        <v>-19</v>
      </c>
      <c r="M80" s="104">
        <v>-30</v>
      </c>
      <c r="N80" s="105">
        <v>-20</v>
      </c>
      <c r="O80" s="150">
        <v>-10</v>
      </c>
      <c r="P80" s="104">
        <v>2</v>
      </c>
      <c r="Q80" s="105">
        <v>0</v>
      </c>
      <c r="R80" s="106">
        <v>2</v>
      </c>
      <c r="S80" s="107">
        <v>0</v>
      </c>
      <c r="T80" s="108">
        <v>2</v>
      </c>
      <c r="U80" s="108">
        <v>0</v>
      </c>
      <c r="V80" s="109">
        <v>0</v>
      </c>
      <c r="W80" s="104">
        <v>32</v>
      </c>
      <c r="X80" s="105">
        <v>20</v>
      </c>
      <c r="Y80" s="106">
        <v>12</v>
      </c>
      <c r="Z80" s="107">
        <v>20</v>
      </c>
      <c r="AA80" s="108">
        <v>12</v>
      </c>
      <c r="AB80" s="108">
        <v>0</v>
      </c>
      <c r="AC80" s="109">
        <v>0</v>
      </c>
      <c r="AD80" s="104">
        <v>-12</v>
      </c>
      <c r="AE80" s="105">
        <v>-3</v>
      </c>
      <c r="AF80" s="106">
        <v>-9</v>
      </c>
      <c r="AG80" s="104">
        <v>15</v>
      </c>
      <c r="AH80" s="105">
        <v>9</v>
      </c>
      <c r="AI80" s="150">
        <v>6</v>
      </c>
      <c r="AJ80" s="107">
        <v>8</v>
      </c>
      <c r="AK80" s="108">
        <v>3</v>
      </c>
      <c r="AL80" s="108">
        <v>1</v>
      </c>
      <c r="AM80" s="109">
        <v>3</v>
      </c>
      <c r="AN80" s="104">
        <v>0</v>
      </c>
      <c r="AO80" s="106">
        <v>0</v>
      </c>
      <c r="AP80" s="118">
        <v>27</v>
      </c>
      <c r="AQ80" s="105">
        <v>12</v>
      </c>
      <c r="AR80" s="150">
        <v>15</v>
      </c>
      <c r="AS80" s="107">
        <v>12</v>
      </c>
      <c r="AT80" s="108">
        <v>14</v>
      </c>
      <c r="AU80" s="108">
        <v>0</v>
      </c>
      <c r="AV80" s="109">
        <v>1</v>
      </c>
      <c r="AW80" s="104">
        <v>0</v>
      </c>
      <c r="AX80" s="106">
        <v>0</v>
      </c>
      <c r="AY80" s="118">
        <v>-9</v>
      </c>
    </row>
    <row r="81" spans="1:51" ht="13.5" customHeight="1" x14ac:dyDescent="0.2">
      <c r="A81">
        <v>8</v>
      </c>
      <c r="B81" s="161">
        <v>586</v>
      </c>
      <c r="C81" s="162" t="s">
        <v>108</v>
      </c>
      <c r="D81" s="163"/>
      <c r="E81" s="164">
        <v>241.01</v>
      </c>
      <c r="F81" s="165">
        <v>4865</v>
      </c>
      <c r="G81" s="166">
        <v>12047</v>
      </c>
      <c r="H81" s="166">
        <v>5734</v>
      </c>
      <c r="I81" s="166">
        <v>6313</v>
      </c>
      <c r="J81" s="167">
        <v>-39</v>
      </c>
      <c r="K81" s="168">
        <v>-20</v>
      </c>
      <c r="L81" s="169">
        <v>-19</v>
      </c>
      <c r="M81" s="167">
        <v>-27</v>
      </c>
      <c r="N81" s="168">
        <v>-14</v>
      </c>
      <c r="O81" s="170">
        <v>-13</v>
      </c>
      <c r="P81" s="167">
        <v>2</v>
      </c>
      <c r="Q81" s="168">
        <v>1</v>
      </c>
      <c r="R81" s="169">
        <v>1</v>
      </c>
      <c r="S81" s="171">
        <v>1</v>
      </c>
      <c r="T81" s="172">
        <v>1</v>
      </c>
      <c r="U81" s="172">
        <v>0</v>
      </c>
      <c r="V81" s="173">
        <v>0</v>
      </c>
      <c r="W81" s="167">
        <v>29</v>
      </c>
      <c r="X81" s="168">
        <v>15</v>
      </c>
      <c r="Y81" s="169">
        <v>14</v>
      </c>
      <c r="Z81" s="171">
        <v>15</v>
      </c>
      <c r="AA81" s="172">
        <v>13</v>
      </c>
      <c r="AB81" s="172">
        <v>0</v>
      </c>
      <c r="AC81" s="173">
        <v>1</v>
      </c>
      <c r="AD81" s="167">
        <v>-12</v>
      </c>
      <c r="AE81" s="168">
        <v>-6</v>
      </c>
      <c r="AF81" s="169">
        <v>-6</v>
      </c>
      <c r="AG81" s="167">
        <v>5</v>
      </c>
      <c r="AH81" s="168">
        <v>2</v>
      </c>
      <c r="AI81" s="170">
        <v>3</v>
      </c>
      <c r="AJ81" s="171">
        <v>2</v>
      </c>
      <c r="AK81" s="172">
        <v>1</v>
      </c>
      <c r="AL81" s="172">
        <v>0</v>
      </c>
      <c r="AM81" s="173">
        <v>2</v>
      </c>
      <c r="AN81" s="167">
        <v>0</v>
      </c>
      <c r="AO81" s="169">
        <v>0</v>
      </c>
      <c r="AP81" s="174">
        <v>17</v>
      </c>
      <c r="AQ81" s="168">
        <v>8</v>
      </c>
      <c r="AR81" s="170">
        <v>9</v>
      </c>
      <c r="AS81" s="171">
        <v>8</v>
      </c>
      <c r="AT81" s="172">
        <v>5</v>
      </c>
      <c r="AU81" s="172">
        <v>0</v>
      </c>
      <c r="AV81" s="173">
        <v>3</v>
      </c>
      <c r="AW81" s="167">
        <v>0</v>
      </c>
      <c r="AX81" s="169">
        <v>1</v>
      </c>
      <c r="AY81" s="174">
        <v>-4</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141</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142</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143</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82FCD-AB40-45B0-86AE-D25EA5B8C781}">
  <sheetPr codeName="Sheet1">
    <pageSetUpPr fitToPage="1"/>
  </sheetPr>
  <dimension ref="A1:AY106"/>
  <sheetViews>
    <sheetView view="pageBreakPreview" zoomScale="130" zoomScaleNormal="100" zoomScaleSheetLayoutView="130" workbookViewId="0">
      <pane xSplit="5" ySplit="7" topLeftCell="F8" activePane="bottomRight" state="frozen"/>
      <selection pane="topRight" activeCell="F1" sqref="F1"/>
      <selection pane="bottomLeft" activeCell="A8" sqref="A8"/>
      <selection pane="bottomRight"/>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148</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137</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8" t="s">
        <v>6</v>
      </c>
      <c r="N3" s="209"/>
      <c r="O3" s="209"/>
      <c r="P3" s="209"/>
      <c r="Q3" s="209"/>
      <c r="R3" s="209"/>
      <c r="S3" s="209"/>
      <c r="T3" s="209"/>
      <c r="U3" s="209"/>
      <c r="V3" s="209"/>
      <c r="W3" s="209"/>
      <c r="X3" s="209"/>
      <c r="Y3" s="209"/>
      <c r="Z3" s="209"/>
      <c r="AA3" s="209"/>
      <c r="AB3" s="209"/>
      <c r="AC3" s="210"/>
      <c r="AD3" s="208" t="s">
        <v>7</v>
      </c>
      <c r="AE3" s="209"/>
      <c r="AF3" s="209"/>
      <c r="AG3" s="209"/>
      <c r="AH3" s="209"/>
      <c r="AI3" s="209"/>
      <c r="AJ3" s="209"/>
      <c r="AK3" s="209"/>
      <c r="AL3" s="209"/>
      <c r="AM3" s="209"/>
      <c r="AN3" s="209"/>
      <c r="AO3" s="209"/>
      <c r="AP3" s="209"/>
      <c r="AQ3" s="209"/>
      <c r="AR3" s="209"/>
      <c r="AS3" s="209"/>
      <c r="AT3" s="209"/>
      <c r="AU3" s="209"/>
      <c r="AV3" s="209"/>
      <c r="AW3" s="209"/>
      <c r="AX3" s="210"/>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1" t="s">
        <v>11</v>
      </c>
      <c r="AH4" s="212"/>
      <c r="AI4" s="212"/>
      <c r="AJ4" s="212"/>
      <c r="AK4" s="212"/>
      <c r="AL4" s="212"/>
      <c r="AM4" s="212"/>
      <c r="AN4" s="212"/>
      <c r="AO4" s="213"/>
      <c r="AP4" s="211" t="s">
        <v>12</v>
      </c>
      <c r="AQ4" s="209"/>
      <c r="AR4" s="209"/>
      <c r="AS4" s="209"/>
      <c r="AT4" s="209"/>
      <c r="AU4" s="209"/>
      <c r="AV4" s="209"/>
      <c r="AW4" s="209"/>
      <c r="AX4" s="210"/>
      <c r="AY4" s="39" t="s">
        <v>13</v>
      </c>
    </row>
    <row r="5" spans="1:51" x14ac:dyDescent="0.2">
      <c r="C5" s="23"/>
      <c r="D5" s="24"/>
      <c r="E5" s="25"/>
      <c r="F5" s="23"/>
      <c r="G5" s="32"/>
      <c r="H5" s="33"/>
      <c r="I5" s="34"/>
      <c r="J5" s="40"/>
      <c r="K5" s="40"/>
      <c r="L5" s="41"/>
      <c r="M5" s="42"/>
      <c r="N5" s="40"/>
      <c r="O5" s="40"/>
      <c r="P5" s="42"/>
      <c r="Q5" s="43"/>
      <c r="R5" s="44"/>
      <c r="S5" s="214" t="s">
        <v>14</v>
      </c>
      <c r="T5" s="215"/>
      <c r="U5" s="216" t="s">
        <v>15</v>
      </c>
      <c r="V5" s="217"/>
      <c r="W5" s="42"/>
      <c r="X5" s="43"/>
      <c r="Y5" s="43"/>
      <c r="Z5" s="214" t="s">
        <v>14</v>
      </c>
      <c r="AA5" s="215"/>
      <c r="AB5" s="218" t="s">
        <v>15</v>
      </c>
      <c r="AC5" s="217"/>
      <c r="AD5" s="42"/>
      <c r="AE5" s="40"/>
      <c r="AF5" s="40"/>
      <c r="AG5" s="42"/>
      <c r="AH5" s="40"/>
      <c r="AI5" s="40"/>
      <c r="AJ5" s="45"/>
      <c r="AK5" s="46" t="s">
        <v>16</v>
      </c>
      <c r="AL5" s="47"/>
      <c r="AM5" s="48"/>
      <c r="AN5" s="219" t="s">
        <v>17</v>
      </c>
      <c r="AO5" s="220"/>
      <c r="AP5" s="42"/>
      <c r="AQ5" s="40"/>
      <c r="AR5" s="41"/>
      <c r="AS5" s="45"/>
      <c r="AT5" s="46" t="s">
        <v>18</v>
      </c>
      <c r="AU5" s="49"/>
      <c r="AV5" s="50"/>
      <c r="AW5" s="219" t="s">
        <v>19</v>
      </c>
      <c r="AX5" s="220"/>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2464502</v>
      </c>
      <c r="G8" s="81">
        <v>5312981</v>
      </c>
      <c r="H8" s="81">
        <v>2520982</v>
      </c>
      <c r="I8" s="82">
        <v>2791999</v>
      </c>
      <c r="J8" s="83">
        <v>-7946</v>
      </c>
      <c r="K8" s="84">
        <v>-4586</v>
      </c>
      <c r="L8" s="85">
        <v>-3360</v>
      </c>
      <c r="M8" s="83">
        <v>-3782</v>
      </c>
      <c r="N8" s="84">
        <v>-1946</v>
      </c>
      <c r="O8" s="85">
        <v>-1836</v>
      </c>
      <c r="P8" s="83">
        <v>2378</v>
      </c>
      <c r="Q8" s="84">
        <v>1229</v>
      </c>
      <c r="R8" s="85">
        <v>1149</v>
      </c>
      <c r="S8" s="86">
        <v>1202</v>
      </c>
      <c r="T8" s="87">
        <v>1121</v>
      </c>
      <c r="U8" s="87">
        <v>27</v>
      </c>
      <c r="V8" s="88">
        <v>28</v>
      </c>
      <c r="W8" s="83">
        <v>6160</v>
      </c>
      <c r="X8" s="84">
        <v>3175</v>
      </c>
      <c r="Y8" s="85">
        <v>2985</v>
      </c>
      <c r="Z8" s="86">
        <v>3143</v>
      </c>
      <c r="AA8" s="87">
        <v>2948</v>
      </c>
      <c r="AB8" s="87">
        <v>32</v>
      </c>
      <c r="AC8" s="88">
        <v>37</v>
      </c>
      <c r="AD8" s="89">
        <v>-4164</v>
      </c>
      <c r="AE8" s="90">
        <v>-2640</v>
      </c>
      <c r="AF8" s="91">
        <v>-1524</v>
      </c>
      <c r="AG8" s="89">
        <v>37472</v>
      </c>
      <c r="AH8" s="90">
        <v>19328</v>
      </c>
      <c r="AI8" s="92">
        <v>18144</v>
      </c>
      <c r="AJ8" s="93">
        <v>16258</v>
      </c>
      <c r="AK8" s="94">
        <v>15588</v>
      </c>
      <c r="AL8" s="94">
        <v>2970</v>
      </c>
      <c r="AM8" s="95">
        <v>2481</v>
      </c>
      <c r="AN8" s="96">
        <v>100</v>
      </c>
      <c r="AO8" s="91">
        <v>75</v>
      </c>
      <c r="AP8" s="97">
        <v>41636</v>
      </c>
      <c r="AQ8" s="90">
        <v>21968</v>
      </c>
      <c r="AR8" s="92">
        <v>19668</v>
      </c>
      <c r="AS8" s="93">
        <v>19373</v>
      </c>
      <c r="AT8" s="94">
        <v>17548</v>
      </c>
      <c r="AU8" s="94">
        <v>2382</v>
      </c>
      <c r="AV8" s="95">
        <v>2012</v>
      </c>
      <c r="AW8" s="96">
        <v>213</v>
      </c>
      <c r="AX8" s="91">
        <v>108</v>
      </c>
      <c r="AY8" s="98">
        <v>6024</v>
      </c>
    </row>
    <row r="9" spans="1:51" x14ac:dyDescent="0.2">
      <c r="C9" s="99" t="s">
        <v>37</v>
      </c>
      <c r="D9" s="24"/>
      <c r="E9" s="100"/>
      <c r="F9" s="101">
        <v>6024</v>
      </c>
      <c r="G9" s="102">
        <v>-7946</v>
      </c>
      <c r="H9" s="102">
        <v>-4586</v>
      </c>
      <c r="I9" s="103">
        <v>-3360</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2369391</v>
      </c>
      <c r="G10" s="81">
        <v>5080409</v>
      </c>
      <c r="H10" s="81">
        <v>2408958</v>
      </c>
      <c r="I10" s="82">
        <v>2671451</v>
      </c>
      <c r="J10" s="121">
        <v>-7093</v>
      </c>
      <c r="K10" s="84">
        <v>-4189</v>
      </c>
      <c r="L10" s="85">
        <v>-2904</v>
      </c>
      <c r="M10" s="121">
        <v>-3549</v>
      </c>
      <c r="N10" s="84">
        <v>-1837</v>
      </c>
      <c r="O10" s="85">
        <v>-1712</v>
      </c>
      <c r="P10" s="121">
        <v>2289</v>
      </c>
      <c r="Q10" s="84">
        <v>1175</v>
      </c>
      <c r="R10" s="85">
        <v>1114</v>
      </c>
      <c r="S10" s="86">
        <v>1149</v>
      </c>
      <c r="T10" s="87">
        <v>1086</v>
      </c>
      <c r="U10" s="87">
        <v>26</v>
      </c>
      <c r="V10" s="88">
        <v>28</v>
      </c>
      <c r="W10" s="121">
        <v>5838</v>
      </c>
      <c r="X10" s="84">
        <v>3012</v>
      </c>
      <c r="Y10" s="85">
        <v>2826</v>
      </c>
      <c r="Z10" s="86">
        <v>2981</v>
      </c>
      <c r="AA10" s="87">
        <v>2789</v>
      </c>
      <c r="AB10" s="87">
        <v>31</v>
      </c>
      <c r="AC10" s="88">
        <v>37</v>
      </c>
      <c r="AD10" s="96">
        <v>-3544</v>
      </c>
      <c r="AE10" s="90">
        <v>-2352</v>
      </c>
      <c r="AF10" s="91">
        <v>-1192</v>
      </c>
      <c r="AG10" s="96">
        <v>36474</v>
      </c>
      <c r="AH10" s="90">
        <v>18783</v>
      </c>
      <c r="AI10" s="92">
        <v>17691</v>
      </c>
      <c r="AJ10" s="93">
        <v>15795</v>
      </c>
      <c r="AK10" s="94">
        <v>15187</v>
      </c>
      <c r="AL10" s="94">
        <v>2889</v>
      </c>
      <c r="AM10" s="95">
        <v>2433</v>
      </c>
      <c r="AN10" s="96">
        <v>99</v>
      </c>
      <c r="AO10" s="91">
        <v>71</v>
      </c>
      <c r="AP10" s="122">
        <v>40018</v>
      </c>
      <c r="AQ10" s="90">
        <v>21135</v>
      </c>
      <c r="AR10" s="92">
        <v>18883</v>
      </c>
      <c r="AS10" s="93">
        <v>18608</v>
      </c>
      <c r="AT10" s="94">
        <v>16811</v>
      </c>
      <c r="AU10" s="94">
        <v>2320</v>
      </c>
      <c r="AV10" s="95">
        <v>1969</v>
      </c>
      <c r="AW10" s="96">
        <v>207</v>
      </c>
      <c r="AX10" s="91">
        <v>103</v>
      </c>
      <c r="AY10" s="98">
        <v>5987</v>
      </c>
    </row>
    <row r="11" spans="1:51" x14ac:dyDescent="0.2">
      <c r="C11" s="99" t="s">
        <v>37</v>
      </c>
      <c r="D11" s="24"/>
      <c r="E11" s="100"/>
      <c r="F11" s="101">
        <v>5987</v>
      </c>
      <c r="G11" s="103">
        <v>-7093</v>
      </c>
      <c r="H11" s="103">
        <v>-4189</v>
      </c>
      <c r="I11" s="103">
        <v>-2904</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95111</v>
      </c>
      <c r="G12" s="82">
        <v>232572</v>
      </c>
      <c r="H12" s="82">
        <v>112024</v>
      </c>
      <c r="I12" s="82">
        <v>120548</v>
      </c>
      <c r="J12" s="121">
        <v>-853</v>
      </c>
      <c r="K12" s="84">
        <v>-397</v>
      </c>
      <c r="L12" s="85">
        <v>-456</v>
      </c>
      <c r="M12" s="121">
        <v>-233</v>
      </c>
      <c r="N12" s="84">
        <v>-109</v>
      </c>
      <c r="O12" s="85">
        <v>-124</v>
      </c>
      <c r="P12" s="121">
        <v>89</v>
      </c>
      <c r="Q12" s="84">
        <v>54</v>
      </c>
      <c r="R12" s="85">
        <v>35</v>
      </c>
      <c r="S12" s="86">
        <v>53</v>
      </c>
      <c r="T12" s="87">
        <v>35</v>
      </c>
      <c r="U12" s="87">
        <v>1</v>
      </c>
      <c r="V12" s="88">
        <v>0</v>
      </c>
      <c r="W12" s="121">
        <v>322</v>
      </c>
      <c r="X12" s="84">
        <v>163</v>
      </c>
      <c r="Y12" s="85">
        <v>159</v>
      </c>
      <c r="Z12" s="86">
        <v>162</v>
      </c>
      <c r="AA12" s="87">
        <v>159</v>
      </c>
      <c r="AB12" s="87">
        <v>1</v>
      </c>
      <c r="AC12" s="88">
        <v>0</v>
      </c>
      <c r="AD12" s="96">
        <v>-620</v>
      </c>
      <c r="AE12" s="90">
        <v>-288</v>
      </c>
      <c r="AF12" s="91">
        <v>-332</v>
      </c>
      <c r="AG12" s="96">
        <v>998</v>
      </c>
      <c r="AH12" s="90">
        <v>545</v>
      </c>
      <c r="AI12" s="92">
        <v>453</v>
      </c>
      <c r="AJ12" s="93">
        <v>463</v>
      </c>
      <c r="AK12" s="94">
        <v>401</v>
      </c>
      <c r="AL12" s="94">
        <v>81</v>
      </c>
      <c r="AM12" s="95">
        <v>48</v>
      </c>
      <c r="AN12" s="96">
        <v>1</v>
      </c>
      <c r="AO12" s="91">
        <v>4</v>
      </c>
      <c r="AP12" s="122">
        <v>1618</v>
      </c>
      <c r="AQ12" s="90">
        <v>833</v>
      </c>
      <c r="AR12" s="92">
        <v>785</v>
      </c>
      <c r="AS12" s="93">
        <v>765</v>
      </c>
      <c r="AT12" s="94">
        <v>737</v>
      </c>
      <c r="AU12" s="94">
        <v>62</v>
      </c>
      <c r="AV12" s="95">
        <v>43</v>
      </c>
      <c r="AW12" s="96">
        <v>6</v>
      </c>
      <c r="AX12" s="91">
        <v>5</v>
      </c>
      <c r="AY12" s="98">
        <v>37</v>
      </c>
    </row>
    <row r="13" spans="1:51" x14ac:dyDescent="0.2">
      <c r="C13" s="99" t="s">
        <v>37</v>
      </c>
      <c r="D13" s="24"/>
      <c r="E13" s="100"/>
      <c r="F13" s="101">
        <v>37</v>
      </c>
      <c r="G13" s="103">
        <v>-853</v>
      </c>
      <c r="H13" s="103">
        <v>-397</v>
      </c>
      <c r="I13" s="103">
        <v>-456</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751815</v>
      </c>
      <c r="G14" s="124">
        <v>1486033</v>
      </c>
      <c r="H14" s="125">
        <v>696210</v>
      </c>
      <c r="I14" s="125">
        <v>789823</v>
      </c>
      <c r="J14" s="83">
        <v>-1553</v>
      </c>
      <c r="K14" s="126">
        <v>-1202</v>
      </c>
      <c r="L14" s="127">
        <v>-351</v>
      </c>
      <c r="M14" s="83">
        <v>-1175</v>
      </c>
      <c r="N14" s="126">
        <v>-607</v>
      </c>
      <c r="O14" s="127">
        <v>-568</v>
      </c>
      <c r="P14" s="83">
        <v>566</v>
      </c>
      <c r="Q14" s="126">
        <v>289</v>
      </c>
      <c r="R14" s="127">
        <v>277</v>
      </c>
      <c r="S14" s="83">
        <v>273</v>
      </c>
      <c r="T14" s="126">
        <v>270</v>
      </c>
      <c r="U14" s="126">
        <v>16</v>
      </c>
      <c r="V14" s="127">
        <v>7</v>
      </c>
      <c r="W14" s="83">
        <v>1741</v>
      </c>
      <c r="X14" s="126">
        <v>896</v>
      </c>
      <c r="Y14" s="127">
        <v>845</v>
      </c>
      <c r="Z14" s="83">
        <v>879</v>
      </c>
      <c r="AA14" s="126">
        <v>832</v>
      </c>
      <c r="AB14" s="126">
        <v>17</v>
      </c>
      <c r="AC14" s="127">
        <v>13</v>
      </c>
      <c r="AD14" s="89">
        <v>-378</v>
      </c>
      <c r="AE14" s="128">
        <v>-595</v>
      </c>
      <c r="AF14" s="129">
        <v>217</v>
      </c>
      <c r="AG14" s="89">
        <v>13577</v>
      </c>
      <c r="AH14" s="128">
        <v>6744</v>
      </c>
      <c r="AI14" s="130">
        <v>6833</v>
      </c>
      <c r="AJ14" s="89">
        <v>5417</v>
      </c>
      <c r="AK14" s="128">
        <v>5529</v>
      </c>
      <c r="AL14" s="128">
        <v>1306</v>
      </c>
      <c r="AM14" s="129">
        <v>1284</v>
      </c>
      <c r="AN14" s="89">
        <v>21</v>
      </c>
      <c r="AO14" s="129">
        <v>20</v>
      </c>
      <c r="AP14" s="89">
        <v>13955</v>
      </c>
      <c r="AQ14" s="131">
        <v>7339</v>
      </c>
      <c r="AR14" s="129">
        <v>6616</v>
      </c>
      <c r="AS14" s="89">
        <v>6148</v>
      </c>
      <c r="AT14" s="128">
        <v>5514</v>
      </c>
      <c r="AU14" s="128">
        <v>1096</v>
      </c>
      <c r="AV14" s="129">
        <v>1045</v>
      </c>
      <c r="AW14" s="89">
        <v>95</v>
      </c>
      <c r="AX14" s="129">
        <v>57</v>
      </c>
      <c r="AY14" s="132">
        <v>2113</v>
      </c>
    </row>
    <row r="15" spans="1:51" x14ac:dyDescent="0.2">
      <c r="A15">
        <v>2</v>
      </c>
      <c r="C15" s="77" t="s">
        <v>41</v>
      </c>
      <c r="D15" s="24"/>
      <c r="E15" s="119">
        <v>169.12</v>
      </c>
      <c r="F15" s="123">
        <v>494550</v>
      </c>
      <c r="G15" s="124">
        <v>1026779</v>
      </c>
      <c r="H15" s="125">
        <v>482434</v>
      </c>
      <c r="I15" s="125">
        <v>544345</v>
      </c>
      <c r="J15" s="121">
        <v>-667</v>
      </c>
      <c r="K15" s="84">
        <v>-549</v>
      </c>
      <c r="L15" s="85">
        <v>-118</v>
      </c>
      <c r="M15" s="121">
        <v>-561</v>
      </c>
      <c r="N15" s="84">
        <v>-275</v>
      </c>
      <c r="O15" s="85">
        <v>-286</v>
      </c>
      <c r="P15" s="121">
        <v>498</v>
      </c>
      <c r="Q15" s="84">
        <v>260</v>
      </c>
      <c r="R15" s="85">
        <v>238</v>
      </c>
      <c r="S15" s="86">
        <v>256</v>
      </c>
      <c r="T15" s="87">
        <v>235</v>
      </c>
      <c r="U15" s="87">
        <v>4</v>
      </c>
      <c r="V15" s="88">
        <v>3</v>
      </c>
      <c r="W15" s="121">
        <v>1059</v>
      </c>
      <c r="X15" s="84">
        <v>535</v>
      </c>
      <c r="Y15" s="85">
        <v>524</v>
      </c>
      <c r="Z15" s="86">
        <v>526</v>
      </c>
      <c r="AA15" s="87">
        <v>511</v>
      </c>
      <c r="AB15" s="87">
        <v>9</v>
      </c>
      <c r="AC15" s="88">
        <v>13</v>
      </c>
      <c r="AD15" s="96">
        <v>-106</v>
      </c>
      <c r="AE15" s="90">
        <v>-274</v>
      </c>
      <c r="AF15" s="91">
        <v>168</v>
      </c>
      <c r="AG15" s="96">
        <v>7937</v>
      </c>
      <c r="AH15" s="90">
        <v>4000</v>
      </c>
      <c r="AI15" s="92">
        <v>3937</v>
      </c>
      <c r="AJ15" s="93">
        <v>3458</v>
      </c>
      <c r="AK15" s="94">
        <v>3442</v>
      </c>
      <c r="AL15" s="94">
        <v>520</v>
      </c>
      <c r="AM15" s="95">
        <v>479</v>
      </c>
      <c r="AN15" s="96">
        <v>22</v>
      </c>
      <c r="AO15" s="91">
        <v>16</v>
      </c>
      <c r="AP15" s="122">
        <v>8043</v>
      </c>
      <c r="AQ15" s="90">
        <v>4274</v>
      </c>
      <c r="AR15" s="92">
        <v>3769</v>
      </c>
      <c r="AS15" s="93">
        <v>3901</v>
      </c>
      <c r="AT15" s="94">
        <v>3513</v>
      </c>
      <c r="AU15" s="94">
        <v>335</v>
      </c>
      <c r="AV15" s="95">
        <v>246</v>
      </c>
      <c r="AW15" s="96">
        <v>38</v>
      </c>
      <c r="AX15" s="91">
        <v>10</v>
      </c>
      <c r="AY15" s="98">
        <v>1602</v>
      </c>
    </row>
    <row r="16" spans="1:51" x14ac:dyDescent="0.2">
      <c r="A16">
        <v>3</v>
      </c>
      <c r="C16" s="77" t="s">
        <v>42</v>
      </c>
      <c r="D16" s="24"/>
      <c r="E16" s="133">
        <v>480.89</v>
      </c>
      <c r="F16" s="123">
        <v>301085</v>
      </c>
      <c r="G16" s="124">
        <v>694980</v>
      </c>
      <c r="H16" s="125">
        <v>325428</v>
      </c>
      <c r="I16" s="125">
        <v>369552</v>
      </c>
      <c r="J16" s="121">
        <v>-721</v>
      </c>
      <c r="K16" s="84">
        <v>-548</v>
      </c>
      <c r="L16" s="85">
        <v>-173</v>
      </c>
      <c r="M16" s="121">
        <v>-401</v>
      </c>
      <c r="N16" s="84">
        <v>-230</v>
      </c>
      <c r="O16" s="85">
        <v>-171</v>
      </c>
      <c r="P16" s="121">
        <v>307</v>
      </c>
      <c r="Q16" s="84">
        <v>139</v>
      </c>
      <c r="R16" s="85">
        <v>168</v>
      </c>
      <c r="S16" s="86">
        <v>138</v>
      </c>
      <c r="T16" s="87">
        <v>163</v>
      </c>
      <c r="U16" s="87">
        <v>1</v>
      </c>
      <c r="V16" s="88">
        <v>5</v>
      </c>
      <c r="W16" s="121">
        <v>708</v>
      </c>
      <c r="X16" s="84">
        <v>369</v>
      </c>
      <c r="Y16" s="85">
        <v>339</v>
      </c>
      <c r="Z16" s="86">
        <v>367</v>
      </c>
      <c r="AA16" s="87">
        <v>337</v>
      </c>
      <c r="AB16" s="87">
        <v>2</v>
      </c>
      <c r="AC16" s="88">
        <v>2</v>
      </c>
      <c r="AD16" s="96">
        <v>-320</v>
      </c>
      <c r="AE16" s="90">
        <v>-318</v>
      </c>
      <c r="AF16" s="91">
        <v>-2</v>
      </c>
      <c r="AG16" s="96">
        <v>4850</v>
      </c>
      <c r="AH16" s="90">
        <v>2432</v>
      </c>
      <c r="AI16" s="92">
        <v>2418</v>
      </c>
      <c r="AJ16" s="93">
        <v>2172</v>
      </c>
      <c r="AK16" s="94">
        <v>2243</v>
      </c>
      <c r="AL16" s="94">
        <v>241</v>
      </c>
      <c r="AM16" s="95">
        <v>156</v>
      </c>
      <c r="AN16" s="96">
        <v>19</v>
      </c>
      <c r="AO16" s="91">
        <v>19</v>
      </c>
      <c r="AP16" s="122">
        <v>5170</v>
      </c>
      <c r="AQ16" s="90">
        <v>2750</v>
      </c>
      <c r="AR16" s="92">
        <v>2420</v>
      </c>
      <c r="AS16" s="93">
        <v>2549</v>
      </c>
      <c r="AT16" s="94">
        <v>2270</v>
      </c>
      <c r="AU16" s="94">
        <v>180</v>
      </c>
      <c r="AV16" s="95">
        <v>143</v>
      </c>
      <c r="AW16" s="96">
        <v>21</v>
      </c>
      <c r="AX16" s="91">
        <v>7</v>
      </c>
      <c r="AY16" s="98">
        <v>761</v>
      </c>
    </row>
    <row r="17" spans="1:51" s="2" customFormat="1" x14ac:dyDescent="0.2">
      <c r="A17">
        <v>4</v>
      </c>
      <c r="B17"/>
      <c r="C17" s="77" t="s">
        <v>43</v>
      </c>
      <c r="D17" s="24"/>
      <c r="E17" s="119">
        <v>266.32</v>
      </c>
      <c r="F17" s="123">
        <v>314046</v>
      </c>
      <c r="G17" s="124">
        <v>708001</v>
      </c>
      <c r="H17" s="125">
        <v>342773</v>
      </c>
      <c r="I17" s="125">
        <v>365228</v>
      </c>
      <c r="J17" s="121">
        <v>-552</v>
      </c>
      <c r="K17" s="84">
        <v>-208</v>
      </c>
      <c r="L17" s="85">
        <v>-344</v>
      </c>
      <c r="M17" s="121">
        <v>-356</v>
      </c>
      <c r="N17" s="84">
        <v>-204</v>
      </c>
      <c r="O17" s="85">
        <v>-152</v>
      </c>
      <c r="P17" s="121">
        <v>426</v>
      </c>
      <c r="Q17" s="84">
        <v>232</v>
      </c>
      <c r="R17" s="85">
        <v>194</v>
      </c>
      <c r="S17" s="86">
        <v>228</v>
      </c>
      <c r="T17" s="87">
        <v>188</v>
      </c>
      <c r="U17" s="87">
        <v>4</v>
      </c>
      <c r="V17" s="88">
        <v>6</v>
      </c>
      <c r="W17" s="121">
        <v>782</v>
      </c>
      <c r="X17" s="84">
        <v>436</v>
      </c>
      <c r="Y17" s="85">
        <v>346</v>
      </c>
      <c r="Z17" s="86">
        <v>436</v>
      </c>
      <c r="AA17" s="87">
        <v>344</v>
      </c>
      <c r="AB17" s="87">
        <v>0</v>
      </c>
      <c r="AC17" s="88">
        <v>2</v>
      </c>
      <c r="AD17" s="96">
        <v>-196</v>
      </c>
      <c r="AE17" s="90">
        <v>-4</v>
      </c>
      <c r="AF17" s="91">
        <v>-192</v>
      </c>
      <c r="AG17" s="96">
        <v>4057</v>
      </c>
      <c r="AH17" s="90">
        <v>2308</v>
      </c>
      <c r="AI17" s="92">
        <v>1749</v>
      </c>
      <c r="AJ17" s="93">
        <v>2077</v>
      </c>
      <c r="AK17" s="94">
        <v>1630</v>
      </c>
      <c r="AL17" s="94">
        <v>218</v>
      </c>
      <c r="AM17" s="95">
        <v>113</v>
      </c>
      <c r="AN17" s="96">
        <v>13</v>
      </c>
      <c r="AO17" s="91">
        <v>6</v>
      </c>
      <c r="AP17" s="122">
        <v>4253</v>
      </c>
      <c r="AQ17" s="90">
        <v>2312</v>
      </c>
      <c r="AR17" s="92">
        <v>1941</v>
      </c>
      <c r="AS17" s="93">
        <v>2137</v>
      </c>
      <c r="AT17" s="94">
        <v>1849</v>
      </c>
      <c r="AU17" s="94">
        <v>156</v>
      </c>
      <c r="AV17" s="95">
        <v>85</v>
      </c>
      <c r="AW17" s="96">
        <v>19</v>
      </c>
      <c r="AX17" s="91">
        <v>7</v>
      </c>
      <c r="AY17" s="98">
        <v>912</v>
      </c>
    </row>
    <row r="18" spans="1:51" s="2" customFormat="1" x14ac:dyDescent="0.2">
      <c r="A18" s="2">
        <v>5</v>
      </c>
      <c r="C18" s="77" t="s">
        <v>44</v>
      </c>
      <c r="D18" s="78"/>
      <c r="E18" s="133">
        <v>895.61</v>
      </c>
      <c r="F18" s="80">
        <v>105550</v>
      </c>
      <c r="G18" s="134">
        <v>250812</v>
      </c>
      <c r="H18" s="134">
        <v>121862</v>
      </c>
      <c r="I18" s="134">
        <v>128950</v>
      </c>
      <c r="J18" s="121">
        <v>-848</v>
      </c>
      <c r="K18" s="84">
        <v>-393</v>
      </c>
      <c r="L18" s="85">
        <v>-455</v>
      </c>
      <c r="M18" s="121">
        <v>-224</v>
      </c>
      <c r="N18" s="84">
        <v>-129</v>
      </c>
      <c r="O18" s="85">
        <v>-95</v>
      </c>
      <c r="P18" s="121">
        <v>108</v>
      </c>
      <c r="Q18" s="84">
        <v>54</v>
      </c>
      <c r="R18" s="85">
        <v>54</v>
      </c>
      <c r="S18" s="86">
        <v>54</v>
      </c>
      <c r="T18" s="87">
        <v>51</v>
      </c>
      <c r="U18" s="87">
        <v>0</v>
      </c>
      <c r="V18" s="88">
        <v>3</v>
      </c>
      <c r="W18" s="121">
        <v>332</v>
      </c>
      <c r="X18" s="84">
        <v>183</v>
      </c>
      <c r="Y18" s="85">
        <v>149</v>
      </c>
      <c r="Z18" s="86">
        <v>183</v>
      </c>
      <c r="AA18" s="87">
        <v>146</v>
      </c>
      <c r="AB18" s="87">
        <v>0</v>
      </c>
      <c r="AC18" s="88">
        <v>3</v>
      </c>
      <c r="AD18" s="96">
        <v>-624</v>
      </c>
      <c r="AE18" s="90">
        <v>-264</v>
      </c>
      <c r="AF18" s="91">
        <v>-360</v>
      </c>
      <c r="AG18" s="96">
        <v>1457</v>
      </c>
      <c r="AH18" s="90">
        <v>838</v>
      </c>
      <c r="AI18" s="92">
        <v>619</v>
      </c>
      <c r="AJ18" s="93">
        <v>614</v>
      </c>
      <c r="AK18" s="94">
        <v>498</v>
      </c>
      <c r="AL18" s="94">
        <v>218</v>
      </c>
      <c r="AM18" s="95">
        <v>116</v>
      </c>
      <c r="AN18" s="96">
        <v>6</v>
      </c>
      <c r="AO18" s="91">
        <v>5</v>
      </c>
      <c r="AP18" s="122">
        <v>2081</v>
      </c>
      <c r="AQ18" s="90">
        <v>1102</v>
      </c>
      <c r="AR18" s="92">
        <v>979</v>
      </c>
      <c r="AS18" s="93">
        <v>952</v>
      </c>
      <c r="AT18" s="94">
        <v>848</v>
      </c>
      <c r="AU18" s="94">
        <v>146</v>
      </c>
      <c r="AV18" s="95">
        <v>130</v>
      </c>
      <c r="AW18" s="96">
        <v>4</v>
      </c>
      <c r="AX18" s="91">
        <v>1</v>
      </c>
      <c r="AY18" s="98">
        <v>141</v>
      </c>
    </row>
    <row r="19" spans="1:51" s="2" customFormat="1" x14ac:dyDescent="0.2">
      <c r="A19" s="2">
        <v>6</v>
      </c>
      <c r="C19" s="135" t="s">
        <v>45</v>
      </c>
      <c r="D19" s="78"/>
      <c r="E19" s="133">
        <v>865.25</v>
      </c>
      <c r="F19" s="120">
        <v>247862</v>
      </c>
      <c r="G19" s="82">
        <v>555364</v>
      </c>
      <c r="H19" s="82">
        <v>268535</v>
      </c>
      <c r="I19" s="82">
        <v>286829</v>
      </c>
      <c r="J19" s="121">
        <v>-1258</v>
      </c>
      <c r="K19" s="84">
        <v>-569</v>
      </c>
      <c r="L19" s="85">
        <v>-689</v>
      </c>
      <c r="M19" s="121">
        <v>-369</v>
      </c>
      <c r="N19" s="84">
        <v>-183</v>
      </c>
      <c r="O19" s="85">
        <v>-186</v>
      </c>
      <c r="P19" s="121">
        <v>255</v>
      </c>
      <c r="Q19" s="84">
        <v>140</v>
      </c>
      <c r="R19" s="85">
        <v>115</v>
      </c>
      <c r="S19" s="86">
        <v>139</v>
      </c>
      <c r="T19" s="87">
        <v>113</v>
      </c>
      <c r="U19" s="87">
        <v>1</v>
      </c>
      <c r="V19" s="88">
        <v>2</v>
      </c>
      <c r="W19" s="121">
        <v>624</v>
      </c>
      <c r="X19" s="84">
        <v>323</v>
      </c>
      <c r="Y19" s="85">
        <v>301</v>
      </c>
      <c r="Z19" s="86">
        <v>321</v>
      </c>
      <c r="AA19" s="87">
        <v>298</v>
      </c>
      <c r="AB19" s="87">
        <v>2</v>
      </c>
      <c r="AC19" s="88">
        <v>3</v>
      </c>
      <c r="AD19" s="96">
        <v>-889</v>
      </c>
      <c r="AE19" s="90">
        <v>-386</v>
      </c>
      <c r="AF19" s="91">
        <v>-503</v>
      </c>
      <c r="AG19" s="96">
        <v>2723</v>
      </c>
      <c r="AH19" s="90">
        <v>1526</v>
      </c>
      <c r="AI19" s="92">
        <v>1197</v>
      </c>
      <c r="AJ19" s="93">
        <v>1258</v>
      </c>
      <c r="AK19" s="94">
        <v>1033</v>
      </c>
      <c r="AL19" s="94">
        <v>258</v>
      </c>
      <c r="AM19" s="95">
        <v>158</v>
      </c>
      <c r="AN19" s="96">
        <v>10</v>
      </c>
      <c r="AO19" s="91">
        <v>6</v>
      </c>
      <c r="AP19" s="122">
        <v>3612</v>
      </c>
      <c r="AQ19" s="90">
        <v>1912</v>
      </c>
      <c r="AR19" s="92">
        <v>1700</v>
      </c>
      <c r="AS19" s="93">
        <v>1605</v>
      </c>
      <c r="AT19" s="94">
        <v>1502</v>
      </c>
      <c r="AU19" s="94">
        <v>281</v>
      </c>
      <c r="AV19" s="95">
        <v>182</v>
      </c>
      <c r="AW19" s="96">
        <v>26</v>
      </c>
      <c r="AX19" s="91">
        <v>16</v>
      </c>
      <c r="AY19" s="98">
        <v>333</v>
      </c>
    </row>
    <row r="20" spans="1:51" x14ac:dyDescent="0.2">
      <c r="A20" s="2">
        <v>7</v>
      </c>
      <c r="B20" s="2"/>
      <c r="C20" s="135" t="s">
        <v>46</v>
      </c>
      <c r="D20" s="78"/>
      <c r="E20" s="133">
        <v>1566.97</v>
      </c>
      <c r="F20" s="120">
        <v>96199</v>
      </c>
      <c r="G20" s="82">
        <v>230827</v>
      </c>
      <c r="H20" s="82">
        <v>111465</v>
      </c>
      <c r="I20" s="82">
        <v>119362</v>
      </c>
      <c r="J20" s="121">
        <v>-874</v>
      </c>
      <c r="K20" s="84">
        <v>-412</v>
      </c>
      <c r="L20" s="85">
        <v>-462</v>
      </c>
      <c r="M20" s="121">
        <v>-226</v>
      </c>
      <c r="N20" s="84">
        <v>-110</v>
      </c>
      <c r="O20" s="85">
        <v>-116</v>
      </c>
      <c r="P20" s="121">
        <v>84</v>
      </c>
      <c r="Q20" s="84">
        <v>46</v>
      </c>
      <c r="R20" s="85">
        <v>38</v>
      </c>
      <c r="S20" s="86">
        <v>46</v>
      </c>
      <c r="T20" s="87">
        <v>37</v>
      </c>
      <c r="U20" s="87">
        <v>0</v>
      </c>
      <c r="V20" s="88">
        <v>1</v>
      </c>
      <c r="W20" s="121">
        <v>310</v>
      </c>
      <c r="X20" s="84">
        <v>156</v>
      </c>
      <c r="Y20" s="85">
        <v>154</v>
      </c>
      <c r="Z20" s="86">
        <v>155</v>
      </c>
      <c r="AA20" s="87">
        <v>154</v>
      </c>
      <c r="AB20" s="87">
        <v>1</v>
      </c>
      <c r="AC20" s="88">
        <v>0</v>
      </c>
      <c r="AD20" s="96">
        <v>-648</v>
      </c>
      <c r="AE20" s="90">
        <v>-302</v>
      </c>
      <c r="AF20" s="91">
        <v>-346</v>
      </c>
      <c r="AG20" s="96">
        <v>945</v>
      </c>
      <c r="AH20" s="90">
        <v>513</v>
      </c>
      <c r="AI20" s="92">
        <v>432</v>
      </c>
      <c r="AJ20" s="93">
        <v>445</v>
      </c>
      <c r="AK20" s="94">
        <v>389</v>
      </c>
      <c r="AL20" s="94">
        <v>67</v>
      </c>
      <c r="AM20" s="95">
        <v>42</v>
      </c>
      <c r="AN20" s="96">
        <v>1</v>
      </c>
      <c r="AO20" s="91">
        <v>1</v>
      </c>
      <c r="AP20" s="122">
        <v>1593</v>
      </c>
      <c r="AQ20" s="90">
        <v>815</v>
      </c>
      <c r="AR20" s="92">
        <v>778</v>
      </c>
      <c r="AS20" s="93">
        <v>763</v>
      </c>
      <c r="AT20" s="94">
        <v>728</v>
      </c>
      <c r="AU20" s="94">
        <v>51</v>
      </c>
      <c r="AV20" s="95">
        <v>48</v>
      </c>
      <c r="AW20" s="96">
        <v>1</v>
      </c>
      <c r="AX20" s="91">
        <v>2</v>
      </c>
      <c r="AY20" s="98">
        <v>52</v>
      </c>
    </row>
    <row r="21" spans="1:51" x14ac:dyDescent="0.2">
      <c r="A21">
        <v>8</v>
      </c>
      <c r="C21" s="77" t="s">
        <v>47</v>
      </c>
      <c r="D21" s="78"/>
      <c r="E21" s="133">
        <v>2133.3000000000002</v>
      </c>
      <c r="F21" s="123">
        <v>60524</v>
      </c>
      <c r="G21" s="124">
        <v>144910</v>
      </c>
      <c r="H21" s="125">
        <v>69460</v>
      </c>
      <c r="I21" s="125">
        <v>75450</v>
      </c>
      <c r="J21" s="121">
        <v>-787</v>
      </c>
      <c r="K21" s="84">
        <v>-374</v>
      </c>
      <c r="L21" s="85">
        <v>-413</v>
      </c>
      <c r="M21" s="121">
        <v>-214</v>
      </c>
      <c r="N21" s="84">
        <v>-90</v>
      </c>
      <c r="O21" s="85">
        <v>-124</v>
      </c>
      <c r="P21" s="121">
        <v>42</v>
      </c>
      <c r="Q21" s="84">
        <v>23</v>
      </c>
      <c r="R21" s="85">
        <v>19</v>
      </c>
      <c r="S21" s="86">
        <v>23</v>
      </c>
      <c r="T21" s="87">
        <v>19</v>
      </c>
      <c r="U21" s="87">
        <v>0</v>
      </c>
      <c r="V21" s="88">
        <v>0</v>
      </c>
      <c r="W21" s="121">
        <v>256</v>
      </c>
      <c r="X21" s="84">
        <v>113</v>
      </c>
      <c r="Y21" s="85">
        <v>143</v>
      </c>
      <c r="Z21" s="86">
        <v>112</v>
      </c>
      <c r="AA21" s="87">
        <v>142</v>
      </c>
      <c r="AB21" s="87">
        <v>1</v>
      </c>
      <c r="AC21" s="88">
        <v>1</v>
      </c>
      <c r="AD21" s="96">
        <v>-573</v>
      </c>
      <c r="AE21" s="90">
        <v>-284</v>
      </c>
      <c r="AF21" s="91">
        <v>-289</v>
      </c>
      <c r="AG21" s="96">
        <v>621</v>
      </c>
      <c r="AH21" s="90">
        <v>314</v>
      </c>
      <c r="AI21" s="92">
        <v>307</v>
      </c>
      <c r="AJ21" s="93">
        <v>281</v>
      </c>
      <c r="AK21" s="94">
        <v>273</v>
      </c>
      <c r="AL21" s="94">
        <v>31</v>
      </c>
      <c r="AM21" s="95">
        <v>32</v>
      </c>
      <c r="AN21" s="96">
        <v>2</v>
      </c>
      <c r="AO21" s="91">
        <v>2</v>
      </c>
      <c r="AP21" s="122">
        <v>1194</v>
      </c>
      <c r="AQ21" s="90">
        <v>598</v>
      </c>
      <c r="AR21" s="92">
        <v>596</v>
      </c>
      <c r="AS21" s="93">
        <v>568</v>
      </c>
      <c r="AT21" s="94">
        <v>563</v>
      </c>
      <c r="AU21" s="94">
        <v>29</v>
      </c>
      <c r="AV21" s="95">
        <v>31</v>
      </c>
      <c r="AW21" s="96">
        <v>1</v>
      </c>
      <c r="AX21" s="91">
        <v>2</v>
      </c>
      <c r="AY21" s="98">
        <v>-31</v>
      </c>
    </row>
    <row r="22" spans="1:51" x14ac:dyDescent="0.2">
      <c r="A22">
        <v>9</v>
      </c>
      <c r="C22" s="77" t="s">
        <v>48</v>
      </c>
      <c r="D22" s="78"/>
      <c r="E22" s="133">
        <v>870.8</v>
      </c>
      <c r="F22" s="123">
        <v>39521</v>
      </c>
      <c r="G22" s="124">
        <v>95368</v>
      </c>
      <c r="H22" s="125">
        <v>45796</v>
      </c>
      <c r="I22" s="125">
        <v>49572</v>
      </c>
      <c r="J22" s="121">
        <v>-277</v>
      </c>
      <c r="K22" s="84">
        <v>-139</v>
      </c>
      <c r="L22" s="85">
        <v>-138</v>
      </c>
      <c r="M22" s="121">
        <v>-118</v>
      </c>
      <c r="N22" s="84">
        <v>-52</v>
      </c>
      <c r="O22" s="85">
        <v>-66</v>
      </c>
      <c r="P22" s="121">
        <v>36</v>
      </c>
      <c r="Q22" s="84">
        <v>18</v>
      </c>
      <c r="R22" s="85">
        <v>18</v>
      </c>
      <c r="S22" s="86">
        <v>17</v>
      </c>
      <c r="T22" s="87">
        <v>18</v>
      </c>
      <c r="U22" s="87">
        <v>1</v>
      </c>
      <c r="V22" s="88">
        <v>0</v>
      </c>
      <c r="W22" s="121">
        <v>154</v>
      </c>
      <c r="X22" s="84">
        <v>70</v>
      </c>
      <c r="Y22" s="85">
        <v>84</v>
      </c>
      <c r="Z22" s="86">
        <v>70</v>
      </c>
      <c r="AA22" s="87">
        <v>84</v>
      </c>
      <c r="AB22" s="87">
        <v>0</v>
      </c>
      <c r="AC22" s="88">
        <v>0</v>
      </c>
      <c r="AD22" s="96">
        <v>-159</v>
      </c>
      <c r="AE22" s="90">
        <v>-87</v>
      </c>
      <c r="AF22" s="91">
        <v>-72</v>
      </c>
      <c r="AG22" s="96">
        <v>472</v>
      </c>
      <c r="AH22" s="90">
        <v>241</v>
      </c>
      <c r="AI22" s="92">
        <v>231</v>
      </c>
      <c r="AJ22" s="93">
        <v>205</v>
      </c>
      <c r="AK22" s="94">
        <v>210</v>
      </c>
      <c r="AL22" s="94">
        <v>33</v>
      </c>
      <c r="AM22" s="95">
        <v>21</v>
      </c>
      <c r="AN22" s="96">
        <v>3</v>
      </c>
      <c r="AO22" s="91">
        <v>0</v>
      </c>
      <c r="AP22" s="122">
        <v>631</v>
      </c>
      <c r="AQ22" s="90">
        <v>328</v>
      </c>
      <c r="AR22" s="92">
        <v>303</v>
      </c>
      <c r="AS22" s="93">
        <v>302</v>
      </c>
      <c r="AT22" s="94">
        <v>280</v>
      </c>
      <c r="AU22" s="94">
        <v>24</v>
      </c>
      <c r="AV22" s="95">
        <v>20</v>
      </c>
      <c r="AW22" s="96">
        <v>2</v>
      </c>
      <c r="AX22" s="91">
        <v>3</v>
      </c>
      <c r="AY22" s="98">
        <v>50</v>
      </c>
    </row>
    <row r="23" spans="1:51" x14ac:dyDescent="0.2">
      <c r="A23">
        <v>10</v>
      </c>
      <c r="C23" s="77" t="s">
        <v>49</v>
      </c>
      <c r="D23" s="78"/>
      <c r="E23" s="133">
        <v>595.63</v>
      </c>
      <c r="F23" s="120">
        <v>53350</v>
      </c>
      <c r="G23" s="81">
        <v>119907</v>
      </c>
      <c r="H23" s="81">
        <v>57019</v>
      </c>
      <c r="I23" s="82">
        <v>62888</v>
      </c>
      <c r="J23" s="121">
        <v>-409</v>
      </c>
      <c r="K23" s="84">
        <v>-192</v>
      </c>
      <c r="L23" s="85">
        <v>-217</v>
      </c>
      <c r="M23" s="121">
        <v>-138</v>
      </c>
      <c r="N23" s="84">
        <v>-66</v>
      </c>
      <c r="O23" s="85">
        <v>-72</v>
      </c>
      <c r="P23" s="121">
        <v>56</v>
      </c>
      <c r="Q23" s="84">
        <v>28</v>
      </c>
      <c r="R23" s="85">
        <v>28</v>
      </c>
      <c r="S23" s="86">
        <v>28</v>
      </c>
      <c r="T23" s="87">
        <v>27</v>
      </c>
      <c r="U23" s="87">
        <v>0</v>
      </c>
      <c r="V23" s="88">
        <v>1</v>
      </c>
      <c r="W23" s="121">
        <v>194</v>
      </c>
      <c r="X23" s="84">
        <v>94</v>
      </c>
      <c r="Y23" s="85">
        <v>100</v>
      </c>
      <c r="Z23" s="86">
        <v>94</v>
      </c>
      <c r="AA23" s="87">
        <v>100</v>
      </c>
      <c r="AB23" s="87">
        <v>0</v>
      </c>
      <c r="AC23" s="88">
        <v>0</v>
      </c>
      <c r="AD23" s="96">
        <v>-271</v>
      </c>
      <c r="AE23" s="90">
        <v>-126</v>
      </c>
      <c r="AF23" s="91">
        <v>-145</v>
      </c>
      <c r="AG23" s="96">
        <v>833</v>
      </c>
      <c r="AH23" s="90">
        <v>412</v>
      </c>
      <c r="AI23" s="92">
        <v>421</v>
      </c>
      <c r="AJ23" s="93">
        <v>331</v>
      </c>
      <c r="AK23" s="94">
        <v>341</v>
      </c>
      <c r="AL23" s="94">
        <v>78</v>
      </c>
      <c r="AM23" s="95">
        <v>80</v>
      </c>
      <c r="AN23" s="96">
        <v>3</v>
      </c>
      <c r="AO23" s="91">
        <v>0</v>
      </c>
      <c r="AP23" s="122">
        <v>1104</v>
      </c>
      <c r="AQ23" s="90">
        <v>538</v>
      </c>
      <c r="AR23" s="92">
        <v>566</v>
      </c>
      <c r="AS23" s="93">
        <v>448</v>
      </c>
      <c r="AT23" s="94">
        <v>481</v>
      </c>
      <c r="AU23" s="94">
        <v>84</v>
      </c>
      <c r="AV23" s="95">
        <v>82</v>
      </c>
      <c r="AW23" s="96">
        <v>6</v>
      </c>
      <c r="AX23" s="91">
        <v>3</v>
      </c>
      <c r="AY23" s="98">
        <v>91</v>
      </c>
    </row>
    <row r="24" spans="1:51" x14ac:dyDescent="0.2">
      <c r="A24">
        <v>1</v>
      </c>
      <c r="B24" s="136">
        <v>100</v>
      </c>
      <c r="C24" s="137" t="s">
        <v>50</v>
      </c>
      <c r="D24" s="24" t="s">
        <v>51</v>
      </c>
      <c r="E24" s="119">
        <v>556.92999999999995</v>
      </c>
      <c r="F24" s="80">
        <v>751815</v>
      </c>
      <c r="G24" s="82">
        <v>1486033</v>
      </c>
      <c r="H24" s="82">
        <v>696210</v>
      </c>
      <c r="I24" s="82">
        <v>789823</v>
      </c>
      <c r="J24" s="138">
        <v>-1553</v>
      </c>
      <c r="K24" s="139">
        <v>-1202</v>
      </c>
      <c r="L24" s="140">
        <v>-351</v>
      </c>
      <c r="M24" s="141">
        <v>-1175</v>
      </c>
      <c r="N24" s="139">
        <v>-607</v>
      </c>
      <c r="O24" s="140">
        <v>-568</v>
      </c>
      <c r="P24" s="138">
        <v>566</v>
      </c>
      <c r="Q24" s="139">
        <v>289</v>
      </c>
      <c r="R24" s="140">
        <v>277</v>
      </c>
      <c r="S24" s="138">
        <v>273</v>
      </c>
      <c r="T24" s="139">
        <v>270</v>
      </c>
      <c r="U24" s="139">
        <v>16</v>
      </c>
      <c r="V24" s="140">
        <v>7</v>
      </c>
      <c r="W24" s="138">
        <v>1741</v>
      </c>
      <c r="X24" s="139">
        <v>896</v>
      </c>
      <c r="Y24" s="140">
        <v>845</v>
      </c>
      <c r="Z24" s="138">
        <v>879</v>
      </c>
      <c r="AA24" s="139">
        <v>832</v>
      </c>
      <c r="AB24" s="139">
        <v>17</v>
      </c>
      <c r="AC24" s="140">
        <v>13</v>
      </c>
      <c r="AD24" s="142">
        <v>-378</v>
      </c>
      <c r="AE24" s="143">
        <v>-595</v>
      </c>
      <c r="AF24" s="144">
        <v>217</v>
      </c>
      <c r="AG24" s="142">
        <v>13577</v>
      </c>
      <c r="AH24" s="143">
        <v>6744</v>
      </c>
      <c r="AI24" s="145">
        <v>6833</v>
      </c>
      <c r="AJ24" s="142">
        <v>5417</v>
      </c>
      <c r="AK24" s="143">
        <v>5529</v>
      </c>
      <c r="AL24" s="143">
        <v>1306</v>
      </c>
      <c r="AM24" s="144">
        <v>1284</v>
      </c>
      <c r="AN24" s="142">
        <v>21</v>
      </c>
      <c r="AO24" s="144">
        <v>20</v>
      </c>
      <c r="AP24" s="146">
        <v>13955</v>
      </c>
      <c r="AQ24" s="143">
        <v>7339</v>
      </c>
      <c r="AR24" s="145">
        <v>6616</v>
      </c>
      <c r="AS24" s="142">
        <v>6148</v>
      </c>
      <c r="AT24" s="143">
        <v>5514</v>
      </c>
      <c r="AU24" s="143">
        <v>1096</v>
      </c>
      <c r="AV24" s="144">
        <v>1045</v>
      </c>
      <c r="AW24" s="142">
        <v>95</v>
      </c>
      <c r="AX24" s="144">
        <v>57</v>
      </c>
      <c r="AY24" s="147">
        <v>2113</v>
      </c>
    </row>
    <row r="25" spans="1:51" x14ac:dyDescent="0.2">
      <c r="B25" s="136">
        <v>101</v>
      </c>
      <c r="C25" s="99" t="s">
        <v>52</v>
      </c>
      <c r="D25" s="24"/>
      <c r="E25" s="148">
        <v>34.03</v>
      </c>
      <c r="F25" s="149">
        <v>104357</v>
      </c>
      <c r="G25" s="103">
        <v>209579</v>
      </c>
      <c r="H25" s="103">
        <v>97040</v>
      </c>
      <c r="I25" s="103">
        <v>112539</v>
      </c>
      <c r="J25" s="104">
        <v>-210</v>
      </c>
      <c r="K25" s="105">
        <v>-282</v>
      </c>
      <c r="L25" s="106">
        <v>72</v>
      </c>
      <c r="M25" s="104">
        <v>-120</v>
      </c>
      <c r="N25" s="105">
        <v>-61</v>
      </c>
      <c r="O25" s="106">
        <v>-59</v>
      </c>
      <c r="P25" s="104">
        <v>83</v>
      </c>
      <c r="Q25" s="105">
        <v>41</v>
      </c>
      <c r="R25" s="106">
        <v>42</v>
      </c>
      <c r="S25" s="107">
        <v>40</v>
      </c>
      <c r="T25" s="108">
        <v>39</v>
      </c>
      <c r="U25" s="108">
        <v>1</v>
      </c>
      <c r="V25" s="109">
        <v>3</v>
      </c>
      <c r="W25" s="104">
        <v>203</v>
      </c>
      <c r="X25" s="105">
        <v>102</v>
      </c>
      <c r="Y25" s="106">
        <v>101</v>
      </c>
      <c r="Z25" s="107">
        <v>98</v>
      </c>
      <c r="AA25" s="108">
        <v>100</v>
      </c>
      <c r="AB25" s="108">
        <v>4</v>
      </c>
      <c r="AC25" s="109">
        <v>1</v>
      </c>
      <c r="AD25" s="110">
        <v>-90</v>
      </c>
      <c r="AE25" s="111">
        <v>-221</v>
      </c>
      <c r="AF25" s="112">
        <v>131</v>
      </c>
      <c r="AG25" s="110">
        <v>2207</v>
      </c>
      <c r="AH25" s="111">
        <v>1026</v>
      </c>
      <c r="AI25" s="113">
        <v>1181</v>
      </c>
      <c r="AJ25" s="114">
        <v>818</v>
      </c>
      <c r="AK25" s="115">
        <v>873</v>
      </c>
      <c r="AL25" s="115">
        <v>205</v>
      </c>
      <c r="AM25" s="116">
        <v>305</v>
      </c>
      <c r="AN25" s="110">
        <v>3</v>
      </c>
      <c r="AO25" s="112">
        <v>3</v>
      </c>
      <c r="AP25" s="117">
        <v>2297</v>
      </c>
      <c r="AQ25" s="111">
        <v>1247</v>
      </c>
      <c r="AR25" s="113">
        <v>1050</v>
      </c>
      <c r="AS25" s="114">
        <v>1105</v>
      </c>
      <c r="AT25" s="115">
        <v>900</v>
      </c>
      <c r="AU25" s="115">
        <v>131</v>
      </c>
      <c r="AV25" s="116">
        <v>143</v>
      </c>
      <c r="AW25" s="110">
        <v>11</v>
      </c>
      <c r="AX25" s="112">
        <v>7</v>
      </c>
      <c r="AY25" s="118">
        <v>229</v>
      </c>
    </row>
    <row r="26" spans="1:51" x14ac:dyDescent="0.2">
      <c r="B26" s="136">
        <v>102</v>
      </c>
      <c r="C26" s="99" t="s">
        <v>53</v>
      </c>
      <c r="D26" s="24"/>
      <c r="E26" s="148">
        <v>32.65</v>
      </c>
      <c r="F26" s="149">
        <v>71824</v>
      </c>
      <c r="G26" s="103">
        <v>135584</v>
      </c>
      <c r="H26" s="103">
        <v>63032</v>
      </c>
      <c r="I26" s="103">
        <v>72552</v>
      </c>
      <c r="J26" s="104">
        <v>-176</v>
      </c>
      <c r="K26" s="105">
        <v>-130</v>
      </c>
      <c r="L26" s="106">
        <v>-46</v>
      </c>
      <c r="M26" s="104">
        <v>-86</v>
      </c>
      <c r="N26" s="105">
        <v>-42</v>
      </c>
      <c r="O26" s="150">
        <v>-44</v>
      </c>
      <c r="P26" s="104">
        <v>58</v>
      </c>
      <c r="Q26" s="105">
        <v>28</v>
      </c>
      <c r="R26" s="106">
        <v>30</v>
      </c>
      <c r="S26" s="107">
        <v>25</v>
      </c>
      <c r="T26" s="108">
        <v>30</v>
      </c>
      <c r="U26" s="108">
        <v>3</v>
      </c>
      <c r="V26" s="109">
        <v>0</v>
      </c>
      <c r="W26" s="104">
        <v>144</v>
      </c>
      <c r="X26" s="105">
        <v>70</v>
      </c>
      <c r="Y26" s="106">
        <v>74</v>
      </c>
      <c r="Z26" s="107">
        <v>69</v>
      </c>
      <c r="AA26" s="108">
        <v>73</v>
      </c>
      <c r="AB26" s="108">
        <v>1</v>
      </c>
      <c r="AC26" s="109">
        <v>1</v>
      </c>
      <c r="AD26" s="110">
        <v>-90</v>
      </c>
      <c r="AE26" s="111">
        <v>-88</v>
      </c>
      <c r="AF26" s="112">
        <v>-2</v>
      </c>
      <c r="AG26" s="110">
        <v>1356</v>
      </c>
      <c r="AH26" s="111">
        <v>672</v>
      </c>
      <c r="AI26" s="113">
        <v>684</v>
      </c>
      <c r="AJ26" s="114">
        <v>528</v>
      </c>
      <c r="AK26" s="115">
        <v>577</v>
      </c>
      <c r="AL26" s="115">
        <v>143</v>
      </c>
      <c r="AM26" s="116">
        <v>105</v>
      </c>
      <c r="AN26" s="110">
        <v>1</v>
      </c>
      <c r="AO26" s="112">
        <v>2</v>
      </c>
      <c r="AP26" s="117">
        <v>1446</v>
      </c>
      <c r="AQ26" s="111">
        <v>760</v>
      </c>
      <c r="AR26" s="113">
        <v>686</v>
      </c>
      <c r="AS26" s="114">
        <v>646</v>
      </c>
      <c r="AT26" s="115">
        <v>594</v>
      </c>
      <c r="AU26" s="115">
        <v>107</v>
      </c>
      <c r="AV26" s="116">
        <v>88</v>
      </c>
      <c r="AW26" s="110">
        <v>7</v>
      </c>
      <c r="AX26" s="112">
        <v>4</v>
      </c>
      <c r="AY26" s="118">
        <v>141</v>
      </c>
    </row>
    <row r="27" spans="1:51" x14ac:dyDescent="0.2">
      <c r="B27" s="136">
        <v>105</v>
      </c>
      <c r="C27" s="99" t="s">
        <v>54</v>
      </c>
      <c r="D27" s="24"/>
      <c r="E27" s="148">
        <v>14.64</v>
      </c>
      <c r="F27" s="149">
        <v>65698</v>
      </c>
      <c r="G27" s="103">
        <v>110297</v>
      </c>
      <c r="H27" s="103">
        <v>53574</v>
      </c>
      <c r="I27" s="103">
        <v>56723</v>
      </c>
      <c r="J27" s="104">
        <v>118</v>
      </c>
      <c r="K27" s="105">
        <v>-17</v>
      </c>
      <c r="L27" s="106">
        <v>135</v>
      </c>
      <c r="M27" s="104">
        <v>-83</v>
      </c>
      <c r="N27" s="105">
        <v>-44</v>
      </c>
      <c r="O27" s="150">
        <v>-39</v>
      </c>
      <c r="P27" s="104">
        <v>50</v>
      </c>
      <c r="Q27" s="105">
        <v>22</v>
      </c>
      <c r="R27" s="106">
        <v>28</v>
      </c>
      <c r="S27" s="107">
        <v>19</v>
      </c>
      <c r="T27" s="108">
        <v>27</v>
      </c>
      <c r="U27" s="108">
        <v>3</v>
      </c>
      <c r="V27" s="109">
        <v>1</v>
      </c>
      <c r="W27" s="104">
        <v>133</v>
      </c>
      <c r="X27" s="105">
        <v>66</v>
      </c>
      <c r="Y27" s="106">
        <v>67</v>
      </c>
      <c r="Z27" s="107">
        <v>66</v>
      </c>
      <c r="AA27" s="108">
        <v>67</v>
      </c>
      <c r="AB27" s="108">
        <v>0</v>
      </c>
      <c r="AC27" s="109">
        <v>0</v>
      </c>
      <c r="AD27" s="110">
        <v>201</v>
      </c>
      <c r="AE27" s="111">
        <v>27</v>
      </c>
      <c r="AF27" s="112">
        <v>174</v>
      </c>
      <c r="AG27" s="110">
        <v>1653</v>
      </c>
      <c r="AH27" s="111">
        <v>833</v>
      </c>
      <c r="AI27" s="113">
        <v>820</v>
      </c>
      <c r="AJ27" s="114">
        <v>638</v>
      </c>
      <c r="AK27" s="115">
        <v>639</v>
      </c>
      <c r="AL27" s="115">
        <v>193</v>
      </c>
      <c r="AM27" s="116">
        <v>177</v>
      </c>
      <c r="AN27" s="110">
        <v>2</v>
      </c>
      <c r="AO27" s="112">
        <v>4</v>
      </c>
      <c r="AP27" s="117">
        <v>1452</v>
      </c>
      <c r="AQ27" s="111">
        <v>806</v>
      </c>
      <c r="AR27" s="113">
        <v>646</v>
      </c>
      <c r="AS27" s="114">
        <v>569</v>
      </c>
      <c r="AT27" s="115">
        <v>444</v>
      </c>
      <c r="AU27" s="115">
        <v>221</v>
      </c>
      <c r="AV27" s="116">
        <v>196</v>
      </c>
      <c r="AW27" s="110">
        <v>16</v>
      </c>
      <c r="AX27" s="112">
        <v>6</v>
      </c>
      <c r="AY27" s="118">
        <v>376</v>
      </c>
    </row>
    <row r="28" spans="1:51" x14ac:dyDescent="0.2">
      <c r="B28" s="136">
        <v>106</v>
      </c>
      <c r="C28" s="99" t="s">
        <v>55</v>
      </c>
      <c r="D28" s="24"/>
      <c r="E28" s="148">
        <v>11.34</v>
      </c>
      <c r="F28" s="149">
        <v>50813</v>
      </c>
      <c r="G28" s="103">
        <v>91947</v>
      </c>
      <c r="H28" s="103">
        <v>43434</v>
      </c>
      <c r="I28" s="103">
        <v>48513</v>
      </c>
      <c r="J28" s="104">
        <v>-169</v>
      </c>
      <c r="K28" s="105">
        <v>-66</v>
      </c>
      <c r="L28" s="106">
        <v>-103</v>
      </c>
      <c r="M28" s="104">
        <v>-106</v>
      </c>
      <c r="N28" s="105">
        <v>-47</v>
      </c>
      <c r="O28" s="150">
        <v>-59</v>
      </c>
      <c r="P28" s="104">
        <v>38</v>
      </c>
      <c r="Q28" s="105">
        <v>23</v>
      </c>
      <c r="R28" s="106">
        <v>15</v>
      </c>
      <c r="S28" s="107">
        <v>21</v>
      </c>
      <c r="T28" s="108">
        <v>15</v>
      </c>
      <c r="U28" s="108">
        <v>2</v>
      </c>
      <c r="V28" s="109">
        <v>0</v>
      </c>
      <c r="W28" s="104">
        <v>144</v>
      </c>
      <c r="X28" s="105">
        <v>70</v>
      </c>
      <c r="Y28" s="106">
        <v>74</v>
      </c>
      <c r="Z28" s="107">
        <v>64</v>
      </c>
      <c r="AA28" s="108">
        <v>68</v>
      </c>
      <c r="AB28" s="108">
        <v>6</v>
      </c>
      <c r="AC28" s="109">
        <v>6</v>
      </c>
      <c r="AD28" s="110">
        <v>-63</v>
      </c>
      <c r="AE28" s="111">
        <v>-19</v>
      </c>
      <c r="AF28" s="112">
        <v>-44</v>
      </c>
      <c r="AG28" s="110">
        <v>927</v>
      </c>
      <c r="AH28" s="111">
        <v>491</v>
      </c>
      <c r="AI28" s="113">
        <v>436</v>
      </c>
      <c r="AJ28" s="114">
        <v>354</v>
      </c>
      <c r="AK28" s="115">
        <v>322</v>
      </c>
      <c r="AL28" s="115">
        <v>137</v>
      </c>
      <c r="AM28" s="116">
        <v>112</v>
      </c>
      <c r="AN28" s="110">
        <v>0</v>
      </c>
      <c r="AO28" s="112">
        <v>2</v>
      </c>
      <c r="AP28" s="117">
        <v>990</v>
      </c>
      <c r="AQ28" s="111">
        <v>510</v>
      </c>
      <c r="AR28" s="113">
        <v>480</v>
      </c>
      <c r="AS28" s="114">
        <v>326</v>
      </c>
      <c r="AT28" s="115">
        <v>302</v>
      </c>
      <c r="AU28" s="115">
        <v>179</v>
      </c>
      <c r="AV28" s="116">
        <v>175</v>
      </c>
      <c r="AW28" s="110">
        <v>5</v>
      </c>
      <c r="AX28" s="112">
        <v>3</v>
      </c>
      <c r="AY28" s="118">
        <v>20</v>
      </c>
    </row>
    <row r="29" spans="1:51" x14ac:dyDescent="0.2">
      <c r="B29" s="136">
        <v>107</v>
      </c>
      <c r="C29" s="99" t="s">
        <v>56</v>
      </c>
      <c r="D29" s="24"/>
      <c r="E29" s="148">
        <v>28.93</v>
      </c>
      <c r="F29" s="149">
        <v>74188</v>
      </c>
      <c r="G29" s="103">
        <v>152438</v>
      </c>
      <c r="H29" s="103">
        <v>69770</v>
      </c>
      <c r="I29" s="103">
        <v>82668</v>
      </c>
      <c r="J29" s="104">
        <v>-255</v>
      </c>
      <c r="K29" s="105">
        <v>-150</v>
      </c>
      <c r="L29" s="106">
        <v>-105</v>
      </c>
      <c r="M29" s="104">
        <v>-129</v>
      </c>
      <c r="N29" s="105">
        <v>-67</v>
      </c>
      <c r="O29" s="150">
        <v>-62</v>
      </c>
      <c r="P29" s="104">
        <v>60</v>
      </c>
      <c r="Q29" s="105">
        <v>34</v>
      </c>
      <c r="R29" s="106">
        <v>26</v>
      </c>
      <c r="S29" s="107">
        <v>34</v>
      </c>
      <c r="T29" s="108">
        <v>26</v>
      </c>
      <c r="U29" s="108">
        <v>0</v>
      </c>
      <c r="V29" s="109">
        <v>0</v>
      </c>
      <c r="W29" s="104">
        <v>189</v>
      </c>
      <c r="X29" s="105">
        <v>101</v>
      </c>
      <c r="Y29" s="106">
        <v>88</v>
      </c>
      <c r="Z29" s="107">
        <v>100</v>
      </c>
      <c r="AA29" s="108">
        <v>87</v>
      </c>
      <c r="AB29" s="108">
        <v>1</v>
      </c>
      <c r="AC29" s="109">
        <v>1</v>
      </c>
      <c r="AD29" s="110">
        <v>-126</v>
      </c>
      <c r="AE29" s="111">
        <v>-83</v>
      </c>
      <c r="AF29" s="112">
        <v>-43</v>
      </c>
      <c r="AG29" s="110">
        <v>999</v>
      </c>
      <c r="AH29" s="111">
        <v>476</v>
      </c>
      <c r="AI29" s="113">
        <v>523</v>
      </c>
      <c r="AJ29" s="114">
        <v>428</v>
      </c>
      <c r="AK29" s="115">
        <v>479</v>
      </c>
      <c r="AL29" s="115">
        <v>46</v>
      </c>
      <c r="AM29" s="116">
        <v>40</v>
      </c>
      <c r="AN29" s="110">
        <v>2</v>
      </c>
      <c r="AO29" s="112">
        <v>4</v>
      </c>
      <c r="AP29" s="117">
        <v>1125</v>
      </c>
      <c r="AQ29" s="111">
        <v>559</v>
      </c>
      <c r="AR29" s="113">
        <v>566</v>
      </c>
      <c r="AS29" s="114">
        <v>519</v>
      </c>
      <c r="AT29" s="115">
        <v>520</v>
      </c>
      <c r="AU29" s="115">
        <v>35</v>
      </c>
      <c r="AV29" s="116">
        <v>41</v>
      </c>
      <c r="AW29" s="110">
        <v>5</v>
      </c>
      <c r="AX29" s="112">
        <v>5</v>
      </c>
      <c r="AY29" s="118">
        <v>124</v>
      </c>
    </row>
    <row r="30" spans="1:51" x14ac:dyDescent="0.2">
      <c r="B30" s="136">
        <v>108</v>
      </c>
      <c r="C30" s="99" t="s">
        <v>57</v>
      </c>
      <c r="D30" s="24"/>
      <c r="E30" s="148">
        <v>28.07</v>
      </c>
      <c r="F30" s="149">
        <v>97199</v>
      </c>
      <c r="G30" s="103">
        <v>205279</v>
      </c>
      <c r="H30" s="103">
        <v>94960</v>
      </c>
      <c r="I30" s="103">
        <v>110319</v>
      </c>
      <c r="J30" s="104">
        <v>-271</v>
      </c>
      <c r="K30" s="105">
        <v>-99</v>
      </c>
      <c r="L30" s="106">
        <v>-172</v>
      </c>
      <c r="M30" s="104">
        <v>-178</v>
      </c>
      <c r="N30" s="105">
        <v>-98</v>
      </c>
      <c r="O30" s="150">
        <v>-80</v>
      </c>
      <c r="P30" s="104">
        <v>73</v>
      </c>
      <c r="Q30" s="105">
        <v>37</v>
      </c>
      <c r="R30" s="106">
        <v>36</v>
      </c>
      <c r="S30" s="107">
        <v>36</v>
      </c>
      <c r="T30" s="108">
        <v>36</v>
      </c>
      <c r="U30" s="108">
        <v>1</v>
      </c>
      <c r="V30" s="109">
        <v>0</v>
      </c>
      <c r="W30" s="104">
        <v>251</v>
      </c>
      <c r="X30" s="105">
        <v>135</v>
      </c>
      <c r="Y30" s="106">
        <v>116</v>
      </c>
      <c r="Z30" s="107">
        <v>135</v>
      </c>
      <c r="AA30" s="108">
        <v>114</v>
      </c>
      <c r="AB30" s="108">
        <v>0</v>
      </c>
      <c r="AC30" s="109">
        <v>2</v>
      </c>
      <c r="AD30" s="110">
        <v>-93</v>
      </c>
      <c r="AE30" s="111">
        <v>-1</v>
      </c>
      <c r="AF30" s="112">
        <v>-92</v>
      </c>
      <c r="AG30" s="110">
        <v>1320</v>
      </c>
      <c r="AH30" s="111">
        <v>752</v>
      </c>
      <c r="AI30" s="113">
        <v>568</v>
      </c>
      <c r="AJ30" s="114">
        <v>702</v>
      </c>
      <c r="AK30" s="115">
        <v>528</v>
      </c>
      <c r="AL30" s="115">
        <v>50</v>
      </c>
      <c r="AM30" s="116">
        <v>39</v>
      </c>
      <c r="AN30" s="110">
        <v>0</v>
      </c>
      <c r="AO30" s="112">
        <v>1</v>
      </c>
      <c r="AP30" s="117">
        <v>1413</v>
      </c>
      <c r="AQ30" s="111">
        <v>753</v>
      </c>
      <c r="AR30" s="113">
        <v>660</v>
      </c>
      <c r="AS30" s="114">
        <v>706</v>
      </c>
      <c r="AT30" s="115">
        <v>620</v>
      </c>
      <c r="AU30" s="115">
        <v>38</v>
      </c>
      <c r="AV30" s="116">
        <v>33</v>
      </c>
      <c r="AW30" s="110">
        <v>9</v>
      </c>
      <c r="AX30" s="112">
        <v>7</v>
      </c>
      <c r="AY30" s="118">
        <v>277</v>
      </c>
    </row>
    <row r="31" spans="1:51" x14ac:dyDescent="0.2">
      <c r="B31" s="136">
        <v>109</v>
      </c>
      <c r="C31" s="99" t="s">
        <v>58</v>
      </c>
      <c r="D31" s="24" t="s">
        <v>51</v>
      </c>
      <c r="E31" s="148">
        <v>240.29</v>
      </c>
      <c r="F31" s="149">
        <v>90072</v>
      </c>
      <c r="G31" s="103">
        <v>202655</v>
      </c>
      <c r="H31" s="103">
        <v>95404</v>
      </c>
      <c r="I31" s="103">
        <v>107251</v>
      </c>
      <c r="J31" s="104">
        <v>-491</v>
      </c>
      <c r="K31" s="105">
        <v>-287</v>
      </c>
      <c r="L31" s="106">
        <v>-204</v>
      </c>
      <c r="M31" s="104">
        <v>-206</v>
      </c>
      <c r="N31" s="105">
        <v>-117</v>
      </c>
      <c r="O31" s="150">
        <v>-89</v>
      </c>
      <c r="P31" s="104">
        <v>63</v>
      </c>
      <c r="Q31" s="105">
        <v>28</v>
      </c>
      <c r="R31" s="106">
        <v>35</v>
      </c>
      <c r="S31" s="107">
        <v>27</v>
      </c>
      <c r="T31" s="108">
        <v>35</v>
      </c>
      <c r="U31" s="108">
        <v>1</v>
      </c>
      <c r="V31" s="109">
        <v>0</v>
      </c>
      <c r="W31" s="104">
        <v>269</v>
      </c>
      <c r="X31" s="105">
        <v>145</v>
      </c>
      <c r="Y31" s="106">
        <v>124</v>
      </c>
      <c r="Z31" s="107">
        <v>144</v>
      </c>
      <c r="AA31" s="108">
        <v>124</v>
      </c>
      <c r="AB31" s="108">
        <v>1</v>
      </c>
      <c r="AC31" s="109">
        <v>0</v>
      </c>
      <c r="AD31" s="110">
        <v>-285</v>
      </c>
      <c r="AE31" s="111">
        <v>-170</v>
      </c>
      <c r="AF31" s="112">
        <v>-115</v>
      </c>
      <c r="AG31" s="110">
        <v>1091</v>
      </c>
      <c r="AH31" s="111">
        <v>501</v>
      </c>
      <c r="AI31" s="113">
        <v>590</v>
      </c>
      <c r="AJ31" s="114">
        <v>444</v>
      </c>
      <c r="AK31" s="115">
        <v>493</v>
      </c>
      <c r="AL31" s="115">
        <v>55</v>
      </c>
      <c r="AM31" s="116">
        <v>97</v>
      </c>
      <c r="AN31" s="110">
        <v>2</v>
      </c>
      <c r="AO31" s="112">
        <v>0</v>
      </c>
      <c r="AP31" s="117">
        <v>1376</v>
      </c>
      <c r="AQ31" s="111">
        <v>671</v>
      </c>
      <c r="AR31" s="113">
        <v>705</v>
      </c>
      <c r="AS31" s="114">
        <v>633</v>
      </c>
      <c r="AT31" s="115">
        <v>631</v>
      </c>
      <c r="AU31" s="115">
        <v>31</v>
      </c>
      <c r="AV31" s="116">
        <v>69</v>
      </c>
      <c r="AW31" s="110">
        <v>7</v>
      </c>
      <c r="AX31" s="112">
        <v>5</v>
      </c>
      <c r="AY31" s="118">
        <v>85</v>
      </c>
    </row>
    <row r="32" spans="1:51" x14ac:dyDescent="0.2">
      <c r="B32" s="136">
        <v>110</v>
      </c>
      <c r="C32" s="99" t="s">
        <v>59</v>
      </c>
      <c r="D32" s="24"/>
      <c r="E32" s="148">
        <v>28.98</v>
      </c>
      <c r="F32" s="149">
        <v>95698</v>
      </c>
      <c r="G32" s="103">
        <v>149892</v>
      </c>
      <c r="H32" s="103">
        <v>69522</v>
      </c>
      <c r="I32" s="103">
        <v>80370</v>
      </c>
      <c r="J32" s="104">
        <v>473</v>
      </c>
      <c r="K32" s="105">
        <v>151</v>
      </c>
      <c r="L32" s="106">
        <v>322</v>
      </c>
      <c r="M32" s="104">
        <v>-73</v>
      </c>
      <c r="N32" s="105">
        <v>-33</v>
      </c>
      <c r="O32" s="150">
        <v>-40</v>
      </c>
      <c r="P32" s="104">
        <v>62</v>
      </c>
      <c r="Q32" s="105">
        <v>40</v>
      </c>
      <c r="R32" s="106">
        <v>22</v>
      </c>
      <c r="S32" s="107">
        <v>35</v>
      </c>
      <c r="T32" s="108">
        <v>19</v>
      </c>
      <c r="U32" s="108">
        <v>5</v>
      </c>
      <c r="V32" s="109">
        <v>3</v>
      </c>
      <c r="W32" s="104">
        <v>135</v>
      </c>
      <c r="X32" s="105">
        <v>73</v>
      </c>
      <c r="Y32" s="106">
        <v>62</v>
      </c>
      <c r="Z32" s="107">
        <v>69</v>
      </c>
      <c r="AA32" s="108">
        <v>60</v>
      </c>
      <c r="AB32" s="108">
        <v>4</v>
      </c>
      <c r="AC32" s="109">
        <v>2</v>
      </c>
      <c r="AD32" s="110">
        <v>546</v>
      </c>
      <c r="AE32" s="111">
        <v>184</v>
      </c>
      <c r="AF32" s="112">
        <v>362</v>
      </c>
      <c r="AG32" s="110">
        <v>2787</v>
      </c>
      <c r="AH32" s="111">
        <v>1329</v>
      </c>
      <c r="AI32" s="113">
        <v>1458</v>
      </c>
      <c r="AJ32" s="114">
        <v>930</v>
      </c>
      <c r="AK32" s="115">
        <v>1109</v>
      </c>
      <c r="AL32" s="115">
        <v>389</v>
      </c>
      <c r="AM32" s="116">
        <v>345</v>
      </c>
      <c r="AN32" s="110">
        <v>10</v>
      </c>
      <c r="AO32" s="112">
        <v>4</v>
      </c>
      <c r="AP32" s="117">
        <v>2241</v>
      </c>
      <c r="AQ32" s="111">
        <v>1145</v>
      </c>
      <c r="AR32" s="113">
        <v>1096</v>
      </c>
      <c r="AS32" s="114">
        <v>833</v>
      </c>
      <c r="AT32" s="115">
        <v>827</v>
      </c>
      <c r="AU32" s="115">
        <v>289</v>
      </c>
      <c r="AV32" s="116">
        <v>250</v>
      </c>
      <c r="AW32" s="110">
        <v>23</v>
      </c>
      <c r="AX32" s="112">
        <v>19</v>
      </c>
      <c r="AY32" s="118">
        <v>700</v>
      </c>
    </row>
    <row r="33" spans="1:51" s="2" customFormat="1" x14ac:dyDescent="0.2">
      <c r="A33"/>
      <c r="B33" s="136">
        <v>111</v>
      </c>
      <c r="C33" s="99" t="s">
        <v>60</v>
      </c>
      <c r="D33" s="24"/>
      <c r="E33" s="148">
        <v>138.01</v>
      </c>
      <c r="F33" s="149">
        <v>101966</v>
      </c>
      <c r="G33" s="103">
        <v>228362</v>
      </c>
      <c r="H33" s="103">
        <v>109474</v>
      </c>
      <c r="I33" s="103">
        <v>118888</v>
      </c>
      <c r="J33" s="104">
        <v>-572</v>
      </c>
      <c r="K33" s="105">
        <v>-322</v>
      </c>
      <c r="L33" s="106">
        <v>-250</v>
      </c>
      <c r="M33" s="104">
        <v>-194</v>
      </c>
      <c r="N33" s="105">
        <v>-98</v>
      </c>
      <c r="O33" s="150">
        <v>-96</v>
      </c>
      <c r="P33" s="104">
        <v>79</v>
      </c>
      <c r="Q33" s="105">
        <v>36</v>
      </c>
      <c r="R33" s="106">
        <v>43</v>
      </c>
      <c r="S33" s="107">
        <v>36</v>
      </c>
      <c r="T33" s="108">
        <v>43</v>
      </c>
      <c r="U33" s="108">
        <v>0</v>
      </c>
      <c r="V33" s="109">
        <v>0</v>
      </c>
      <c r="W33" s="104">
        <v>273</v>
      </c>
      <c r="X33" s="105">
        <v>134</v>
      </c>
      <c r="Y33" s="106">
        <v>139</v>
      </c>
      <c r="Z33" s="107">
        <v>134</v>
      </c>
      <c r="AA33" s="108">
        <v>139</v>
      </c>
      <c r="AB33" s="108">
        <v>0</v>
      </c>
      <c r="AC33" s="109">
        <v>0</v>
      </c>
      <c r="AD33" s="110">
        <v>-378</v>
      </c>
      <c r="AE33" s="111">
        <v>-224</v>
      </c>
      <c r="AF33" s="112">
        <v>-154</v>
      </c>
      <c r="AG33" s="110">
        <v>1237</v>
      </c>
      <c r="AH33" s="111">
        <v>664</v>
      </c>
      <c r="AI33" s="113">
        <v>573</v>
      </c>
      <c r="AJ33" s="114">
        <v>575</v>
      </c>
      <c r="AK33" s="115">
        <v>509</v>
      </c>
      <c r="AL33" s="115">
        <v>88</v>
      </c>
      <c r="AM33" s="116">
        <v>64</v>
      </c>
      <c r="AN33" s="110">
        <v>1</v>
      </c>
      <c r="AO33" s="112">
        <v>0</v>
      </c>
      <c r="AP33" s="117">
        <v>1615</v>
      </c>
      <c r="AQ33" s="111">
        <v>888</v>
      </c>
      <c r="AR33" s="113">
        <v>727</v>
      </c>
      <c r="AS33" s="114">
        <v>811</v>
      </c>
      <c r="AT33" s="115">
        <v>676</v>
      </c>
      <c r="AU33" s="115">
        <v>65</v>
      </c>
      <c r="AV33" s="116">
        <v>50</v>
      </c>
      <c r="AW33" s="110">
        <v>12</v>
      </c>
      <c r="AX33" s="112">
        <v>1</v>
      </c>
      <c r="AY33" s="118">
        <v>161</v>
      </c>
    </row>
    <row r="34" spans="1:51" x14ac:dyDescent="0.2">
      <c r="A34" s="2">
        <v>6</v>
      </c>
      <c r="B34" s="2">
        <v>201</v>
      </c>
      <c r="C34" s="151" t="s">
        <v>61</v>
      </c>
      <c r="D34" s="24"/>
      <c r="E34" s="148">
        <v>534.55999999999995</v>
      </c>
      <c r="F34" s="149">
        <v>231750</v>
      </c>
      <c r="G34" s="103">
        <v>516989</v>
      </c>
      <c r="H34" s="103">
        <v>249888</v>
      </c>
      <c r="I34" s="103">
        <v>267101</v>
      </c>
      <c r="J34" s="104">
        <v>-1133</v>
      </c>
      <c r="K34" s="105">
        <v>-515</v>
      </c>
      <c r="L34" s="106">
        <v>-618</v>
      </c>
      <c r="M34" s="104">
        <v>-331</v>
      </c>
      <c r="N34" s="105">
        <v>-164</v>
      </c>
      <c r="O34" s="150">
        <v>-167</v>
      </c>
      <c r="P34" s="104">
        <v>238</v>
      </c>
      <c r="Q34" s="105">
        <v>130</v>
      </c>
      <c r="R34" s="106">
        <v>108</v>
      </c>
      <c r="S34" s="107">
        <v>129</v>
      </c>
      <c r="T34" s="108">
        <v>106</v>
      </c>
      <c r="U34" s="108">
        <v>1</v>
      </c>
      <c r="V34" s="109">
        <v>2</v>
      </c>
      <c r="W34" s="104">
        <v>569</v>
      </c>
      <c r="X34" s="105">
        <v>294</v>
      </c>
      <c r="Y34" s="106">
        <v>275</v>
      </c>
      <c r="Z34" s="107">
        <v>292</v>
      </c>
      <c r="AA34" s="108">
        <v>272</v>
      </c>
      <c r="AB34" s="108">
        <v>2</v>
      </c>
      <c r="AC34" s="109">
        <v>3</v>
      </c>
      <c r="AD34" s="110">
        <v>-802</v>
      </c>
      <c r="AE34" s="111">
        <v>-351</v>
      </c>
      <c r="AF34" s="112">
        <v>-451</v>
      </c>
      <c r="AG34" s="110">
        <v>2539</v>
      </c>
      <c r="AH34" s="111">
        <v>1426</v>
      </c>
      <c r="AI34" s="113">
        <v>1113</v>
      </c>
      <c r="AJ34" s="114">
        <v>1177</v>
      </c>
      <c r="AK34" s="115">
        <v>965</v>
      </c>
      <c r="AL34" s="115">
        <v>239</v>
      </c>
      <c r="AM34" s="116">
        <v>142</v>
      </c>
      <c r="AN34" s="110">
        <v>10</v>
      </c>
      <c r="AO34" s="112">
        <v>6</v>
      </c>
      <c r="AP34" s="117">
        <v>3341</v>
      </c>
      <c r="AQ34" s="111">
        <v>1777</v>
      </c>
      <c r="AR34" s="113">
        <v>1564</v>
      </c>
      <c r="AS34" s="114">
        <v>1485</v>
      </c>
      <c r="AT34" s="115">
        <v>1373</v>
      </c>
      <c r="AU34" s="115">
        <v>267</v>
      </c>
      <c r="AV34" s="116">
        <v>177</v>
      </c>
      <c r="AW34" s="110">
        <v>25</v>
      </c>
      <c r="AX34" s="112">
        <v>14</v>
      </c>
      <c r="AY34" s="118">
        <v>319</v>
      </c>
    </row>
    <row r="35" spans="1:51" x14ac:dyDescent="0.2">
      <c r="A35">
        <v>2</v>
      </c>
      <c r="B35">
        <v>202</v>
      </c>
      <c r="C35" s="151" t="s">
        <v>62</v>
      </c>
      <c r="D35" s="24"/>
      <c r="E35" s="148">
        <v>50.7</v>
      </c>
      <c r="F35" s="149">
        <v>229320</v>
      </c>
      <c r="G35" s="103">
        <v>453646</v>
      </c>
      <c r="H35" s="103">
        <v>218959</v>
      </c>
      <c r="I35" s="103">
        <v>234687</v>
      </c>
      <c r="J35" s="104">
        <v>22</v>
      </c>
      <c r="K35" s="105">
        <v>28</v>
      </c>
      <c r="L35" s="106">
        <v>-6</v>
      </c>
      <c r="M35" s="104">
        <v>-291</v>
      </c>
      <c r="N35" s="105">
        <v>-143</v>
      </c>
      <c r="O35" s="150">
        <v>-148</v>
      </c>
      <c r="P35" s="104">
        <v>234</v>
      </c>
      <c r="Q35" s="105">
        <v>122</v>
      </c>
      <c r="R35" s="106">
        <v>112</v>
      </c>
      <c r="S35" s="107">
        <v>118</v>
      </c>
      <c r="T35" s="108">
        <v>110</v>
      </c>
      <c r="U35" s="108">
        <v>4</v>
      </c>
      <c r="V35" s="109">
        <v>2</v>
      </c>
      <c r="W35" s="104">
        <v>525</v>
      </c>
      <c r="X35" s="105">
        <v>265</v>
      </c>
      <c r="Y35" s="106">
        <v>260</v>
      </c>
      <c r="Z35" s="107">
        <v>260</v>
      </c>
      <c r="AA35" s="108">
        <v>252</v>
      </c>
      <c r="AB35" s="108">
        <v>5</v>
      </c>
      <c r="AC35" s="109">
        <v>8</v>
      </c>
      <c r="AD35" s="110">
        <v>313</v>
      </c>
      <c r="AE35" s="111">
        <v>171</v>
      </c>
      <c r="AF35" s="112">
        <v>142</v>
      </c>
      <c r="AG35" s="110">
        <v>3424</v>
      </c>
      <c r="AH35" s="111">
        <v>1828</v>
      </c>
      <c r="AI35" s="113">
        <v>1596</v>
      </c>
      <c r="AJ35" s="114">
        <v>1552</v>
      </c>
      <c r="AK35" s="115">
        <v>1385</v>
      </c>
      <c r="AL35" s="115">
        <v>270</v>
      </c>
      <c r="AM35" s="116">
        <v>210</v>
      </c>
      <c r="AN35" s="110">
        <v>6</v>
      </c>
      <c r="AO35" s="112">
        <v>1</v>
      </c>
      <c r="AP35" s="117">
        <v>3111</v>
      </c>
      <c r="AQ35" s="111">
        <v>1657</v>
      </c>
      <c r="AR35" s="113">
        <v>1454</v>
      </c>
      <c r="AS35" s="114">
        <v>1432</v>
      </c>
      <c r="AT35" s="115">
        <v>1328</v>
      </c>
      <c r="AU35" s="115">
        <v>196</v>
      </c>
      <c r="AV35" s="116">
        <v>116</v>
      </c>
      <c r="AW35" s="110">
        <v>29</v>
      </c>
      <c r="AX35" s="112">
        <v>10</v>
      </c>
      <c r="AY35" s="118">
        <v>875</v>
      </c>
    </row>
    <row r="36" spans="1:51" x14ac:dyDescent="0.2">
      <c r="A36">
        <v>4</v>
      </c>
      <c r="B36">
        <v>203</v>
      </c>
      <c r="C36" s="151" t="s">
        <v>63</v>
      </c>
      <c r="D36" s="24"/>
      <c r="E36" s="148">
        <v>49.41</v>
      </c>
      <c r="F36" s="149">
        <v>139109</v>
      </c>
      <c r="G36" s="103">
        <v>306364</v>
      </c>
      <c r="H36" s="103">
        <v>147543</v>
      </c>
      <c r="I36" s="103">
        <v>158821</v>
      </c>
      <c r="J36" s="104">
        <v>-102</v>
      </c>
      <c r="K36" s="105">
        <v>-96</v>
      </c>
      <c r="L36" s="106">
        <v>-6</v>
      </c>
      <c r="M36" s="104">
        <v>-111</v>
      </c>
      <c r="N36" s="105">
        <v>-67</v>
      </c>
      <c r="O36" s="150">
        <v>-44</v>
      </c>
      <c r="P36" s="104">
        <v>208</v>
      </c>
      <c r="Q36" s="105">
        <v>114</v>
      </c>
      <c r="R36" s="106">
        <v>94</v>
      </c>
      <c r="S36" s="107">
        <v>112</v>
      </c>
      <c r="T36" s="108">
        <v>91</v>
      </c>
      <c r="U36" s="108">
        <v>2</v>
      </c>
      <c r="V36" s="109">
        <v>3</v>
      </c>
      <c r="W36" s="104">
        <v>319</v>
      </c>
      <c r="X36" s="105">
        <v>181</v>
      </c>
      <c r="Y36" s="106">
        <v>138</v>
      </c>
      <c r="Z36" s="107">
        <v>181</v>
      </c>
      <c r="AA36" s="108">
        <v>137</v>
      </c>
      <c r="AB36" s="108">
        <v>0</v>
      </c>
      <c r="AC36" s="109">
        <v>1</v>
      </c>
      <c r="AD36" s="110">
        <v>9</v>
      </c>
      <c r="AE36" s="111">
        <v>-29</v>
      </c>
      <c r="AF36" s="112">
        <v>38</v>
      </c>
      <c r="AG36" s="110">
        <v>1857</v>
      </c>
      <c r="AH36" s="111">
        <v>978</v>
      </c>
      <c r="AI36" s="113">
        <v>879</v>
      </c>
      <c r="AJ36" s="114">
        <v>910</v>
      </c>
      <c r="AK36" s="115">
        <v>830</v>
      </c>
      <c r="AL36" s="115">
        <v>63</v>
      </c>
      <c r="AM36" s="116">
        <v>49</v>
      </c>
      <c r="AN36" s="110">
        <v>5</v>
      </c>
      <c r="AO36" s="112">
        <v>0</v>
      </c>
      <c r="AP36" s="117">
        <v>1848</v>
      </c>
      <c r="AQ36" s="111">
        <v>1007</v>
      </c>
      <c r="AR36" s="113">
        <v>841</v>
      </c>
      <c r="AS36" s="114">
        <v>946</v>
      </c>
      <c r="AT36" s="115">
        <v>801</v>
      </c>
      <c r="AU36" s="115">
        <v>54</v>
      </c>
      <c r="AV36" s="116">
        <v>36</v>
      </c>
      <c r="AW36" s="110">
        <v>7</v>
      </c>
      <c r="AX36" s="112">
        <v>4</v>
      </c>
      <c r="AY36" s="118">
        <v>377</v>
      </c>
    </row>
    <row r="37" spans="1:51" x14ac:dyDescent="0.2">
      <c r="A37">
        <v>2</v>
      </c>
      <c r="B37">
        <v>204</v>
      </c>
      <c r="C37" s="151" t="s">
        <v>64</v>
      </c>
      <c r="D37" s="24" t="s">
        <v>51</v>
      </c>
      <c r="E37" s="148">
        <v>99.95</v>
      </c>
      <c r="F37" s="149">
        <v>222381</v>
      </c>
      <c r="G37" s="103">
        <v>481161</v>
      </c>
      <c r="H37" s="103">
        <v>222649</v>
      </c>
      <c r="I37" s="103">
        <v>258512</v>
      </c>
      <c r="J37" s="104">
        <v>-418</v>
      </c>
      <c r="K37" s="105">
        <v>-423</v>
      </c>
      <c r="L37" s="106">
        <v>5</v>
      </c>
      <c r="M37" s="104">
        <v>-214</v>
      </c>
      <c r="N37" s="105">
        <v>-103</v>
      </c>
      <c r="O37" s="150">
        <v>-111</v>
      </c>
      <c r="P37" s="104">
        <v>232</v>
      </c>
      <c r="Q37" s="105">
        <v>126</v>
      </c>
      <c r="R37" s="106">
        <v>106</v>
      </c>
      <c r="S37" s="107">
        <v>126</v>
      </c>
      <c r="T37" s="108">
        <v>105</v>
      </c>
      <c r="U37" s="108">
        <v>0</v>
      </c>
      <c r="V37" s="109">
        <v>1</v>
      </c>
      <c r="W37" s="104">
        <v>446</v>
      </c>
      <c r="X37" s="105">
        <v>229</v>
      </c>
      <c r="Y37" s="106">
        <v>217</v>
      </c>
      <c r="Z37" s="107">
        <v>226</v>
      </c>
      <c r="AA37" s="108">
        <v>212</v>
      </c>
      <c r="AB37" s="108">
        <v>3</v>
      </c>
      <c r="AC37" s="109">
        <v>5</v>
      </c>
      <c r="AD37" s="110">
        <v>-204</v>
      </c>
      <c r="AE37" s="111">
        <v>-320</v>
      </c>
      <c r="AF37" s="112">
        <v>116</v>
      </c>
      <c r="AG37" s="110">
        <v>3939</v>
      </c>
      <c r="AH37" s="111">
        <v>1886</v>
      </c>
      <c r="AI37" s="113">
        <v>2053</v>
      </c>
      <c r="AJ37" s="114">
        <v>1657</v>
      </c>
      <c r="AK37" s="115">
        <v>1798</v>
      </c>
      <c r="AL37" s="115">
        <v>214</v>
      </c>
      <c r="AM37" s="116">
        <v>241</v>
      </c>
      <c r="AN37" s="110">
        <v>15</v>
      </c>
      <c r="AO37" s="112">
        <v>14</v>
      </c>
      <c r="AP37" s="117">
        <v>4143</v>
      </c>
      <c r="AQ37" s="111">
        <v>2206</v>
      </c>
      <c r="AR37" s="113">
        <v>1937</v>
      </c>
      <c r="AS37" s="114">
        <v>2098</v>
      </c>
      <c r="AT37" s="115">
        <v>1831</v>
      </c>
      <c r="AU37" s="115">
        <v>99</v>
      </c>
      <c r="AV37" s="116">
        <v>106</v>
      </c>
      <c r="AW37" s="110">
        <v>9</v>
      </c>
      <c r="AX37" s="112">
        <v>0</v>
      </c>
      <c r="AY37" s="118">
        <v>744</v>
      </c>
    </row>
    <row r="38" spans="1:51" x14ac:dyDescent="0.2">
      <c r="A38">
        <v>10</v>
      </c>
      <c r="B38">
        <v>205</v>
      </c>
      <c r="C38" s="151" t="s">
        <v>65</v>
      </c>
      <c r="D38" s="24"/>
      <c r="E38" s="148">
        <v>182.38</v>
      </c>
      <c r="F38" s="149">
        <v>18194</v>
      </c>
      <c r="G38" s="103">
        <v>39005</v>
      </c>
      <c r="H38" s="103">
        <v>18565</v>
      </c>
      <c r="I38" s="103">
        <v>20440</v>
      </c>
      <c r="J38" s="104">
        <v>-46</v>
      </c>
      <c r="K38" s="105">
        <v>-30</v>
      </c>
      <c r="L38" s="106">
        <v>-16</v>
      </c>
      <c r="M38" s="104">
        <v>-39</v>
      </c>
      <c r="N38" s="105">
        <v>-17</v>
      </c>
      <c r="O38" s="150">
        <v>-22</v>
      </c>
      <c r="P38" s="104">
        <v>21</v>
      </c>
      <c r="Q38" s="105">
        <v>11</v>
      </c>
      <c r="R38" s="106">
        <v>10</v>
      </c>
      <c r="S38" s="107">
        <v>11</v>
      </c>
      <c r="T38" s="108">
        <v>9</v>
      </c>
      <c r="U38" s="108">
        <v>0</v>
      </c>
      <c r="V38" s="109">
        <v>1</v>
      </c>
      <c r="W38" s="104">
        <v>60</v>
      </c>
      <c r="X38" s="105">
        <v>28</v>
      </c>
      <c r="Y38" s="106">
        <v>32</v>
      </c>
      <c r="Z38" s="107">
        <v>28</v>
      </c>
      <c r="AA38" s="108">
        <v>32</v>
      </c>
      <c r="AB38" s="108">
        <v>0</v>
      </c>
      <c r="AC38" s="109">
        <v>0</v>
      </c>
      <c r="AD38" s="110">
        <v>-7</v>
      </c>
      <c r="AE38" s="111">
        <v>-13</v>
      </c>
      <c r="AF38" s="112">
        <v>6</v>
      </c>
      <c r="AG38" s="110">
        <v>365</v>
      </c>
      <c r="AH38" s="111">
        <v>168</v>
      </c>
      <c r="AI38" s="113">
        <v>197</v>
      </c>
      <c r="AJ38" s="114">
        <v>134</v>
      </c>
      <c r="AK38" s="115">
        <v>158</v>
      </c>
      <c r="AL38" s="115">
        <v>33</v>
      </c>
      <c r="AM38" s="116">
        <v>39</v>
      </c>
      <c r="AN38" s="110">
        <v>1</v>
      </c>
      <c r="AO38" s="112">
        <v>0</v>
      </c>
      <c r="AP38" s="117">
        <v>372</v>
      </c>
      <c r="AQ38" s="111">
        <v>181</v>
      </c>
      <c r="AR38" s="113">
        <v>191</v>
      </c>
      <c r="AS38" s="114">
        <v>162</v>
      </c>
      <c r="AT38" s="115">
        <v>172</v>
      </c>
      <c r="AU38" s="115">
        <v>16</v>
      </c>
      <c r="AV38" s="116">
        <v>19</v>
      </c>
      <c r="AW38" s="110">
        <v>3</v>
      </c>
      <c r="AX38" s="112">
        <v>0</v>
      </c>
      <c r="AY38" s="118">
        <v>110</v>
      </c>
    </row>
    <row r="39" spans="1:51" x14ac:dyDescent="0.2">
      <c r="A39">
        <v>2</v>
      </c>
      <c r="B39">
        <v>206</v>
      </c>
      <c r="C39" s="151" t="s">
        <v>66</v>
      </c>
      <c r="D39" s="24" t="s">
        <v>51</v>
      </c>
      <c r="E39" s="148">
        <v>18.47</v>
      </c>
      <c r="F39" s="149">
        <v>42849</v>
      </c>
      <c r="G39" s="103">
        <v>91972</v>
      </c>
      <c r="H39" s="103">
        <v>40826</v>
      </c>
      <c r="I39" s="103">
        <v>51146</v>
      </c>
      <c r="J39" s="104">
        <v>-271</v>
      </c>
      <c r="K39" s="105">
        <v>-154</v>
      </c>
      <c r="L39" s="106">
        <v>-117</v>
      </c>
      <c r="M39" s="104">
        <v>-56</v>
      </c>
      <c r="N39" s="105">
        <v>-29</v>
      </c>
      <c r="O39" s="150">
        <v>-27</v>
      </c>
      <c r="P39" s="104">
        <v>32</v>
      </c>
      <c r="Q39" s="105">
        <v>12</v>
      </c>
      <c r="R39" s="106">
        <v>20</v>
      </c>
      <c r="S39" s="107">
        <v>12</v>
      </c>
      <c r="T39" s="108">
        <v>20</v>
      </c>
      <c r="U39" s="108">
        <v>0</v>
      </c>
      <c r="V39" s="109">
        <v>0</v>
      </c>
      <c r="W39" s="104">
        <v>88</v>
      </c>
      <c r="X39" s="105">
        <v>41</v>
      </c>
      <c r="Y39" s="106">
        <v>47</v>
      </c>
      <c r="Z39" s="107">
        <v>40</v>
      </c>
      <c r="AA39" s="108">
        <v>47</v>
      </c>
      <c r="AB39" s="108">
        <v>1</v>
      </c>
      <c r="AC39" s="109">
        <v>0</v>
      </c>
      <c r="AD39" s="110">
        <v>-215</v>
      </c>
      <c r="AE39" s="111">
        <v>-125</v>
      </c>
      <c r="AF39" s="112">
        <v>-90</v>
      </c>
      <c r="AG39" s="110">
        <v>574</v>
      </c>
      <c r="AH39" s="111">
        <v>286</v>
      </c>
      <c r="AI39" s="113">
        <v>288</v>
      </c>
      <c r="AJ39" s="114">
        <v>249</v>
      </c>
      <c r="AK39" s="115">
        <v>259</v>
      </c>
      <c r="AL39" s="115">
        <v>36</v>
      </c>
      <c r="AM39" s="116">
        <v>28</v>
      </c>
      <c r="AN39" s="110">
        <v>1</v>
      </c>
      <c r="AO39" s="112">
        <v>1</v>
      </c>
      <c r="AP39" s="117">
        <v>789</v>
      </c>
      <c r="AQ39" s="111">
        <v>411</v>
      </c>
      <c r="AR39" s="113">
        <v>378</v>
      </c>
      <c r="AS39" s="114">
        <v>371</v>
      </c>
      <c r="AT39" s="115">
        <v>354</v>
      </c>
      <c r="AU39" s="115">
        <v>40</v>
      </c>
      <c r="AV39" s="116">
        <v>24</v>
      </c>
      <c r="AW39" s="110">
        <v>0</v>
      </c>
      <c r="AX39" s="112">
        <v>0</v>
      </c>
      <c r="AY39" s="118">
        <v>-17</v>
      </c>
    </row>
    <row r="40" spans="1:51" x14ac:dyDescent="0.2">
      <c r="A40">
        <v>3</v>
      </c>
      <c r="B40">
        <v>207</v>
      </c>
      <c r="C40" s="151" t="s">
        <v>67</v>
      </c>
      <c r="D40" s="24"/>
      <c r="E40" s="148">
        <v>25</v>
      </c>
      <c r="F40" s="149">
        <v>84726</v>
      </c>
      <c r="G40" s="103">
        <v>194603</v>
      </c>
      <c r="H40" s="103">
        <v>93084</v>
      </c>
      <c r="I40" s="103">
        <v>101519</v>
      </c>
      <c r="J40" s="104">
        <v>-84</v>
      </c>
      <c r="K40" s="105">
        <v>-114</v>
      </c>
      <c r="L40" s="106">
        <v>30</v>
      </c>
      <c r="M40" s="104">
        <v>-73</v>
      </c>
      <c r="N40" s="105">
        <v>-63</v>
      </c>
      <c r="O40" s="150">
        <v>-10</v>
      </c>
      <c r="P40" s="104">
        <v>114</v>
      </c>
      <c r="Q40" s="105">
        <v>44</v>
      </c>
      <c r="R40" s="106">
        <v>70</v>
      </c>
      <c r="S40" s="107">
        <v>43</v>
      </c>
      <c r="T40" s="108">
        <v>69</v>
      </c>
      <c r="U40" s="108">
        <v>1</v>
      </c>
      <c r="V40" s="109">
        <v>1</v>
      </c>
      <c r="W40" s="104">
        <v>187</v>
      </c>
      <c r="X40" s="105">
        <v>107</v>
      </c>
      <c r="Y40" s="106">
        <v>80</v>
      </c>
      <c r="Z40" s="107">
        <v>107</v>
      </c>
      <c r="AA40" s="108">
        <v>79</v>
      </c>
      <c r="AB40" s="108">
        <v>0</v>
      </c>
      <c r="AC40" s="109">
        <v>1</v>
      </c>
      <c r="AD40" s="110">
        <v>-11</v>
      </c>
      <c r="AE40" s="111">
        <v>-51</v>
      </c>
      <c r="AF40" s="112">
        <v>40</v>
      </c>
      <c r="AG40" s="110">
        <v>1614</v>
      </c>
      <c r="AH40" s="111">
        <v>861</v>
      </c>
      <c r="AI40" s="113">
        <v>753</v>
      </c>
      <c r="AJ40" s="114">
        <v>801</v>
      </c>
      <c r="AK40" s="115">
        <v>731</v>
      </c>
      <c r="AL40" s="115">
        <v>58</v>
      </c>
      <c r="AM40" s="116">
        <v>22</v>
      </c>
      <c r="AN40" s="110">
        <v>2</v>
      </c>
      <c r="AO40" s="112">
        <v>0</v>
      </c>
      <c r="AP40" s="117">
        <v>1625</v>
      </c>
      <c r="AQ40" s="111">
        <v>912</v>
      </c>
      <c r="AR40" s="113">
        <v>713</v>
      </c>
      <c r="AS40" s="114">
        <v>818</v>
      </c>
      <c r="AT40" s="115">
        <v>631</v>
      </c>
      <c r="AU40" s="115">
        <v>83</v>
      </c>
      <c r="AV40" s="116">
        <v>80</v>
      </c>
      <c r="AW40" s="110">
        <v>11</v>
      </c>
      <c r="AX40" s="112">
        <v>2</v>
      </c>
      <c r="AY40" s="118">
        <v>168</v>
      </c>
    </row>
    <row r="41" spans="1:51" x14ac:dyDescent="0.2">
      <c r="A41">
        <v>7</v>
      </c>
      <c r="B41">
        <v>208</v>
      </c>
      <c r="C41" s="151" t="s">
        <v>68</v>
      </c>
      <c r="D41" s="24"/>
      <c r="E41" s="148">
        <v>90.4</v>
      </c>
      <c r="F41" s="149">
        <v>11552</v>
      </c>
      <c r="G41" s="103">
        <v>26354</v>
      </c>
      <c r="H41" s="103">
        <v>12673</v>
      </c>
      <c r="I41" s="103">
        <v>13681</v>
      </c>
      <c r="J41" s="104">
        <v>-93</v>
      </c>
      <c r="K41" s="105">
        <v>-52</v>
      </c>
      <c r="L41" s="106">
        <v>-41</v>
      </c>
      <c r="M41" s="104">
        <v>-28</v>
      </c>
      <c r="N41" s="105">
        <v>-20</v>
      </c>
      <c r="O41" s="150">
        <v>-8</v>
      </c>
      <c r="P41" s="104">
        <v>10</v>
      </c>
      <c r="Q41" s="105">
        <v>3</v>
      </c>
      <c r="R41" s="106">
        <v>7</v>
      </c>
      <c r="S41" s="107">
        <v>3</v>
      </c>
      <c r="T41" s="108">
        <v>7</v>
      </c>
      <c r="U41" s="108">
        <v>0</v>
      </c>
      <c r="V41" s="109">
        <v>0</v>
      </c>
      <c r="W41" s="104">
        <v>38</v>
      </c>
      <c r="X41" s="105">
        <v>23</v>
      </c>
      <c r="Y41" s="106">
        <v>15</v>
      </c>
      <c r="Z41" s="107">
        <v>23</v>
      </c>
      <c r="AA41" s="108">
        <v>15</v>
      </c>
      <c r="AB41" s="108">
        <v>0</v>
      </c>
      <c r="AC41" s="109">
        <v>0</v>
      </c>
      <c r="AD41" s="110">
        <v>-65</v>
      </c>
      <c r="AE41" s="111">
        <v>-32</v>
      </c>
      <c r="AF41" s="112">
        <v>-33</v>
      </c>
      <c r="AG41" s="110">
        <v>105</v>
      </c>
      <c r="AH41" s="111">
        <v>62</v>
      </c>
      <c r="AI41" s="113">
        <v>43</v>
      </c>
      <c r="AJ41" s="114">
        <v>49</v>
      </c>
      <c r="AK41" s="115">
        <v>36</v>
      </c>
      <c r="AL41" s="115">
        <v>13</v>
      </c>
      <c r="AM41" s="116">
        <v>7</v>
      </c>
      <c r="AN41" s="110">
        <v>0</v>
      </c>
      <c r="AO41" s="112">
        <v>0</v>
      </c>
      <c r="AP41" s="117">
        <v>170</v>
      </c>
      <c r="AQ41" s="111">
        <v>94</v>
      </c>
      <c r="AR41" s="113">
        <v>76</v>
      </c>
      <c r="AS41" s="114">
        <v>84</v>
      </c>
      <c r="AT41" s="115">
        <v>71</v>
      </c>
      <c r="AU41" s="115">
        <v>10</v>
      </c>
      <c r="AV41" s="116">
        <v>5</v>
      </c>
      <c r="AW41" s="110">
        <v>0</v>
      </c>
      <c r="AX41" s="112">
        <v>0</v>
      </c>
      <c r="AY41" s="118">
        <v>4</v>
      </c>
    </row>
    <row r="42" spans="1:51" x14ac:dyDescent="0.2">
      <c r="A42">
        <v>8</v>
      </c>
      <c r="B42">
        <v>209</v>
      </c>
      <c r="C42" s="151" t="s">
        <v>69</v>
      </c>
      <c r="D42" s="24"/>
      <c r="E42" s="148">
        <v>697.55</v>
      </c>
      <c r="F42" s="149">
        <v>30570</v>
      </c>
      <c r="G42" s="103">
        <v>72083</v>
      </c>
      <c r="H42" s="103">
        <v>34642</v>
      </c>
      <c r="I42" s="103">
        <v>37441</v>
      </c>
      <c r="J42" s="104">
        <v>-326</v>
      </c>
      <c r="K42" s="105">
        <v>-147</v>
      </c>
      <c r="L42" s="106">
        <v>-179</v>
      </c>
      <c r="M42" s="104">
        <v>-102</v>
      </c>
      <c r="N42" s="105">
        <v>-37</v>
      </c>
      <c r="O42" s="150">
        <v>-65</v>
      </c>
      <c r="P42" s="104">
        <v>21</v>
      </c>
      <c r="Q42" s="105">
        <v>13</v>
      </c>
      <c r="R42" s="106">
        <v>8</v>
      </c>
      <c r="S42" s="107">
        <v>13</v>
      </c>
      <c r="T42" s="108">
        <v>8</v>
      </c>
      <c r="U42" s="108">
        <v>0</v>
      </c>
      <c r="V42" s="109">
        <v>0</v>
      </c>
      <c r="W42" s="104">
        <v>123</v>
      </c>
      <c r="X42" s="105">
        <v>50</v>
      </c>
      <c r="Y42" s="106">
        <v>73</v>
      </c>
      <c r="Z42" s="107">
        <v>49</v>
      </c>
      <c r="AA42" s="108">
        <v>72</v>
      </c>
      <c r="AB42" s="108">
        <v>1</v>
      </c>
      <c r="AC42" s="109">
        <v>1</v>
      </c>
      <c r="AD42" s="110">
        <v>-224</v>
      </c>
      <c r="AE42" s="111">
        <v>-110</v>
      </c>
      <c r="AF42" s="112">
        <v>-114</v>
      </c>
      <c r="AG42" s="110">
        <v>373</v>
      </c>
      <c r="AH42" s="111">
        <v>180</v>
      </c>
      <c r="AI42" s="113">
        <v>193</v>
      </c>
      <c r="AJ42" s="114">
        <v>162</v>
      </c>
      <c r="AK42" s="115">
        <v>174</v>
      </c>
      <c r="AL42" s="115">
        <v>17</v>
      </c>
      <c r="AM42" s="116">
        <v>18</v>
      </c>
      <c r="AN42" s="110">
        <v>1</v>
      </c>
      <c r="AO42" s="112">
        <v>1</v>
      </c>
      <c r="AP42" s="117">
        <v>597</v>
      </c>
      <c r="AQ42" s="111">
        <v>290</v>
      </c>
      <c r="AR42" s="113">
        <v>307</v>
      </c>
      <c r="AS42" s="114">
        <v>278</v>
      </c>
      <c r="AT42" s="115">
        <v>295</v>
      </c>
      <c r="AU42" s="115">
        <v>11</v>
      </c>
      <c r="AV42" s="116">
        <v>12</v>
      </c>
      <c r="AW42" s="110">
        <v>1</v>
      </c>
      <c r="AX42" s="112">
        <v>0</v>
      </c>
      <c r="AY42" s="118">
        <v>9</v>
      </c>
    </row>
    <row r="43" spans="1:51" x14ac:dyDescent="0.2">
      <c r="A43">
        <v>4</v>
      </c>
      <c r="B43">
        <v>210</v>
      </c>
      <c r="C43" s="151" t="s">
        <v>70</v>
      </c>
      <c r="D43" s="24"/>
      <c r="E43" s="148">
        <v>138.47999999999999</v>
      </c>
      <c r="F43" s="149">
        <v>110913</v>
      </c>
      <c r="G43" s="103">
        <v>254103</v>
      </c>
      <c r="H43" s="103">
        <v>123758</v>
      </c>
      <c r="I43" s="103">
        <v>130345</v>
      </c>
      <c r="J43" s="104">
        <v>-315</v>
      </c>
      <c r="K43" s="105">
        <v>-93</v>
      </c>
      <c r="L43" s="106">
        <v>-222</v>
      </c>
      <c r="M43" s="104">
        <v>-143</v>
      </c>
      <c r="N43" s="105">
        <v>-82</v>
      </c>
      <c r="O43" s="150">
        <v>-61</v>
      </c>
      <c r="P43" s="104">
        <v>138</v>
      </c>
      <c r="Q43" s="105">
        <v>67</v>
      </c>
      <c r="R43" s="106">
        <v>71</v>
      </c>
      <c r="S43" s="107">
        <v>67</v>
      </c>
      <c r="T43" s="108">
        <v>68</v>
      </c>
      <c r="U43" s="108">
        <v>0</v>
      </c>
      <c r="V43" s="109">
        <v>3</v>
      </c>
      <c r="W43" s="104">
        <v>281</v>
      </c>
      <c r="X43" s="105">
        <v>149</v>
      </c>
      <c r="Y43" s="106">
        <v>132</v>
      </c>
      <c r="Z43" s="107">
        <v>149</v>
      </c>
      <c r="AA43" s="108">
        <v>131</v>
      </c>
      <c r="AB43" s="108">
        <v>0</v>
      </c>
      <c r="AC43" s="109">
        <v>1</v>
      </c>
      <c r="AD43" s="110">
        <v>-172</v>
      </c>
      <c r="AE43" s="111">
        <v>-11</v>
      </c>
      <c r="AF43" s="112">
        <v>-161</v>
      </c>
      <c r="AG43" s="110">
        <v>1369</v>
      </c>
      <c r="AH43" s="111">
        <v>823</v>
      </c>
      <c r="AI43" s="113">
        <v>546</v>
      </c>
      <c r="AJ43" s="114">
        <v>731</v>
      </c>
      <c r="AK43" s="115">
        <v>512</v>
      </c>
      <c r="AL43" s="115">
        <v>84</v>
      </c>
      <c r="AM43" s="116">
        <v>31</v>
      </c>
      <c r="AN43" s="110">
        <v>8</v>
      </c>
      <c r="AO43" s="112">
        <v>3</v>
      </c>
      <c r="AP43" s="117">
        <v>1541</v>
      </c>
      <c r="AQ43" s="111">
        <v>834</v>
      </c>
      <c r="AR43" s="113">
        <v>707</v>
      </c>
      <c r="AS43" s="114">
        <v>778</v>
      </c>
      <c r="AT43" s="115">
        <v>687</v>
      </c>
      <c r="AU43" s="115">
        <v>52</v>
      </c>
      <c r="AV43" s="116">
        <v>18</v>
      </c>
      <c r="AW43" s="110">
        <v>4</v>
      </c>
      <c r="AX43" s="112">
        <v>2</v>
      </c>
      <c r="AY43" s="118">
        <v>337</v>
      </c>
    </row>
    <row r="44" spans="1:51" x14ac:dyDescent="0.2">
      <c r="A44">
        <v>7</v>
      </c>
      <c r="B44">
        <v>212</v>
      </c>
      <c r="C44" s="151" t="s">
        <v>71</v>
      </c>
      <c r="D44" s="24"/>
      <c r="E44" s="148">
        <v>126.85</v>
      </c>
      <c r="F44" s="149">
        <v>19039</v>
      </c>
      <c r="G44" s="103">
        <v>42913</v>
      </c>
      <c r="H44" s="103">
        <v>20664</v>
      </c>
      <c r="I44" s="103">
        <v>22249</v>
      </c>
      <c r="J44" s="104">
        <v>-188</v>
      </c>
      <c r="K44" s="105">
        <v>-88</v>
      </c>
      <c r="L44" s="106">
        <v>-100</v>
      </c>
      <c r="M44" s="104">
        <v>-45</v>
      </c>
      <c r="N44" s="105">
        <v>-22</v>
      </c>
      <c r="O44" s="150">
        <v>-23</v>
      </c>
      <c r="P44" s="104">
        <v>12</v>
      </c>
      <c r="Q44" s="105">
        <v>7</v>
      </c>
      <c r="R44" s="106">
        <v>5</v>
      </c>
      <c r="S44" s="107">
        <v>7</v>
      </c>
      <c r="T44" s="108">
        <v>5</v>
      </c>
      <c r="U44" s="108">
        <v>0</v>
      </c>
      <c r="V44" s="109">
        <v>0</v>
      </c>
      <c r="W44" s="104">
        <v>57</v>
      </c>
      <c r="X44" s="105">
        <v>29</v>
      </c>
      <c r="Y44" s="106">
        <v>28</v>
      </c>
      <c r="Z44" s="107">
        <v>29</v>
      </c>
      <c r="AA44" s="108">
        <v>28</v>
      </c>
      <c r="AB44" s="108">
        <v>0</v>
      </c>
      <c r="AC44" s="109">
        <v>0</v>
      </c>
      <c r="AD44" s="110">
        <v>-143</v>
      </c>
      <c r="AE44" s="111">
        <v>-66</v>
      </c>
      <c r="AF44" s="112">
        <v>-77</v>
      </c>
      <c r="AG44" s="110">
        <v>191</v>
      </c>
      <c r="AH44" s="111">
        <v>102</v>
      </c>
      <c r="AI44" s="113">
        <v>89</v>
      </c>
      <c r="AJ44" s="114">
        <v>92</v>
      </c>
      <c r="AK44" s="115">
        <v>78</v>
      </c>
      <c r="AL44" s="115">
        <v>10</v>
      </c>
      <c r="AM44" s="116">
        <v>11</v>
      </c>
      <c r="AN44" s="110">
        <v>0</v>
      </c>
      <c r="AO44" s="112">
        <v>0</v>
      </c>
      <c r="AP44" s="117">
        <v>334</v>
      </c>
      <c r="AQ44" s="111">
        <v>168</v>
      </c>
      <c r="AR44" s="113">
        <v>166</v>
      </c>
      <c r="AS44" s="114">
        <v>158</v>
      </c>
      <c r="AT44" s="115">
        <v>154</v>
      </c>
      <c r="AU44" s="115">
        <v>10</v>
      </c>
      <c r="AV44" s="116">
        <v>11</v>
      </c>
      <c r="AW44" s="110">
        <v>0</v>
      </c>
      <c r="AX44" s="112">
        <v>1</v>
      </c>
      <c r="AY44" s="118">
        <v>19</v>
      </c>
    </row>
    <row r="45" spans="1:51" x14ac:dyDescent="0.2">
      <c r="A45">
        <v>5</v>
      </c>
      <c r="B45">
        <v>213</v>
      </c>
      <c r="C45" s="151" t="s">
        <v>72</v>
      </c>
      <c r="D45" s="24"/>
      <c r="E45" s="148">
        <v>132.44</v>
      </c>
      <c r="F45" s="149">
        <v>15122</v>
      </c>
      <c r="G45" s="103">
        <v>36121</v>
      </c>
      <c r="H45" s="103">
        <v>17261</v>
      </c>
      <c r="I45" s="103">
        <v>18860</v>
      </c>
      <c r="J45" s="104">
        <v>-141</v>
      </c>
      <c r="K45" s="105">
        <v>-55</v>
      </c>
      <c r="L45" s="106">
        <v>-86</v>
      </c>
      <c r="M45" s="104">
        <v>-37</v>
      </c>
      <c r="N45" s="105">
        <v>-15</v>
      </c>
      <c r="O45" s="150">
        <v>-22</v>
      </c>
      <c r="P45" s="104">
        <v>13</v>
      </c>
      <c r="Q45" s="105">
        <v>10</v>
      </c>
      <c r="R45" s="106">
        <v>3</v>
      </c>
      <c r="S45" s="107">
        <v>10</v>
      </c>
      <c r="T45" s="108">
        <v>3</v>
      </c>
      <c r="U45" s="108">
        <v>0</v>
      </c>
      <c r="V45" s="109">
        <v>0</v>
      </c>
      <c r="W45" s="104">
        <v>50</v>
      </c>
      <c r="X45" s="105">
        <v>25</v>
      </c>
      <c r="Y45" s="106">
        <v>25</v>
      </c>
      <c r="Z45" s="107">
        <v>25</v>
      </c>
      <c r="AA45" s="108">
        <v>24</v>
      </c>
      <c r="AB45" s="108">
        <v>0</v>
      </c>
      <c r="AC45" s="109">
        <v>1</v>
      </c>
      <c r="AD45" s="110">
        <v>-104</v>
      </c>
      <c r="AE45" s="111">
        <v>-40</v>
      </c>
      <c r="AF45" s="112">
        <v>-64</v>
      </c>
      <c r="AG45" s="110">
        <v>174</v>
      </c>
      <c r="AH45" s="111">
        <v>92</v>
      </c>
      <c r="AI45" s="113">
        <v>82</v>
      </c>
      <c r="AJ45" s="114">
        <v>77</v>
      </c>
      <c r="AK45" s="115">
        <v>71</v>
      </c>
      <c r="AL45" s="115">
        <v>15</v>
      </c>
      <c r="AM45" s="116">
        <v>11</v>
      </c>
      <c r="AN45" s="110">
        <v>0</v>
      </c>
      <c r="AO45" s="112">
        <v>0</v>
      </c>
      <c r="AP45" s="117">
        <v>278</v>
      </c>
      <c r="AQ45" s="111">
        <v>132</v>
      </c>
      <c r="AR45" s="113">
        <v>146</v>
      </c>
      <c r="AS45" s="114">
        <v>124</v>
      </c>
      <c r="AT45" s="115">
        <v>127</v>
      </c>
      <c r="AU45" s="115">
        <v>8</v>
      </c>
      <c r="AV45" s="116">
        <v>19</v>
      </c>
      <c r="AW45" s="110">
        <v>0</v>
      </c>
      <c r="AX45" s="112">
        <v>0</v>
      </c>
      <c r="AY45" s="118">
        <v>10</v>
      </c>
    </row>
    <row r="46" spans="1:51" x14ac:dyDescent="0.2">
      <c r="A46">
        <v>3</v>
      </c>
      <c r="B46">
        <v>214</v>
      </c>
      <c r="C46" s="151" t="s">
        <v>73</v>
      </c>
      <c r="D46" s="24" t="s">
        <v>51</v>
      </c>
      <c r="E46" s="148">
        <v>101.8</v>
      </c>
      <c r="F46" s="149">
        <v>97258</v>
      </c>
      <c r="G46" s="103">
        <v>220065</v>
      </c>
      <c r="H46" s="103">
        <v>100535</v>
      </c>
      <c r="I46" s="103">
        <v>119530</v>
      </c>
      <c r="J46" s="104">
        <v>-222</v>
      </c>
      <c r="K46" s="105">
        <v>-157</v>
      </c>
      <c r="L46" s="106">
        <v>-65</v>
      </c>
      <c r="M46" s="104">
        <v>-146</v>
      </c>
      <c r="N46" s="105">
        <v>-77</v>
      </c>
      <c r="O46" s="150">
        <v>-69</v>
      </c>
      <c r="P46" s="104">
        <v>84</v>
      </c>
      <c r="Q46" s="105">
        <v>43</v>
      </c>
      <c r="R46" s="106">
        <v>41</v>
      </c>
      <c r="S46" s="107">
        <v>43</v>
      </c>
      <c r="T46" s="108">
        <v>39</v>
      </c>
      <c r="U46" s="108">
        <v>0</v>
      </c>
      <c r="V46" s="109">
        <v>2</v>
      </c>
      <c r="W46" s="104">
        <v>230</v>
      </c>
      <c r="X46" s="105">
        <v>120</v>
      </c>
      <c r="Y46" s="106">
        <v>110</v>
      </c>
      <c r="Z46" s="107">
        <v>119</v>
      </c>
      <c r="AA46" s="108">
        <v>109</v>
      </c>
      <c r="AB46" s="108">
        <v>1</v>
      </c>
      <c r="AC46" s="109">
        <v>1</v>
      </c>
      <c r="AD46" s="110">
        <v>-76</v>
      </c>
      <c r="AE46" s="111">
        <v>-80</v>
      </c>
      <c r="AF46" s="112">
        <v>4</v>
      </c>
      <c r="AG46" s="110">
        <v>1506</v>
      </c>
      <c r="AH46" s="111">
        <v>726</v>
      </c>
      <c r="AI46" s="113">
        <v>780</v>
      </c>
      <c r="AJ46" s="114">
        <v>635</v>
      </c>
      <c r="AK46" s="115">
        <v>703</v>
      </c>
      <c r="AL46" s="115">
        <v>80</v>
      </c>
      <c r="AM46" s="116">
        <v>61</v>
      </c>
      <c r="AN46" s="110">
        <v>11</v>
      </c>
      <c r="AO46" s="112">
        <v>16</v>
      </c>
      <c r="AP46" s="117">
        <v>1582</v>
      </c>
      <c r="AQ46" s="111">
        <v>806</v>
      </c>
      <c r="AR46" s="113">
        <v>776</v>
      </c>
      <c r="AS46" s="114">
        <v>782</v>
      </c>
      <c r="AT46" s="115">
        <v>750</v>
      </c>
      <c r="AU46" s="115">
        <v>20</v>
      </c>
      <c r="AV46" s="116">
        <v>25</v>
      </c>
      <c r="AW46" s="110">
        <v>4</v>
      </c>
      <c r="AX46" s="112">
        <v>1</v>
      </c>
      <c r="AY46" s="118">
        <v>279</v>
      </c>
    </row>
    <row r="47" spans="1:51" x14ac:dyDescent="0.2">
      <c r="A47">
        <v>5</v>
      </c>
      <c r="B47">
        <v>215</v>
      </c>
      <c r="C47" s="151" t="s">
        <v>74</v>
      </c>
      <c r="D47" s="24"/>
      <c r="E47" s="148">
        <v>176.51</v>
      </c>
      <c r="F47" s="149">
        <v>31170</v>
      </c>
      <c r="G47" s="103">
        <v>71362</v>
      </c>
      <c r="H47" s="103">
        <v>34213</v>
      </c>
      <c r="I47" s="103">
        <v>37149</v>
      </c>
      <c r="J47" s="104">
        <v>-196</v>
      </c>
      <c r="K47" s="105">
        <v>-109</v>
      </c>
      <c r="L47" s="106">
        <v>-87</v>
      </c>
      <c r="M47" s="104">
        <v>-64</v>
      </c>
      <c r="N47" s="105">
        <v>-45</v>
      </c>
      <c r="O47" s="150">
        <v>-19</v>
      </c>
      <c r="P47" s="104">
        <v>30</v>
      </c>
      <c r="Q47" s="105">
        <v>14</v>
      </c>
      <c r="R47" s="106">
        <v>16</v>
      </c>
      <c r="S47" s="107">
        <v>14</v>
      </c>
      <c r="T47" s="108">
        <v>16</v>
      </c>
      <c r="U47" s="108">
        <v>0</v>
      </c>
      <c r="V47" s="109">
        <v>0</v>
      </c>
      <c r="W47" s="104">
        <v>94</v>
      </c>
      <c r="X47" s="105">
        <v>59</v>
      </c>
      <c r="Y47" s="106">
        <v>35</v>
      </c>
      <c r="Z47" s="107">
        <v>59</v>
      </c>
      <c r="AA47" s="108">
        <v>35</v>
      </c>
      <c r="AB47" s="108">
        <v>0</v>
      </c>
      <c r="AC47" s="109">
        <v>0</v>
      </c>
      <c r="AD47" s="110">
        <v>-132</v>
      </c>
      <c r="AE47" s="111">
        <v>-64</v>
      </c>
      <c r="AF47" s="112">
        <v>-68</v>
      </c>
      <c r="AG47" s="110">
        <v>391</v>
      </c>
      <c r="AH47" s="111">
        <v>218</v>
      </c>
      <c r="AI47" s="113">
        <v>173</v>
      </c>
      <c r="AJ47" s="114">
        <v>170</v>
      </c>
      <c r="AK47" s="115">
        <v>133</v>
      </c>
      <c r="AL47" s="115">
        <v>43</v>
      </c>
      <c r="AM47" s="116">
        <v>38</v>
      </c>
      <c r="AN47" s="110">
        <v>5</v>
      </c>
      <c r="AO47" s="112">
        <v>2</v>
      </c>
      <c r="AP47" s="117">
        <v>523</v>
      </c>
      <c r="AQ47" s="111">
        <v>282</v>
      </c>
      <c r="AR47" s="113">
        <v>241</v>
      </c>
      <c r="AS47" s="114">
        <v>243</v>
      </c>
      <c r="AT47" s="115">
        <v>207</v>
      </c>
      <c r="AU47" s="115">
        <v>39</v>
      </c>
      <c r="AV47" s="116">
        <v>34</v>
      </c>
      <c r="AW47" s="110">
        <v>0</v>
      </c>
      <c r="AX47" s="112">
        <v>0</v>
      </c>
      <c r="AY47" s="118">
        <v>50</v>
      </c>
    </row>
    <row r="48" spans="1:51" x14ac:dyDescent="0.2">
      <c r="A48">
        <v>4</v>
      </c>
      <c r="B48">
        <v>216</v>
      </c>
      <c r="C48" s="151" t="s">
        <v>75</v>
      </c>
      <c r="D48" s="24"/>
      <c r="E48" s="148">
        <v>34.380000000000003</v>
      </c>
      <c r="F48" s="149">
        <v>37660</v>
      </c>
      <c r="G48" s="103">
        <v>84101</v>
      </c>
      <c r="H48" s="103">
        <v>40622</v>
      </c>
      <c r="I48" s="103">
        <v>43479</v>
      </c>
      <c r="J48" s="104">
        <v>-43</v>
      </c>
      <c r="K48" s="105">
        <v>16</v>
      </c>
      <c r="L48" s="106">
        <v>-59</v>
      </c>
      <c r="M48" s="104">
        <v>-54</v>
      </c>
      <c r="N48" s="105">
        <v>-28</v>
      </c>
      <c r="O48" s="150">
        <v>-26</v>
      </c>
      <c r="P48" s="104">
        <v>44</v>
      </c>
      <c r="Q48" s="105">
        <v>29</v>
      </c>
      <c r="R48" s="106">
        <v>15</v>
      </c>
      <c r="S48" s="107">
        <v>28</v>
      </c>
      <c r="T48" s="108">
        <v>15</v>
      </c>
      <c r="U48" s="108">
        <v>1</v>
      </c>
      <c r="V48" s="109">
        <v>0</v>
      </c>
      <c r="W48" s="104">
        <v>98</v>
      </c>
      <c r="X48" s="105">
        <v>57</v>
      </c>
      <c r="Y48" s="106">
        <v>41</v>
      </c>
      <c r="Z48" s="107">
        <v>57</v>
      </c>
      <c r="AA48" s="108">
        <v>41</v>
      </c>
      <c r="AB48" s="108">
        <v>0</v>
      </c>
      <c r="AC48" s="109">
        <v>0</v>
      </c>
      <c r="AD48" s="110">
        <v>11</v>
      </c>
      <c r="AE48" s="111">
        <v>44</v>
      </c>
      <c r="AF48" s="112">
        <v>-33</v>
      </c>
      <c r="AG48" s="110">
        <v>518</v>
      </c>
      <c r="AH48" s="111">
        <v>334</v>
      </c>
      <c r="AI48" s="113">
        <v>184</v>
      </c>
      <c r="AJ48" s="114">
        <v>289</v>
      </c>
      <c r="AK48" s="115">
        <v>159</v>
      </c>
      <c r="AL48" s="115">
        <v>45</v>
      </c>
      <c r="AM48" s="116">
        <v>24</v>
      </c>
      <c r="AN48" s="110">
        <v>0</v>
      </c>
      <c r="AO48" s="112">
        <v>1</v>
      </c>
      <c r="AP48" s="117">
        <v>507</v>
      </c>
      <c r="AQ48" s="111">
        <v>290</v>
      </c>
      <c r="AR48" s="113">
        <v>217</v>
      </c>
      <c r="AS48" s="114">
        <v>250</v>
      </c>
      <c r="AT48" s="115">
        <v>195</v>
      </c>
      <c r="AU48" s="115">
        <v>36</v>
      </c>
      <c r="AV48" s="116">
        <v>22</v>
      </c>
      <c r="AW48" s="110">
        <v>4</v>
      </c>
      <c r="AX48" s="112">
        <v>0</v>
      </c>
      <c r="AY48" s="118">
        <v>180</v>
      </c>
    </row>
    <row r="49" spans="1:51" x14ac:dyDescent="0.2">
      <c r="A49">
        <v>3</v>
      </c>
      <c r="B49" s="152">
        <v>217</v>
      </c>
      <c r="C49" s="151" t="s">
        <v>76</v>
      </c>
      <c r="D49" s="24"/>
      <c r="E49" s="148">
        <v>53.44</v>
      </c>
      <c r="F49" s="149">
        <v>65004</v>
      </c>
      <c r="G49" s="103">
        <v>148511</v>
      </c>
      <c r="H49" s="103">
        <v>69169</v>
      </c>
      <c r="I49" s="103">
        <v>79342</v>
      </c>
      <c r="J49" s="104">
        <v>-92</v>
      </c>
      <c r="K49" s="105">
        <v>-112</v>
      </c>
      <c r="L49" s="106">
        <v>20</v>
      </c>
      <c r="M49" s="104">
        <v>-106</v>
      </c>
      <c r="N49" s="105">
        <v>-57</v>
      </c>
      <c r="O49" s="150">
        <v>-49</v>
      </c>
      <c r="P49" s="104">
        <v>60</v>
      </c>
      <c r="Q49" s="105">
        <v>30</v>
      </c>
      <c r="R49" s="106">
        <v>30</v>
      </c>
      <c r="S49" s="107">
        <v>30</v>
      </c>
      <c r="T49" s="108">
        <v>30</v>
      </c>
      <c r="U49" s="108">
        <v>0</v>
      </c>
      <c r="V49" s="109">
        <v>0</v>
      </c>
      <c r="W49" s="104">
        <v>166</v>
      </c>
      <c r="X49" s="105">
        <v>87</v>
      </c>
      <c r="Y49" s="106">
        <v>79</v>
      </c>
      <c r="Z49" s="107">
        <v>86</v>
      </c>
      <c r="AA49" s="108">
        <v>79</v>
      </c>
      <c r="AB49" s="108">
        <v>1</v>
      </c>
      <c r="AC49" s="109">
        <v>0</v>
      </c>
      <c r="AD49" s="110">
        <v>14</v>
      </c>
      <c r="AE49" s="111">
        <v>-55</v>
      </c>
      <c r="AF49" s="112">
        <v>69</v>
      </c>
      <c r="AG49" s="110">
        <v>982</v>
      </c>
      <c r="AH49" s="111">
        <v>453</v>
      </c>
      <c r="AI49" s="113">
        <v>529</v>
      </c>
      <c r="AJ49" s="114">
        <v>414</v>
      </c>
      <c r="AK49" s="115">
        <v>476</v>
      </c>
      <c r="AL49" s="115">
        <v>35</v>
      </c>
      <c r="AM49" s="116">
        <v>51</v>
      </c>
      <c r="AN49" s="110">
        <v>4</v>
      </c>
      <c r="AO49" s="112">
        <v>2</v>
      </c>
      <c r="AP49" s="117">
        <v>968</v>
      </c>
      <c r="AQ49" s="111">
        <v>508</v>
      </c>
      <c r="AR49" s="113">
        <v>460</v>
      </c>
      <c r="AS49" s="114">
        <v>447</v>
      </c>
      <c r="AT49" s="115">
        <v>436</v>
      </c>
      <c r="AU49" s="115">
        <v>55</v>
      </c>
      <c r="AV49" s="116">
        <v>22</v>
      </c>
      <c r="AW49" s="110">
        <v>6</v>
      </c>
      <c r="AX49" s="112">
        <v>2</v>
      </c>
      <c r="AY49" s="118">
        <v>192</v>
      </c>
    </row>
    <row r="50" spans="1:51" x14ac:dyDescent="0.2">
      <c r="A50">
        <v>5</v>
      </c>
      <c r="B50">
        <v>218</v>
      </c>
      <c r="C50" s="151" t="s">
        <v>77</v>
      </c>
      <c r="D50" s="24" t="s">
        <v>51</v>
      </c>
      <c r="E50" s="148">
        <v>92.94</v>
      </c>
      <c r="F50" s="149">
        <v>18552</v>
      </c>
      <c r="G50" s="103">
        <v>45948</v>
      </c>
      <c r="H50" s="103">
        <v>22387</v>
      </c>
      <c r="I50" s="103">
        <v>23561</v>
      </c>
      <c r="J50" s="104">
        <v>-172</v>
      </c>
      <c r="K50" s="105">
        <v>-82</v>
      </c>
      <c r="L50" s="106">
        <v>-90</v>
      </c>
      <c r="M50" s="104">
        <v>-41</v>
      </c>
      <c r="N50" s="105">
        <v>-24</v>
      </c>
      <c r="O50" s="150">
        <v>-17</v>
      </c>
      <c r="P50" s="104">
        <v>19</v>
      </c>
      <c r="Q50" s="105">
        <v>9</v>
      </c>
      <c r="R50" s="106">
        <v>10</v>
      </c>
      <c r="S50" s="107">
        <v>9</v>
      </c>
      <c r="T50" s="108">
        <v>8</v>
      </c>
      <c r="U50" s="108">
        <v>0</v>
      </c>
      <c r="V50" s="109">
        <v>2</v>
      </c>
      <c r="W50" s="104">
        <v>60</v>
      </c>
      <c r="X50" s="105">
        <v>33</v>
      </c>
      <c r="Y50" s="106">
        <v>27</v>
      </c>
      <c r="Z50" s="107">
        <v>33</v>
      </c>
      <c r="AA50" s="108">
        <v>26</v>
      </c>
      <c r="AB50" s="108">
        <v>0</v>
      </c>
      <c r="AC50" s="109">
        <v>1</v>
      </c>
      <c r="AD50" s="110">
        <v>-131</v>
      </c>
      <c r="AE50" s="111">
        <v>-58</v>
      </c>
      <c r="AF50" s="112">
        <v>-73</v>
      </c>
      <c r="AG50" s="110">
        <v>272</v>
      </c>
      <c r="AH50" s="111">
        <v>152</v>
      </c>
      <c r="AI50" s="113">
        <v>120</v>
      </c>
      <c r="AJ50" s="114">
        <v>101</v>
      </c>
      <c r="AK50" s="115">
        <v>100</v>
      </c>
      <c r="AL50" s="115">
        <v>50</v>
      </c>
      <c r="AM50" s="116">
        <v>20</v>
      </c>
      <c r="AN50" s="110">
        <v>1</v>
      </c>
      <c r="AO50" s="112">
        <v>0</v>
      </c>
      <c r="AP50" s="117">
        <v>403</v>
      </c>
      <c r="AQ50" s="111">
        <v>210</v>
      </c>
      <c r="AR50" s="113">
        <v>193</v>
      </c>
      <c r="AS50" s="114">
        <v>199</v>
      </c>
      <c r="AT50" s="115">
        <v>176</v>
      </c>
      <c r="AU50" s="115">
        <v>11</v>
      </c>
      <c r="AV50" s="116">
        <v>17</v>
      </c>
      <c r="AW50" s="110">
        <v>0</v>
      </c>
      <c r="AX50" s="112">
        <v>0</v>
      </c>
      <c r="AY50" s="118">
        <v>39</v>
      </c>
    </row>
    <row r="51" spans="1:51" x14ac:dyDescent="0.2">
      <c r="A51">
        <v>3</v>
      </c>
      <c r="B51">
        <v>219</v>
      </c>
      <c r="C51" s="151" t="s">
        <v>78</v>
      </c>
      <c r="D51" s="24"/>
      <c r="E51" s="148">
        <v>210.32</v>
      </c>
      <c r="F51" s="149">
        <v>43172</v>
      </c>
      <c r="G51" s="103">
        <v>104191</v>
      </c>
      <c r="H51" s="103">
        <v>49764</v>
      </c>
      <c r="I51" s="103">
        <v>54427</v>
      </c>
      <c r="J51" s="104">
        <v>-218</v>
      </c>
      <c r="K51" s="105">
        <v>-109</v>
      </c>
      <c r="L51" s="106">
        <v>-109</v>
      </c>
      <c r="M51" s="104">
        <v>-58</v>
      </c>
      <c r="N51" s="105">
        <v>-27</v>
      </c>
      <c r="O51" s="150">
        <v>-31</v>
      </c>
      <c r="P51" s="104">
        <v>44</v>
      </c>
      <c r="Q51" s="105">
        <v>20</v>
      </c>
      <c r="R51" s="106">
        <v>24</v>
      </c>
      <c r="S51" s="107">
        <v>20</v>
      </c>
      <c r="T51" s="108">
        <v>22</v>
      </c>
      <c r="U51" s="108">
        <v>0</v>
      </c>
      <c r="V51" s="109">
        <v>2</v>
      </c>
      <c r="W51" s="104">
        <v>102</v>
      </c>
      <c r="X51" s="105">
        <v>47</v>
      </c>
      <c r="Y51" s="106">
        <v>55</v>
      </c>
      <c r="Z51" s="107">
        <v>47</v>
      </c>
      <c r="AA51" s="108">
        <v>55</v>
      </c>
      <c r="AB51" s="108">
        <v>0</v>
      </c>
      <c r="AC51" s="109">
        <v>0</v>
      </c>
      <c r="AD51" s="110">
        <v>-160</v>
      </c>
      <c r="AE51" s="111">
        <v>-82</v>
      </c>
      <c r="AF51" s="112">
        <v>-78</v>
      </c>
      <c r="AG51" s="110">
        <v>674</v>
      </c>
      <c r="AH51" s="111">
        <v>357</v>
      </c>
      <c r="AI51" s="113">
        <v>317</v>
      </c>
      <c r="AJ51" s="114">
        <v>294</v>
      </c>
      <c r="AK51" s="115">
        <v>297</v>
      </c>
      <c r="AL51" s="115">
        <v>61</v>
      </c>
      <c r="AM51" s="116">
        <v>19</v>
      </c>
      <c r="AN51" s="110">
        <v>2</v>
      </c>
      <c r="AO51" s="112">
        <v>1</v>
      </c>
      <c r="AP51" s="117">
        <v>834</v>
      </c>
      <c r="AQ51" s="111">
        <v>439</v>
      </c>
      <c r="AR51" s="113">
        <v>395</v>
      </c>
      <c r="AS51" s="114">
        <v>418</v>
      </c>
      <c r="AT51" s="115">
        <v>378</v>
      </c>
      <c r="AU51" s="115">
        <v>21</v>
      </c>
      <c r="AV51" s="116">
        <v>15</v>
      </c>
      <c r="AW51" s="110">
        <v>0</v>
      </c>
      <c r="AX51" s="112">
        <v>2</v>
      </c>
      <c r="AY51" s="118">
        <v>117</v>
      </c>
    </row>
    <row r="52" spans="1:51" x14ac:dyDescent="0.2">
      <c r="A52">
        <v>5</v>
      </c>
      <c r="B52">
        <v>220</v>
      </c>
      <c r="C52" s="151" t="s">
        <v>79</v>
      </c>
      <c r="D52" s="24" t="s">
        <v>51</v>
      </c>
      <c r="E52" s="148">
        <v>150.97999999999999</v>
      </c>
      <c r="F52" s="149">
        <v>16532</v>
      </c>
      <c r="G52" s="103">
        <v>40321</v>
      </c>
      <c r="H52" s="103">
        <v>19967</v>
      </c>
      <c r="I52" s="103">
        <v>20354</v>
      </c>
      <c r="J52" s="104">
        <v>-85</v>
      </c>
      <c r="K52" s="105">
        <v>-30</v>
      </c>
      <c r="L52" s="106">
        <v>-55</v>
      </c>
      <c r="M52" s="104">
        <v>-40</v>
      </c>
      <c r="N52" s="105">
        <v>-18</v>
      </c>
      <c r="O52" s="150">
        <v>-22</v>
      </c>
      <c r="P52" s="104">
        <v>17</v>
      </c>
      <c r="Q52" s="105">
        <v>9</v>
      </c>
      <c r="R52" s="106">
        <v>8</v>
      </c>
      <c r="S52" s="107">
        <v>9</v>
      </c>
      <c r="T52" s="108">
        <v>8</v>
      </c>
      <c r="U52" s="108">
        <v>0</v>
      </c>
      <c r="V52" s="109">
        <v>0</v>
      </c>
      <c r="W52" s="104">
        <v>57</v>
      </c>
      <c r="X52" s="105">
        <v>27</v>
      </c>
      <c r="Y52" s="106">
        <v>30</v>
      </c>
      <c r="Z52" s="107">
        <v>27</v>
      </c>
      <c r="AA52" s="108">
        <v>30</v>
      </c>
      <c r="AB52" s="108">
        <v>0</v>
      </c>
      <c r="AC52" s="109">
        <v>0</v>
      </c>
      <c r="AD52" s="110">
        <v>-45</v>
      </c>
      <c r="AE52" s="111">
        <v>-12</v>
      </c>
      <c r="AF52" s="112">
        <v>-33</v>
      </c>
      <c r="AG52" s="110">
        <v>214</v>
      </c>
      <c r="AH52" s="111">
        <v>136</v>
      </c>
      <c r="AI52" s="113">
        <v>78</v>
      </c>
      <c r="AJ52" s="114">
        <v>107</v>
      </c>
      <c r="AK52" s="115">
        <v>64</v>
      </c>
      <c r="AL52" s="115">
        <v>29</v>
      </c>
      <c r="AM52" s="116">
        <v>11</v>
      </c>
      <c r="AN52" s="110">
        <v>0</v>
      </c>
      <c r="AO52" s="112">
        <v>3</v>
      </c>
      <c r="AP52" s="117">
        <v>259</v>
      </c>
      <c r="AQ52" s="111">
        <v>148</v>
      </c>
      <c r="AR52" s="113">
        <v>111</v>
      </c>
      <c r="AS52" s="114">
        <v>127</v>
      </c>
      <c r="AT52" s="115">
        <v>101</v>
      </c>
      <c r="AU52" s="115">
        <v>21</v>
      </c>
      <c r="AV52" s="116">
        <v>10</v>
      </c>
      <c r="AW52" s="110">
        <v>0</v>
      </c>
      <c r="AX52" s="112">
        <v>0</v>
      </c>
      <c r="AY52" s="118">
        <v>45</v>
      </c>
    </row>
    <row r="53" spans="1:51" x14ac:dyDescent="0.2">
      <c r="A53">
        <v>9</v>
      </c>
      <c r="B53">
        <v>221</v>
      </c>
      <c r="C53" s="151" t="s">
        <v>80</v>
      </c>
      <c r="D53" s="24"/>
      <c r="E53" s="148">
        <v>377.59</v>
      </c>
      <c r="F53" s="149">
        <v>15928</v>
      </c>
      <c r="G53" s="103">
        <v>37522</v>
      </c>
      <c r="H53" s="103">
        <v>17912</v>
      </c>
      <c r="I53" s="103">
        <v>19610</v>
      </c>
      <c r="J53" s="104">
        <v>-116</v>
      </c>
      <c r="K53" s="105">
        <v>-57</v>
      </c>
      <c r="L53" s="106">
        <v>-59</v>
      </c>
      <c r="M53" s="104">
        <v>-45</v>
      </c>
      <c r="N53" s="105">
        <v>-14</v>
      </c>
      <c r="O53" s="150">
        <v>-31</v>
      </c>
      <c r="P53" s="104">
        <v>23</v>
      </c>
      <c r="Q53" s="105">
        <v>16</v>
      </c>
      <c r="R53" s="106">
        <v>7</v>
      </c>
      <c r="S53" s="107">
        <v>15</v>
      </c>
      <c r="T53" s="108">
        <v>7</v>
      </c>
      <c r="U53" s="108">
        <v>1</v>
      </c>
      <c r="V53" s="109">
        <v>0</v>
      </c>
      <c r="W53" s="104">
        <v>68</v>
      </c>
      <c r="X53" s="105">
        <v>30</v>
      </c>
      <c r="Y53" s="106">
        <v>38</v>
      </c>
      <c r="Z53" s="107">
        <v>30</v>
      </c>
      <c r="AA53" s="108">
        <v>38</v>
      </c>
      <c r="AB53" s="108">
        <v>0</v>
      </c>
      <c r="AC53" s="109">
        <v>0</v>
      </c>
      <c r="AD53" s="110">
        <v>-71</v>
      </c>
      <c r="AE53" s="111">
        <v>-43</v>
      </c>
      <c r="AF53" s="112">
        <v>-28</v>
      </c>
      <c r="AG53" s="110">
        <v>178</v>
      </c>
      <c r="AH53" s="111">
        <v>85</v>
      </c>
      <c r="AI53" s="113">
        <v>93</v>
      </c>
      <c r="AJ53" s="114">
        <v>78</v>
      </c>
      <c r="AK53" s="115">
        <v>86</v>
      </c>
      <c r="AL53" s="115">
        <v>7</v>
      </c>
      <c r="AM53" s="116">
        <v>7</v>
      </c>
      <c r="AN53" s="110">
        <v>0</v>
      </c>
      <c r="AO53" s="112">
        <v>0</v>
      </c>
      <c r="AP53" s="117">
        <v>249</v>
      </c>
      <c r="AQ53" s="111">
        <v>128</v>
      </c>
      <c r="AR53" s="113">
        <v>121</v>
      </c>
      <c r="AS53" s="114">
        <v>119</v>
      </c>
      <c r="AT53" s="115">
        <v>105</v>
      </c>
      <c r="AU53" s="115">
        <v>9</v>
      </c>
      <c r="AV53" s="116">
        <v>15</v>
      </c>
      <c r="AW53" s="110">
        <v>0</v>
      </c>
      <c r="AX53" s="112">
        <v>1</v>
      </c>
      <c r="AY53" s="118">
        <v>-14</v>
      </c>
    </row>
    <row r="54" spans="1:51" x14ac:dyDescent="0.2">
      <c r="A54">
        <v>8</v>
      </c>
      <c r="B54">
        <v>222</v>
      </c>
      <c r="C54" s="151" t="s">
        <v>81</v>
      </c>
      <c r="D54" s="24"/>
      <c r="E54" s="148">
        <v>422.91</v>
      </c>
      <c r="F54" s="149">
        <v>8063</v>
      </c>
      <c r="G54" s="102">
        <v>20039</v>
      </c>
      <c r="H54" s="102">
        <v>9618</v>
      </c>
      <c r="I54" s="102">
        <v>10421</v>
      </c>
      <c r="J54" s="104">
        <v>-110</v>
      </c>
      <c r="K54" s="105">
        <v>-43</v>
      </c>
      <c r="L54" s="106">
        <v>-67</v>
      </c>
      <c r="M54" s="104">
        <v>-27</v>
      </c>
      <c r="N54" s="105">
        <v>-16</v>
      </c>
      <c r="O54" s="150">
        <v>-11</v>
      </c>
      <c r="P54" s="104">
        <v>6</v>
      </c>
      <c r="Q54" s="105">
        <v>1</v>
      </c>
      <c r="R54" s="106">
        <v>5</v>
      </c>
      <c r="S54" s="107">
        <v>1</v>
      </c>
      <c r="T54" s="108">
        <v>5</v>
      </c>
      <c r="U54" s="108">
        <v>0</v>
      </c>
      <c r="V54" s="109">
        <v>0</v>
      </c>
      <c r="W54" s="104">
        <v>33</v>
      </c>
      <c r="X54" s="105">
        <v>17</v>
      </c>
      <c r="Y54" s="106">
        <v>16</v>
      </c>
      <c r="Z54" s="107">
        <v>17</v>
      </c>
      <c r="AA54" s="108">
        <v>16</v>
      </c>
      <c r="AB54" s="108">
        <v>0</v>
      </c>
      <c r="AC54" s="109">
        <v>0</v>
      </c>
      <c r="AD54" s="110">
        <v>-83</v>
      </c>
      <c r="AE54" s="111">
        <v>-27</v>
      </c>
      <c r="AF54" s="112">
        <v>-56</v>
      </c>
      <c r="AG54" s="110">
        <v>43</v>
      </c>
      <c r="AH54" s="111">
        <v>28</v>
      </c>
      <c r="AI54" s="113">
        <v>15</v>
      </c>
      <c r="AJ54" s="114">
        <v>28</v>
      </c>
      <c r="AK54" s="115">
        <v>15</v>
      </c>
      <c r="AL54" s="115">
        <v>0</v>
      </c>
      <c r="AM54" s="116">
        <v>0</v>
      </c>
      <c r="AN54" s="110">
        <v>0</v>
      </c>
      <c r="AO54" s="112">
        <v>0</v>
      </c>
      <c r="AP54" s="117">
        <v>126</v>
      </c>
      <c r="AQ54" s="111">
        <v>55</v>
      </c>
      <c r="AR54" s="113">
        <v>71</v>
      </c>
      <c r="AS54" s="114">
        <v>53</v>
      </c>
      <c r="AT54" s="115">
        <v>71</v>
      </c>
      <c r="AU54" s="115">
        <v>2</v>
      </c>
      <c r="AV54" s="116">
        <v>0</v>
      </c>
      <c r="AW54" s="110">
        <v>0</v>
      </c>
      <c r="AX54" s="112">
        <v>0</v>
      </c>
      <c r="AY54" s="118">
        <v>-6</v>
      </c>
    </row>
    <row r="55" spans="1:51" x14ac:dyDescent="0.2">
      <c r="A55">
        <v>9</v>
      </c>
      <c r="B55">
        <v>223</v>
      </c>
      <c r="C55" s="151" t="s">
        <v>82</v>
      </c>
      <c r="D55" s="24"/>
      <c r="E55" s="148">
        <v>493.21</v>
      </c>
      <c r="F55" s="149">
        <v>23593</v>
      </c>
      <c r="G55" s="103">
        <v>57846</v>
      </c>
      <c r="H55" s="103">
        <v>27884</v>
      </c>
      <c r="I55" s="103">
        <v>29962</v>
      </c>
      <c r="J55" s="104">
        <v>-161</v>
      </c>
      <c r="K55" s="105">
        <v>-82</v>
      </c>
      <c r="L55" s="106">
        <v>-79</v>
      </c>
      <c r="M55" s="104">
        <v>-73</v>
      </c>
      <c r="N55" s="105">
        <v>-38</v>
      </c>
      <c r="O55" s="150">
        <v>-35</v>
      </c>
      <c r="P55" s="104">
        <v>13</v>
      </c>
      <c r="Q55" s="105">
        <v>2</v>
      </c>
      <c r="R55" s="106">
        <v>11</v>
      </c>
      <c r="S55" s="107">
        <v>2</v>
      </c>
      <c r="T55" s="108">
        <v>11</v>
      </c>
      <c r="U55" s="108">
        <v>0</v>
      </c>
      <c r="V55" s="109">
        <v>0</v>
      </c>
      <c r="W55" s="104">
        <v>86</v>
      </c>
      <c r="X55" s="105">
        <v>40</v>
      </c>
      <c r="Y55" s="106">
        <v>46</v>
      </c>
      <c r="Z55" s="107">
        <v>40</v>
      </c>
      <c r="AA55" s="108">
        <v>46</v>
      </c>
      <c r="AB55" s="108">
        <v>0</v>
      </c>
      <c r="AC55" s="109">
        <v>0</v>
      </c>
      <c r="AD55" s="110">
        <v>-88</v>
      </c>
      <c r="AE55" s="111">
        <v>-44</v>
      </c>
      <c r="AF55" s="112">
        <v>-44</v>
      </c>
      <c r="AG55" s="110">
        <v>294</v>
      </c>
      <c r="AH55" s="111">
        <v>156</v>
      </c>
      <c r="AI55" s="113">
        <v>138</v>
      </c>
      <c r="AJ55" s="114">
        <v>127</v>
      </c>
      <c r="AK55" s="115">
        <v>124</v>
      </c>
      <c r="AL55" s="115">
        <v>26</v>
      </c>
      <c r="AM55" s="116">
        <v>14</v>
      </c>
      <c r="AN55" s="110">
        <v>3</v>
      </c>
      <c r="AO55" s="112">
        <v>0</v>
      </c>
      <c r="AP55" s="117">
        <v>382</v>
      </c>
      <c r="AQ55" s="111">
        <v>200</v>
      </c>
      <c r="AR55" s="113">
        <v>182</v>
      </c>
      <c r="AS55" s="114">
        <v>183</v>
      </c>
      <c r="AT55" s="115">
        <v>175</v>
      </c>
      <c r="AU55" s="115">
        <v>15</v>
      </c>
      <c r="AV55" s="116">
        <v>5</v>
      </c>
      <c r="AW55" s="110">
        <v>2</v>
      </c>
      <c r="AX55" s="112">
        <v>2</v>
      </c>
      <c r="AY55" s="118">
        <v>64</v>
      </c>
    </row>
    <row r="56" spans="1:51" x14ac:dyDescent="0.2">
      <c r="A56">
        <v>10</v>
      </c>
      <c r="B56">
        <v>224</v>
      </c>
      <c r="C56" s="151" t="s">
        <v>83</v>
      </c>
      <c r="D56" s="24"/>
      <c r="E56" s="148">
        <v>229.01</v>
      </c>
      <c r="F56" s="149">
        <v>17329</v>
      </c>
      <c r="G56" s="103">
        <v>41024</v>
      </c>
      <c r="H56" s="103">
        <v>19572</v>
      </c>
      <c r="I56" s="103">
        <v>21452</v>
      </c>
      <c r="J56" s="104">
        <v>-182</v>
      </c>
      <c r="K56" s="105">
        <v>-89</v>
      </c>
      <c r="L56" s="106">
        <v>-93</v>
      </c>
      <c r="M56" s="104">
        <v>-49</v>
      </c>
      <c r="N56" s="105">
        <v>-29</v>
      </c>
      <c r="O56" s="150">
        <v>-20</v>
      </c>
      <c r="P56" s="104">
        <v>14</v>
      </c>
      <c r="Q56" s="105">
        <v>7</v>
      </c>
      <c r="R56" s="106">
        <v>7</v>
      </c>
      <c r="S56" s="107">
        <v>7</v>
      </c>
      <c r="T56" s="108">
        <v>7</v>
      </c>
      <c r="U56" s="108">
        <v>0</v>
      </c>
      <c r="V56" s="109">
        <v>0</v>
      </c>
      <c r="W56" s="104">
        <v>63</v>
      </c>
      <c r="X56" s="105">
        <v>36</v>
      </c>
      <c r="Y56" s="106">
        <v>27</v>
      </c>
      <c r="Z56" s="107">
        <v>36</v>
      </c>
      <c r="AA56" s="108">
        <v>27</v>
      </c>
      <c r="AB56" s="108">
        <v>0</v>
      </c>
      <c r="AC56" s="109">
        <v>0</v>
      </c>
      <c r="AD56" s="110">
        <v>-133</v>
      </c>
      <c r="AE56" s="111">
        <v>-60</v>
      </c>
      <c r="AF56" s="112">
        <v>-73</v>
      </c>
      <c r="AG56" s="110">
        <v>238</v>
      </c>
      <c r="AH56" s="111">
        <v>131</v>
      </c>
      <c r="AI56" s="113">
        <v>107</v>
      </c>
      <c r="AJ56" s="114">
        <v>112</v>
      </c>
      <c r="AK56" s="115">
        <v>92</v>
      </c>
      <c r="AL56" s="115">
        <v>17</v>
      </c>
      <c r="AM56" s="116">
        <v>15</v>
      </c>
      <c r="AN56" s="110">
        <v>2</v>
      </c>
      <c r="AO56" s="112">
        <v>0</v>
      </c>
      <c r="AP56" s="117">
        <v>371</v>
      </c>
      <c r="AQ56" s="111">
        <v>191</v>
      </c>
      <c r="AR56" s="113">
        <v>180</v>
      </c>
      <c r="AS56" s="114">
        <v>171</v>
      </c>
      <c r="AT56" s="115">
        <v>158</v>
      </c>
      <c r="AU56" s="115">
        <v>19</v>
      </c>
      <c r="AV56" s="116">
        <v>20</v>
      </c>
      <c r="AW56" s="110">
        <v>1</v>
      </c>
      <c r="AX56" s="112">
        <v>2</v>
      </c>
      <c r="AY56" s="118">
        <v>10</v>
      </c>
    </row>
    <row r="57" spans="1:51" x14ac:dyDescent="0.2">
      <c r="A57">
        <v>8</v>
      </c>
      <c r="B57">
        <v>225</v>
      </c>
      <c r="C57" s="151" t="s">
        <v>84</v>
      </c>
      <c r="D57" s="24"/>
      <c r="E57" s="148">
        <v>403.06</v>
      </c>
      <c r="F57" s="149">
        <v>11293</v>
      </c>
      <c r="G57" s="103">
        <v>26681</v>
      </c>
      <c r="H57" s="103">
        <v>12817</v>
      </c>
      <c r="I57" s="103">
        <v>13864</v>
      </c>
      <c r="J57" s="104">
        <v>-120</v>
      </c>
      <c r="K57" s="105">
        <v>-60</v>
      </c>
      <c r="L57" s="106">
        <v>-60</v>
      </c>
      <c r="M57" s="104">
        <v>-38</v>
      </c>
      <c r="N57" s="105">
        <v>-17</v>
      </c>
      <c r="O57" s="150">
        <v>-21</v>
      </c>
      <c r="P57" s="104">
        <v>12</v>
      </c>
      <c r="Q57" s="105">
        <v>7</v>
      </c>
      <c r="R57" s="106">
        <v>5</v>
      </c>
      <c r="S57" s="107">
        <v>7</v>
      </c>
      <c r="T57" s="108">
        <v>5</v>
      </c>
      <c r="U57" s="108">
        <v>0</v>
      </c>
      <c r="V57" s="109">
        <v>0</v>
      </c>
      <c r="W57" s="104">
        <v>50</v>
      </c>
      <c r="X57" s="105">
        <v>24</v>
      </c>
      <c r="Y57" s="106">
        <v>26</v>
      </c>
      <c r="Z57" s="107">
        <v>24</v>
      </c>
      <c r="AA57" s="108">
        <v>26</v>
      </c>
      <c r="AB57" s="108">
        <v>0</v>
      </c>
      <c r="AC57" s="109">
        <v>0</v>
      </c>
      <c r="AD57" s="110">
        <v>-82</v>
      </c>
      <c r="AE57" s="111">
        <v>-43</v>
      </c>
      <c r="AF57" s="112">
        <v>-39</v>
      </c>
      <c r="AG57" s="110">
        <v>114</v>
      </c>
      <c r="AH57" s="111">
        <v>62</v>
      </c>
      <c r="AI57" s="113">
        <v>52</v>
      </c>
      <c r="AJ57" s="114">
        <v>52</v>
      </c>
      <c r="AK57" s="115">
        <v>45</v>
      </c>
      <c r="AL57" s="115">
        <v>10</v>
      </c>
      <c r="AM57" s="116">
        <v>7</v>
      </c>
      <c r="AN57" s="110">
        <v>0</v>
      </c>
      <c r="AO57" s="112">
        <v>0</v>
      </c>
      <c r="AP57" s="117">
        <v>196</v>
      </c>
      <c r="AQ57" s="111">
        <v>105</v>
      </c>
      <c r="AR57" s="113">
        <v>91</v>
      </c>
      <c r="AS57" s="114">
        <v>100</v>
      </c>
      <c r="AT57" s="115">
        <v>82</v>
      </c>
      <c r="AU57" s="115">
        <v>5</v>
      </c>
      <c r="AV57" s="116">
        <v>9</v>
      </c>
      <c r="AW57" s="110">
        <v>0</v>
      </c>
      <c r="AX57" s="112">
        <v>0</v>
      </c>
      <c r="AY57" s="118">
        <v>-3</v>
      </c>
    </row>
    <row r="58" spans="1:51" x14ac:dyDescent="0.2">
      <c r="A58">
        <v>10</v>
      </c>
      <c r="B58">
        <v>226</v>
      </c>
      <c r="C58" s="151" t="s">
        <v>85</v>
      </c>
      <c r="D58" s="24"/>
      <c r="E58" s="148">
        <v>184.24</v>
      </c>
      <c r="F58" s="149">
        <v>17827</v>
      </c>
      <c r="G58" s="102">
        <v>39878</v>
      </c>
      <c r="H58" s="102">
        <v>18882</v>
      </c>
      <c r="I58" s="103">
        <v>20996</v>
      </c>
      <c r="J58" s="104">
        <v>-181</v>
      </c>
      <c r="K58" s="105">
        <v>-73</v>
      </c>
      <c r="L58" s="106">
        <v>-108</v>
      </c>
      <c r="M58" s="104">
        <v>-50</v>
      </c>
      <c r="N58" s="105">
        <v>-20</v>
      </c>
      <c r="O58" s="150">
        <v>-30</v>
      </c>
      <c r="P58" s="104">
        <v>21</v>
      </c>
      <c r="Q58" s="105">
        <v>10</v>
      </c>
      <c r="R58" s="106">
        <v>11</v>
      </c>
      <c r="S58" s="107">
        <v>10</v>
      </c>
      <c r="T58" s="108">
        <v>11</v>
      </c>
      <c r="U58" s="108">
        <v>0</v>
      </c>
      <c r="V58" s="109">
        <v>0</v>
      </c>
      <c r="W58" s="104">
        <v>71</v>
      </c>
      <c r="X58" s="105">
        <v>30</v>
      </c>
      <c r="Y58" s="106">
        <v>41</v>
      </c>
      <c r="Z58" s="107">
        <v>30</v>
      </c>
      <c r="AA58" s="108">
        <v>41</v>
      </c>
      <c r="AB58" s="108">
        <v>0</v>
      </c>
      <c r="AC58" s="109">
        <v>0</v>
      </c>
      <c r="AD58" s="110">
        <v>-131</v>
      </c>
      <c r="AE58" s="111">
        <v>-53</v>
      </c>
      <c r="AF58" s="112">
        <v>-78</v>
      </c>
      <c r="AG58" s="110">
        <v>230</v>
      </c>
      <c r="AH58" s="111">
        <v>113</v>
      </c>
      <c r="AI58" s="113">
        <v>117</v>
      </c>
      <c r="AJ58" s="114">
        <v>85</v>
      </c>
      <c r="AK58" s="115">
        <v>91</v>
      </c>
      <c r="AL58" s="115">
        <v>28</v>
      </c>
      <c r="AM58" s="116">
        <v>26</v>
      </c>
      <c r="AN58" s="110">
        <v>0</v>
      </c>
      <c r="AO58" s="112">
        <v>0</v>
      </c>
      <c r="AP58" s="117">
        <v>361</v>
      </c>
      <c r="AQ58" s="111">
        <v>166</v>
      </c>
      <c r="AR58" s="113">
        <v>195</v>
      </c>
      <c r="AS58" s="114">
        <v>115</v>
      </c>
      <c r="AT58" s="115">
        <v>151</v>
      </c>
      <c r="AU58" s="115">
        <v>49</v>
      </c>
      <c r="AV58" s="116">
        <v>43</v>
      </c>
      <c r="AW58" s="110">
        <v>2</v>
      </c>
      <c r="AX58" s="112">
        <v>1</v>
      </c>
      <c r="AY58" s="118">
        <v>-29</v>
      </c>
    </row>
    <row r="59" spans="1:51" s="153" customFormat="1" x14ac:dyDescent="0.2">
      <c r="A59">
        <v>7</v>
      </c>
      <c r="B59">
        <v>227</v>
      </c>
      <c r="C59" s="151" t="s">
        <v>86</v>
      </c>
      <c r="D59" s="24"/>
      <c r="E59" s="148">
        <v>658.54</v>
      </c>
      <c r="F59" s="149">
        <v>12711</v>
      </c>
      <c r="G59" s="103">
        <v>31455</v>
      </c>
      <c r="H59" s="103">
        <v>15072</v>
      </c>
      <c r="I59" s="103">
        <v>16383</v>
      </c>
      <c r="J59" s="104">
        <v>-167</v>
      </c>
      <c r="K59" s="105">
        <v>-89</v>
      </c>
      <c r="L59" s="106">
        <v>-78</v>
      </c>
      <c r="M59" s="104">
        <v>-57</v>
      </c>
      <c r="N59" s="105">
        <v>-29</v>
      </c>
      <c r="O59" s="150">
        <v>-28</v>
      </c>
      <c r="P59" s="104">
        <v>8</v>
      </c>
      <c r="Q59" s="105">
        <v>3</v>
      </c>
      <c r="R59" s="106">
        <v>5</v>
      </c>
      <c r="S59" s="107">
        <v>3</v>
      </c>
      <c r="T59" s="108">
        <v>5</v>
      </c>
      <c r="U59" s="108">
        <v>0</v>
      </c>
      <c r="V59" s="109">
        <v>0</v>
      </c>
      <c r="W59" s="104">
        <v>65</v>
      </c>
      <c r="X59" s="105">
        <v>32</v>
      </c>
      <c r="Y59" s="106">
        <v>33</v>
      </c>
      <c r="Z59" s="107">
        <v>32</v>
      </c>
      <c r="AA59" s="108">
        <v>33</v>
      </c>
      <c r="AB59" s="108">
        <v>0</v>
      </c>
      <c r="AC59" s="109">
        <v>0</v>
      </c>
      <c r="AD59" s="104">
        <v>-110</v>
      </c>
      <c r="AE59" s="105">
        <v>-60</v>
      </c>
      <c r="AF59" s="106">
        <v>-50</v>
      </c>
      <c r="AG59" s="104">
        <v>110</v>
      </c>
      <c r="AH59" s="105">
        <v>53</v>
      </c>
      <c r="AI59" s="150">
        <v>57</v>
      </c>
      <c r="AJ59" s="107">
        <v>46</v>
      </c>
      <c r="AK59" s="108">
        <v>52</v>
      </c>
      <c r="AL59" s="108">
        <v>6</v>
      </c>
      <c r="AM59" s="109">
        <v>5</v>
      </c>
      <c r="AN59" s="104">
        <v>1</v>
      </c>
      <c r="AO59" s="106">
        <v>0</v>
      </c>
      <c r="AP59" s="118">
        <v>220</v>
      </c>
      <c r="AQ59" s="105">
        <v>113</v>
      </c>
      <c r="AR59" s="150">
        <v>107</v>
      </c>
      <c r="AS59" s="107">
        <v>110</v>
      </c>
      <c r="AT59" s="108">
        <v>101</v>
      </c>
      <c r="AU59" s="108">
        <v>3</v>
      </c>
      <c r="AV59" s="109">
        <v>6</v>
      </c>
      <c r="AW59" s="104">
        <v>0</v>
      </c>
      <c r="AX59" s="106">
        <v>0</v>
      </c>
      <c r="AY59" s="118">
        <v>-3</v>
      </c>
    </row>
    <row r="60" spans="1:51" x14ac:dyDescent="0.2">
      <c r="A60">
        <v>5</v>
      </c>
      <c r="B60" s="2">
        <v>228</v>
      </c>
      <c r="C60" s="151" t="s">
        <v>87</v>
      </c>
      <c r="D60" s="154"/>
      <c r="E60" s="148">
        <v>157.55000000000001</v>
      </c>
      <c r="F60" s="149">
        <v>17573</v>
      </c>
      <c r="G60" s="103">
        <v>39595</v>
      </c>
      <c r="H60" s="103">
        <v>19605</v>
      </c>
      <c r="I60" s="103">
        <v>19990</v>
      </c>
      <c r="J60" s="104">
        <v>-177</v>
      </c>
      <c r="K60" s="105">
        <v>-72</v>
      </c>
      <c r="L60" s="106">
        <v>-105</v>
      </c>
      <c r="M60" s="104">
        <v>-16</v>
      </c>
      <c r="N60" s="105">
        <v>-13</v>
      </c>
      <c r="O60" s="150">
        <v>-3</v>
      </c>
      <c r="P60" s="104">
        <v>24</v>
      </c>
      <c r="Q60" s="105">
        <v>9</v>
      </c>
      <c r="R60" s="106">
        <v>15</v>
      </c>
      <c r="S60" s="107">
        <v>9</v>
      </c>
      <c r="T60" s="108">
        <v>14</v>
      </c>
      <c r="U60" s="108">
        <v>0</v>
      </c>
      <c r="V60" s="109">
        <v>1</v>
      </c>
      <c r="W60" s="104">
        <v>40</v>
      </c>
      <c r="X60" s="105">
        <v>22</v>
      </c>
      <c r="Y60" s="106">
        <v>18</v>
      </c>
      <c r="Z60" s="107">
        <v>22</v>
      </c>
      <c r="AA60" s="108">
        <v>17</v>
      </c>
      <c r="AB60" s="108">
        <v>0</v>
      </c>
      <c r="AC60" s="109">
        <v>1</v>
      </c>
      <c r="AD60" s="104">
        <v>-161</v>
      </c>
      <c r="AE60" s="105">
        <v>-59</v>
      </c>
      <c r="AF60" s="106">
        <v>-102</v>
      </c>
      <c r="AG60" s="104">
        <v>338</v>
      </c>
      <c r="AH60" s="105">
        <v>207</v>
      </c>
      <c r="AI60" s="150">
        <v>131</v>
      </c>
      <c r="AJ60" s="107">
        <v>130</v>
      </c>
      <c r="AK60" s="108">
        <v>102</v>
      </c>
      <c r="AL60" s="108">
        <v>77</v>
      </c>
      <c r="AM60" s="109">
        <v>29</v>
      </c>
      <c r="AN60" s="104">
        <v>0</v>
      </c>
      <c r="AO60" s="106">
        <v>0</v>
      </c>
      <c r="AP60" s="118">
        <v>499</v>
      </c>
      <c r="AQ60" s="105">
        <v>266</v>
      </c>
      <c r="AR60" s="150">
        <v>233</v>
      </c>
      <c r="AS60" s="107">
        <v>198</v>
      </c>
      <c r="AT60" s="108">
        <v>184</v>
      </c>
      <c r="AU60" s="108">
        <v>65</v>
      </c>
      <c r="AV60" s="109">
        <v>48</v>
      </c>
      <c r="AW60" s="104">
        <v>3</v>
      </c>
      <c r="AX60" s="106">
        <v>1</v>
      </c>
      <c r="AY60" s="118">
        <v>-22</v>
      </c>
    </row>
    <row r="61" spans="1:51" s="156" customFormat="1" x14ac:dyDescent="0.2">
      <c r="A61">
        <v>7</v>
      </c>
      <c r="B61">
        <v>229</v>
      </c>
      <c r="C61" s="155" t="s">
        <v>88</v>
      </c>
      <c r="D61" s="24" t="s">
        <v>51</v>
      </c>
      <c r="E61" s="148">
        <v>210.87</v>
      </c>
      <c r="F61" s="149">
        <v>28386</v>
      </c>
      <c r="G61" s="103">
        <v>70523</v>
      </c>
      <c r="H61" s="103">
        <v>34217</v>
      </c>
      <c r="I61" s="103">
        <v>36306</v>
      </c>
      <c r="J61" s="104">
        <v>-203</v>
      </c>
      <c r="K61" s="105">
        <v>-100</v>
      </c>
      <c r="L61" s="106">
        <v>-103</v>
      </c>
      <c r="M61" s="104">
        <v>-40</v>
      </c>
      <c r="N61" s="105">
        <v>-16</v>
      </c>
      <c r="O61" s="150">
        <v>-24</v>
      </c>
      <c r="P61" s="104">
        <v>31</v>
      </c>
      <c r="Q61" s="105">
        <v>18</v>
      </c>
      <c r="R61" s="106">
        <v>13</v>
      </c>
      <c r="S61" s="107">
        <v>18</v>
      </c>
      <c r="T61" s="108">
        <v>12</v>
      </c>
      <c r="U61" s="108">
        <v>0</v>
      </c>
      <c r="V61" s="109">
        <v>1</v>
      </c>
      <c r="W61" s="104">
        <v>71</v>
      </c>
      <c r="X61" s="105">
        <v>34</v>
      </c>
      <c r="Y61" s="106">
        <v>37</v>
      </c>
      <c r="Z61" s="107">
        <v>34</v>
      </c>
      <c r="AA61" s="108">
        <v>37</v>
      </c>
      <c r="AB61" s="108">
        <v>0</v>
      </c>
      <c r="AC61" s="109">
        <v>0</v>
      </c>
      <c r="AD61" s="104">
        <v>-163</v>
      </c>
      <c r="AE61" s="105">
        <v>-84</v>
      </c>
      <c r="AF61" s="106">
        <v>-79</v>
      </c>
      <c r="AG61" s="104">
        <v>271</v>
      </c>
      <c r="AH61" s="105">
        <v>136</v>
      </c>
      <c r="AI61" s="150">
        <v>135</v>
      </c>
      <c r="AJ61" s="107">
        <v>119</v>
      </c>
      <c r="AK61" s="108">
        <v>122</v>
      </c>
      <c r="AL61" s="108">
        <v>17</v>
      </c>
      <c r="AM61" s="109">
        <v>13</v>
      </c>
      <c r="AN61" s="104">
        <v>0</v>
      </c>
      <c r="AO61" s="106">
        <v>0</v>
      </c>
      <c r="AP61" s="118">
        <v>434</v>
      </c>
      <c r="AQ61" s="105">
        <v>220</v>
      </c>
      <c r="AR61" s="150">
        <v>214</v>
      </c>
      <c r="AS61" s="107">
        <v>211</v>
      </c>
      <c r="AT61" s="108">
        <v>203</v>
      </c>
      <c r="AU61" s="108">
        <v>8</v>
      </c>
      <c r="AV61" s="109">
        <v>10</v>
      </c>
      <c r="AW61" s="104">
        <v>1</v>
      </c>
      <c r="AX61" s="106">
        <v>1</v>
      </c>
      <c r="AY61" s="118">
        <v>20</v>
      </c>
    </row>
    <row r="62" spans="1:51" x14ac:dyDescent="0.2">
      <c r="A62" s="156"/>
      <c r="B62" s="156"/>
      <c r="C62" s="157" t="s">
        <v>89</v>
      </c>
      <c r="D62" s="78"/>
      <c r="E62" s="158">
        <v>90.33</v>
      </c>
      <c r="F62" s="80">
        <v>10925</v>
      </c>
      <c r="G62" s="82">
        <v>27610</v>
      </c>
      <c r="H62" s="82">
        <v>12876</v>
      </c>
      <c r="I62" s="82">
        <v>14734</v>
      </c>
      <c r="J62" s="121">
        <v>-105</v>
      </c>
      <c r="K62" s="84">
        <v>-56</v>
      </c>
      <c r="L62" s="85">
        <v>-49</v>
      </c>
      <c r="M62" s="121">
        <v>-18</v>
      </c>
      <c r="N62" s="84">
        <v>-6</v>
      </c>
      <c r="O62" s="159">
        <v>-12</v>
      </c>
      <c r="P62" s="121">
        <v>5</v>
      </c>
      <c r="Q62" s="84">
        <v>2</v>
      </c>
      <c r="R62" s="85">
        <v>3</v>
      </c>
      <c r="S62" s="121">
        <v>2</v>
      </c>
      <c r="T62" s="84">
        <v>3</v>
      </c>
      <c r="U62" s="84">
        <v>0</v>
      </c>
      <c r="V62" s="85">
        <v>0</v>
      </c>
      <c r="W62" s="121">
        <v>23</v>
      </c>
      <c r="X62" s="84">
        <v>8</v>
      </c>
      <c r="Y62" s="85">
        <v>15</v>
      </c>
      <c r="Z62" s="121">
        <v>8</v>
      </c>
      <c r="AA62" s="84">
        <v>15</v>
      </c>
      <c r="AB62" s="84">
        <v>0</v>
      </c>
      <c r="AC62" s="85">
        <v>0</v>
      </c>
      <c r="AD62" s="121">
        <v>-87</v>
      </c>
      <c r="AE62" s="84">
        <v>-50</v>
      </c>
      <c r="AF62" s="85">
        <v>-37</v>
      </c>
      <c r="AG62" s="121">
        <v>74</v>
      </c>
      <c r="AH62" s="84">
        <v>35</v>
      </c>
      <c r="AI62" s="159">
        <v>39</v>
      </c>
      <c r="AJ62" s="121">
        <v>28</v>
      </c>
      <c r="AK62" s="84">
        <v>36</v>
      </c>
      <c r="AL62" s="84">
        <v>7</v>
      </c>
      <c r="AM62" s="85">
        <v>3</v>
      </c>
      <c r="AN62" s="121">
        <v>0</v>
      </c>
      <c r="AO62" s="85">
        <v>0</v>
      </c>
      <c r="AP62" s="98">
        <v>161</v>
      </c>
      <c r="AQ62" s="84">
        <v>85</v>
      </c>
      <c r="AR62" s="159">
        <v>76</v>
      </c>
      <c r="AS62" s="121">
        <v>84</v>
      </c>
      <c r="AT62" s="84">
        <v>75</v>
      </c>
      <c r="AU62" s="84">
        <v>1</v>
      </c>
      <c r="AV62" s="85">
        <v>1</v>
      </c>
      <c r="AW62" s="121">
        <v>0</v>
      </c>
      <c r="AX62" s="85">
        <v>0</v>
      </c>
      <c r="AY62" s="98">
        <v>5</v>
      </c>
    </row>
    <row r="63" spans="1:51" s="156" customFormat="1" x14ac:dyDescent="0.2">
      <c r="A63">
        <v>3</v>
      </c>
      <c r="B63">
        <v>301</v>
      </c>
      <c r="C63" s="151" t="s">
        <v>90</v>
      </c>
      <c r="D63" s="24"/>
      <c r="E63" s="148">
        <v>90.33</v>
      </c>
      <c r="F63" s="149">
        <v>10925</v>
      </c>
      <c r="G63" s="103">
        <v>27610</v>
      </c>
      <c r="H63" s="103">
        <v>12876</v>
      </c>
      <c r="I63" s="103">
        <v>14734</v>
      </c>
      <c r="J63" s="104">
        <v>-105</v>
      </c>
      <c r="K63" s="105">
        <v>-56</v>
      </c>
      <c r="L63" s="106">
        <v>-49</v>
      </c>
      <c r="M63" s="104">
        <v>-18</v>
      </c>
      <c r="N63" s="105">
        <v>-6</v>
      </c>
      <c r="O63" s="150">
        <v>-12</v>
      </c>
      <c r="P63" s="104">
        <v>5</v>
      </c>
      <c r="Q63" s="105">
        <v>2</v>
      </c>
      <c r="R63" s="106">
        <v>3</v>
      </c>
      <c r="S63" s="107">
        <v>2</v>
      </c>
      <c r="T63" s="108">
        <v>3</v>
      </c>
      <c r="U63" s="108">
        <v>0</v>
      </c>
      <c r="V63" s="109">
        <v>0</v>
      </c>
      <c r="W63" s="104">
        <v>23</v>
      </c>
      <c r="X63" s="105">
        <v>8</v>
      </c>
      <c r="Y63" s="106">
        <v>15</v>
      </c>
      <c r="Z63" s="107">
        <v>8</v>
      </c>
      <c r="AA63" s="108">
        <v>15</v>
      </c>
      <c r="AB63" s="108">
        <v>0</v>
      </c>
      <c r="AC63" s="109">
        <v>0</v>
      </c>
      <c r="AD63" s="104">
        <v>-87</v>
      </c>
      <c r="AE63" s="105">
        <v>-50</v>
      </c>
      <c r="AF63" s="106">
        <v>-37</v>
      </c>
      <c r="AG63" s="104">
        <v>74</v>
      </c>
      <c r="AH63" s="105">
        <v>35</v>
      </c>
      <c r="AI63" s="150">
        <v>39</v>
      </c>
      <c r="AJ63" s="107">
        <v>28</v>
      </c>
      <c r="AK63" s="108">
        <v>36</v>
      </c>
      <c r="AL63" s="108">
        <v>7</v>
      </c>
      <c r="AM63" s="109">
        <v>3</v>
      </c>
      <c r="AN63" s="104">
        <v>0</v>
      </c>
      <c r="AO63" s="106">
        <v>0</v>
      </c>
      <c r="AP63" s="118">
        <v>161</v>
      </c>
      <c r="AQ63" s="105">
        <v>85</v>
      </c>
      <c r="AR63" s="150">
        <v>76</v>
      </c>
      <c r="AS63" s="107">
        <v>84</v>
      </c>
      <c r="AT63" s="108">
        <v>75</v>
      </c>
      <c r="AU63" s="108">
        <v>1</v>
      </c>
      <c r="AV63" s="109">
        <v>1</v>
      </c>
      <c r="AW63" s="104">
        <v>0</v>
      </c>
      <c r="AX63" s="106">
        <v>0</v>
      </c>
      <c r="AY63" s="118">
        <v>5</v>
      </c>
    </row>
    <row r="64" spans="1:51" x14ac:dyDescent="0.2">
      <c r="A64" s="156"/>
      <c r="B64" s="156"/>
      <c r="C64" s="157" t="s">
        <v>91</v>
      </c>
      <c r="D64" s="78"/>
      <c r="E64" s="158">
        <v>185.19</v>
      </c>
      <c r="F64" s="80">
        <v>6601</v>
      </c>
      <c r="G64" s="134">
        <v>17465</v>
      </c>
      <c r="H64" s="134">
        <v>8429</v>
      </c>
      <c r="I64" s="134">
        <v>9036</v>
      </c>
      <c r="J64" s="121">
        <v>-77</v>
      </c>
      <c r="K64" s="84">
        <v>-45</v>
      </c>
      <c r="L64" s="85">
        <v>-32</v>
      </c>
      <c r="M64" s="121">
        <v>-26</v>
      </c>
      <c r="N64" s="84">
        <v>-14</v>
      </c>
      <c r="O64" s="159">
        <v>-12</v>
      </c>
      <c r="P64" s="121">
        <v>5</v>
      </c>
      <c r="Q64" s="84">
        <v>3</v>
      </c>
      <c r="R64" s="85">
        <v>2</v>
      </c>
      <c r="S64" s="121">
        <v>3</v>
      </c>
      <c r="T64" s="84">
        <v>2</v>
      </c>
      <c r="U64" s="84">
        <v>0</v>
      </c>
      <c r="V64" s="85">
        <v>0</v>
      </c>
      <c r="W64" s="121">
        <v>31</v>
      </c>
      <c r="X64" s="84">
        <v>17</v>
      </c>
      <c r="Y64" s="85">
        <v>14</v>
      </c>
      <c r="Z64" s="121">
        <v>17</v>
      </c>
      <c r="AA64" s="84">
        <v>14</v>
      </c>
      <c r="AB64" s="84">
        <v>0</v>
      </c>
      <c r="AC64" s="85">
        <v>0</v>
      </c>
      <c r="AD64" s="121">
        <v>-51</v>
      </c>
      <c r="AE64" s="84">
        <v>-31</v>
      </c>
      <c r="AF64" s="85">
        <v>-20</v>
      </c>
      <c r="AG64" s="121">
        <v>68</v>
      </c>
      <c r="AH64" s="84">
        <v>33</v>
      </c>
      <c r="AI64" s="159">
        <v>35</v>
      </c>
      <c r="AJ64" s="121">
        <v>29</v>
      </c>
      <c r="AK64" s="84">
        <v>28</v>
      </c>
      <c r="AL64" s="84">
        <v>4</v>
      </c>
      <c r="AM64" s="85">
        <v>7</v>
      </c>
      <c r="AN64" s="121">
        <v>0</v>
      </c>
      <c r="AO64" s="85">
        <v>0</v>
      </c>
      <c r="AP64" s="98">
        <v>119</v>
      </c>
      <c r="AQ64" s="84">
        <v>64</v>
      </c>
      <c r="AR64" s="159">
        <v>55</v>
      </c>
      <c r="AS64" s="121">
        <v>61</v>
      </c>
      <c r="AT64" s="84">
        <v>53</v>
      </c>
      <c r="AU64" s="84">
        <v>2</v>
      </c>
      <c r="AV64" s="85">
        <v>2</v>
      </c>
      <c r="AW64" s="121">
        <v>1</v>
      </c>
      <c r="AX64" s="85">
        <v>0</v>
      </c>
      <c r="AY64" s="98">
        <v>19</v>
      </c>
    </row>
    <row r="65" spans="1:51" s="156" customFormat="1" x14ac:dyDescent="0.2">
      <c r="A65">
        <v>5</v>
      </c>
      <c r="B65">
        <v>365</v>
      </c>
      <c r="C65" s="151" t="s">
        <v>92</v>
      </c>
      <c r="D65" s="24"/>
      <c r="E65" s="148">
        <v>185.19</v>
      </c>
      <c r="F65" s="149">
        <v>6601</v>
      </c>
      <c r="G65" s="103">
        <v>17465</v>
      </c>
      <c r="H65" s="103">
        <v>8429</v>
      </c>
      <c r="I65" s="103">
        <v>9036</v>
      </c>
      <c r="J65" s="104">
        <v>-77</v>
      </c>
      <c r="K65" s="105">
        <v>-45</v>
      </c>
      <c r="L65" s="106">
        <v>-32</v>
      </c>
      <c r="M65" s="104">
        <v>-26</v>
      </c>
      <c r="N65" s="105">
        <v>-14</v>
      </c>
      <c r="O65" s="150">
        <v>-12</v>
      </c>
      <c r="P65" s="104">
        <v>5</v>
      </c>
      <c r="Q65" s="105">
        <v>3</v>
      </c>
      <c r="R65" s="106">
        <v>2</v>
      </c>
      <c r="S65" s="107">
        <v>3</v>
      </c>
      <c r="T65" s="108">
        <v>2</v>
      </c>
      <c r="U65" s="108">
        <v>0</v>
      </c>
      <c r="V65" s="109">
        <v>0</v>
      </c>
      <c r="W65" s="104">
        <v>31</v>
      </c>
      <c r="X65" s="105">
        <v>17</v>
      </c>
      <c r="Y65" s="106">
        <v>14</v>
      </c>
      <c r="Z65" s="107">
        <v>17</v>
      </c>
      <c r="AA65" s="108">
        <v>14</v>
      </c>
      <c r="AB65" s="108">
        <v>0</v>
      </c>
      <c r="AC65" s="109">
        <v>0</v>
      </c>
      <c r="AD65" s="104">
        <v>-51</v>
      </c>
      <c r="AE65" s="105">
        <v>-31</v>
      </c>
      <c r="AF65" s="106">
        <v>-20</v>
      </c>
      <c r="AG65" s="104">
        <v>68</v>
      </c>
      <c r="AH65" s="105">
        <v>33</v>
      </c>
      <c r="AI65" s="150">
        <v>35</v>
      </c>
      <c r="AJ65" s="107">
        <v>29</v>
      </c>
      <c r="AK65" s="108">
        <v>28</v>
      </c>
      <c r="AL65" s="108">
        <v>4</v>
      </c>
      <c r="AM65" s="109">
        <v>7</v>
      </c>
      <c r="AN65" s="104">
        <v>0</v>
      </c>
      <c r="AO65" s="106">
        <v>0</v>
      </c>
      <c r="AP65" s="118">
        <v>119</v>
      </c>
      <c r="AQ65" s="105">
        <v>64</v>
      </c>
      <c r="AR65" s="150">
        <v>55</v>
      </c>
      <c r="AS65" s="107">
        <v>61</v>
      </c>
      <c r="AT65" s="108">
        <v>53</v>
      </c>
      <c r="AU65" s="108">
        <v>2</v>
      </c>
      <c r="AV65" s="109">
        <v>2</v>
      </c>
      <c r="AW65" s="104">
        <v>1</v>
      </c>
      <c r="AX65" s="106">
        <v>0</v>
      </c>
      <c r="AY65" s="118">
        <v>19</v>
      </c>
    </row>
    <row r="66" spans="1:51" x14ac:dyDescent="0.2">
      <c r="A66" s="156"/>
      <c r="B66" s="156"/>
      <c r="C66" s="120" t="s">
        <v>93</v>
      </c>
      <c r="D66" s="78"/>
      <c r="E66" s="158">
        <v>44.05</v>
      </c>
      <c r="F66" s="80">
        <v>26364</v>
      </c>
      <c r="G66" s="82">
        <v>63433</v>
      </c>
      <c r="H66" s="82">
        <v>30850</v>
      </c>
      <c r="I66" s="82">
        <v>32583</v>
      </c>
      <c r="J66" s="121">
        <v>-92</v>
      </c>
      <c r="K66" s="84">
        <v>-35</v>
      </c>
      <c r="L66" s="85">
        <v>-57</v>
      </c>
      <c r="M66" s="121">
        <v>-48</v>
      </c>
      <c r="N66" s="84">
        <v>-27</v>
      </c>
      <c r="O66" s="159">
        <v>-21</v>
      </c>
      <c r="P66" s="121">
        <v>36</v>
      </c>
      <c r="Q66" s="84">
        <v>22</v>
      </c>
      <c r="R66" s="85">
        <v>14</v>
      </c>
      <c r="S66" s="121">
        <v>21</v>
      </c>
      <c r="T66" s="84">
        <v>14</v>
      </c>
      <c r="U66" s="84">
        <v>1</v>
      </c>
      <c r="V66" s="85">
        <v>0</v>
      </c>
      <c r="W66" s="121">
        <v>84</v>
      </c>
      <c r="X66" s="84">
        <v>49</v>
      </c>
      <c r="Y66" s="85">
        <v>35</v>
      </c>
      <c r="Z66" s="121">
        <v>49</v>
      </c>
      <c r="AA66" s="84">
        <v>35</v>
      </c>
      <c r="AB66" s="84">
        <v>0</v>
      </c>
      <c r="AC66" s="85">
        <v>0</v>
      </c>
      <c r="AD66" s="121">
        <v>-44</v>
      </c>
      <c r="AE66" s="84">
        <v>-8</v>
      </c>
      <c r="AF66" s="85">
        <v>-36</v>
      </c>
      <c r="AG66" s="121">
        <v>313</v>
      </c>
      <c r="AH66" s="84">
        <v>173</v>
      </c>
      <c r="AI66" s="159">
        <v>140</v>
      </c>
      <c r="AJ66" s="121">
        <v>147</v>
      </c>
      <c r="AK66" s="84">
        <v>129</v>
      </c>
      <c r="AL66" s="84">
        <v>26</v>
      </c>
      <c r="AM66" s="85">
        <v>9</v>
      </c>
      <c r="AN66" s="121">
        <v>0</v>
      </c>
      <c r="AO66" s="85">
        <v>2</v>
      </c>
      <c r="AP66" s="98">
        <v>357</v>
      </c>
      <c r="AQ66" s="84">
        <v>181</v>
      </c>
      <c r="AR66" s="159">
        <v>176</v>
      </c>
      <c r="AS66" s="121">
        <v>163</v>
      </c>
      <c r="AT66" s="84">
        <v>166</v>
      </c>
      <c r="AU66" s="84">
        <v>14</v>
      </c>
      <c r="AV66" s="85">
        <v>9</v>
      </c>
      <c r="AW66" s="121">
        <v>4</v>
      </c>
      <c r="AX66" s="85">
        <v>1</v>
      </c>
      <c r="AY66" s="98">
        <v>18</v>
      </c>
    </row>
    <row r="67" spans="1:51" x14ac:dyDescent="0.2">
      <c r="A67">
        <v>4</v>
      </c>
      <c r="B67">
        <v>381</v>
      </c>
      <c r="C67" s="155" t="s">
        <v>94</v>
      </c>
      <c r="D67" s="24"/>
      <c r="E67" s="148">
        <v>34.92</v>
      </c>
      <c r="F67" s="149">
        <v>11992</v>
      </c>
      <c r="G67" s="103">
        <v>29760</v>
      </c>
      <c r="H67" s="103">
        <v>14495</v>
      </c>
      <c r="I67" s="103">
        <v>15265</v>
      </c>
      <c r="J67" s="104">
        <v>-57</v>
      </c>
      <c r="K67" s="105">
        <v>-25</v>
      </c>
      <c r="L67" s="106">
        <v>-32</v>
      </c>
      <c r="M67" s="104">
        <v>-29</v>
      </c>
      <c r="N67" s="105">
        <v>-13</v>
      </c>
      <c r="O67" s="150">
        <v>-16</v>
      </c>
      <c r="P67" s="104">
        <v>14</v>
      </c>
      <c r="Q67" s="105">
        <v>8</v>
      </c>
      <c r="R67" s="106">
        <v>6</v>
      </c>
      <c r="S67" s="107">
        <v>7</v>
      </c>
      <c r="T67" s="108">
        <v>6</v>
      </c>
      <c r="U67" s="108">
        <v>1</v>
      </c>
      <c r="V67" s="109">
        <v>0</v>
      </c>
      <c r="W67" s="104">
        <v>43</v>
      </c>
      <c r="X67" s="105">
        <v>21</v>
      </c>
      <c r="Y67" s="106">
        <v>22</v>
      </c>
      <c r="Z67" s="107">
        <v>21</v>
      </c>
      <c r="AA67" s="108">
        <v>22</v>
      </c>
      <c r="AB67" s="108">
        <v>0</v>
      </c>
      <c r="AC67" s="109">
        <v>0</v>
      </c>
      <c r="AD67" s="104">
        <v>-28</v>
      </c>
      <c r="AE67" s="105">
        <v>-12</v>
      </c>
      <c r="AF67" s="106">
        <v>-16</v>
      </c>
      <c r="AG67" s="104">
        <v>146</v>
      </c>
      <c r="AH67" s="105">
        <v>77</v>
      </c>
      <c r="AI67" s="150">
        <v>69</v>
      </c>
      <c r="AJ67" s="107">
        <v>62</v>
      </c>
      <c r="AK67" s="108">
        <v>65</v>
      </c>
      <c r="AL67" s="108">
        <v>15</v>
      </c>
      <c r="AM67" s="109">
        <v>2</v>
      </c>
      <c r="AN67" s="104">
        <v>0</v>
      </c>
      <c r="AO67" s="106">
        <v>2</v>
      </c>
      <c r="AP67" s="118">
        <v>174</v>
      </c>
      <c r="AQ67" s="105">
        <v>89</v>
      </c>
      <c r="AR67" s="150">
        <v>85</v>
      </c>
      <c r="AS67" s="107">
        <v>77</v>
      </c>
      <c r="AT67" s="108">
        <v>78</v>
      </c>
      <c r="AU67" s="108">
        <v>10</v>
      </c>
      <c r="AV67" s="109">
        <v>7</v>
      </c>
      <c r="AW67" s="104">
        <v>2</v>
      </c>
      <c r="AX67" s="106">
        <v>0</v>
      </c>
      <c r="AY67" s="118">
        <v>-8</v>
      </c>
    </row>
    <row r="68" spans="1:51" s="156" customFormat="1" x14ac:dyDescent="0.2">
      <c r="A68">
        <v>4</v>
      </c>
      <c r="B68">
        <v>382</v>
      </c>
      <c r="C68" s="151" t="s">
        <v>95</v>
      </c>
      <c r="D68" s="24"/>
      <c r="E68" s="148">
        <v>9.1300000000000008</v>
      </c>
      <c r="F68" s="149">
        <v>14372</v>
      </c>
      <c r="G68" s="103">
        <v>33673</v>
      </c>
      <c r="H68" s="103">
        <v>16355</v>
      </c>
      <c r="I68" s="103">
        <v>17318</v>
      </c>
      <c r="J68" s="104">
        <v>-35</v>
      </c>
      <c r="K68" s="105">
        <v>-10</v>
      </c>
      <c r="L68" s="106">
        <v>-25</v>
      </c>
      <c r="M68" s="104">
        <v>-19</v>
      </c>
      <c r="N68" s="105">
        <v>-14</v>
      </c>
      <c r="O68" s="150">
        <v>-5</v>
      </c>
      <c r="P68" s="104">
        <v>22</v>
      </c>
      <c r="Q68" s="105">
        <v>14</v>
      </c>
      <c r="R68" s="106">
        <v>8</v>
      </c>
      <c r="S68" s="107">
        <v>14</v>
      </c>
      <c r="T68" s="108">
        <v>8</v>
      </c>
      <c r="U68" s="108">
        <v>0</v>
      </c>
      <c r="V68" s="109">
        <v>0</v>
      </c>
      <c r="W68" s="104">
        <v>41</v>
      </c>
      <c r="X68" s="105">
        <v>28</v>
      </c>
      <c r="Y68" s="106">
        <v>13</v>
      </c>
      <c r="Z68" s="107">
        <v>28</v>
      </c>
      <c r="AA68" s="108">
        <v>13</v>
      </c>
      <c r="AB68" s="108">
        <v>0</v>
      </c>
      <c r="AC68" s="109">
        <v>0</v>
      </c>
      <c r="AD68" s="104">
        <v>-16</v>
      </c>
      <c r="AE68" s="105">
        <v>4</v>
      </c>
      <c r="AF68" s="106">
        <v>-20</v>
      </c>
      <c r="AG68" s="104">
        <v>167</v>
      </c>
      <c r="AH68" s="105">
        <v>96</v>
      </c>
      <c r="AI68" s="150">
        <v>71</v>
      </c>
      <c r="AJ68" s="107">
        <v>85</v>
      </c>
      <c r="AK68" s="108">
        <v>64</v>
      </c>
      <c r="AL68" s="108">
        <v>11</v>
      </c>
      <c r="AM68" s="109">
        <v>7</v>
      </c>
      <c r="AN68" s="104">
        <v>0</v>
      </c>
      <c r="AO68" s="106">
        <v>0</v>
      </c>
      <c r="AP68" s="118">
        <v>183</v>
      </c>
      <c r="AQ68" s="105">
        <v>92</v>
      </c>
      <c r="AR68" s="150">
        <v>91</v>
      </c>
      <c r="AS68" s="107">
        <v>86</v>
      </c>
      <c r="AT68" s="108">
        <v>88</v>
      </c>
      <c r="AU68" s="108">
        <v>4</v>
      </c>
      <c r="AV68" s="109">
        <v>2</v>
      </c>
      <c r="AW68" s="104">
        <v>2</v>
      </c>
      <c r="AX68" s="106">
        <v>1</v>
      </c>
      <c r="AY68" s="118">
        <v>26</v>
      </c>
    </row>
    <row r="69" spans="1:51" x14ac:dyDescent="0.2">
      <c r="A69" s="156"/>
      <c r="B69" s="156"/>
      <c r="C69" s="120" t="s">
        <v>96</v>
      </c>
      <c r="D69" s="78"/>
      <c r="E69" s="158">
        <v>330.7</v>
      </c>
      <c r="F69" s="80">
        <v>16112</v>
      </c>
      <c r="G69" s="82">
        <v>38375</v>
      </c>
      <c r="H69" s="82">
        <v>18647</v>
      </c>
      <c r="I69" s="82">
        <v>19728</v>
      </c>
      <c r="J69" s="121">
        <v>-125</v>
      </c>
      <c r="K69" s="84">
        <v>-54</v>
      </c>
      <c r="L69" s="85">
        <v>-71</v>
      </c>
      <c r="M69" s="121">
        <v>-38</v>
      </c>
      <c r="N69" s="84">
        <v>-19</v>
      </c>
      <c r="O69" s="159">
        <v>-19</v>
      </c>
      <c r="P69" s="121">
        <v>17</v>
      </c>
      <c r="Q69" s="84">
        <v>10</v>
      </c>
      <c r="R69" s="85">
        <v>7</v>
      </c>
      <c r="S69" s="98">
        <v>10</v>
      </c>
      <c r="T69" s="84">
        <v>7</v>
      </c>
      <c r="U69" s="84">
        <v>0</v>
      </c>
      <c r="V69" s="85">
        <v>0</v>
      </c>
      <c r="W69" s="121">
        <v>55</v>
      </c>
      <c r="X69" s="84">
        <v>29</v>
      </c>
      <c r="Y69" s="85">
        <v>26</v>
      </c>
      <c r="Z69" s="121">
        <v>29</v>
      </c>
      <c r="AA69" s="84">
        <v>26</v>
      </c>
      <c r="AB69" s="84">
        <v>0</v>
      </c>
      <c r="AC69" s="85">
        <v>0</v>
      </c>
      <c r="AD69" s="121">
        <v>-87</v>
      </c>
      <c r="AE69" s="84">
        <v>-35</v>
      </c>
      <c r="AF69" s="85">
        <v>-52</v>
      </c>
      <c r="AG69" s="121">
        <v>184</v>
      </c>
      <c r="AH69" s="84">
        <v>100</v>
      </c>
      <c r="AI69" s="159">
        <v>84</v>
      </c>
      <c r="AJ69" s="121">
        <v>81</v>
      </c>
      <c r="AK69" s="84">
        <v>68</v>
      </c>
      <c r="AL69" s="84">
        <v>19</v>
      </c>
      <c r="AM69" s="85">
        <v>16</v>
      </c>
      <c r="AN69" s="121">
        <v>0</v>
      </c>
      <c r="AO69" s="85">
        <v>0</v>
      </c>
      <c r="AP69" s="98">
        <v>271</v>
      </c>
      <c r="AQ69" s="84">
        <v>135</v>
      </c>
      <c r="AR69" s="159">
        <v>136</v>
      </c>
      <c r="AS69" s="121">
        <v>120</v>
      </c>
      <c r="AT69" s="84">
        <v>129</v>
      </c>
      <c r="AU69" s="84">
        <v>14</v>
      </c>
      <c r="AV69" s="85">
        <v>5</v>
      </c>
      <c r="AW69" s="121">
        <v>1</v>
      </c>
      <c r="AX69" s="85">
        <v>2</v>
      </c>
      <c r="AY69" s="98">
        <v>14</v>
      </c>
    </row>
    <row r="70" spans="1:51" x14ac:dyDescent="0.2">
      <c r="A70">
        <v>6</v>
      </c>
      <c r="B70">
        <v>442</v>
      </c>
      <c r="C70" s="151" t="s">
        <v>97</v>
      </c>
      <c r="D70" s="24"/>
      <c r="E70" s="148">
        <v>82.67</v>
      </c>
      <c r="F70" s="149">
        <v>4212</v>
      </c>
      <c r="G70" s="103">
        <v>10078</v>
      </c>
      <c r="H70" s="103">
        <v>4944</v>
      </c>
      <c r="I70" s="103">
        <v>5134</v>
      </c>
      <c r="J70" s="104">
        <v>-45</v>
      </c>
      <c r="K70" s="105">
        <v>-25</v>
      </c>
      <c r="L70" s="106">
        <v>-20</v>
      </c>
      <c r="M70" s="104">
        <v>-17</v>
      </c>
      <c r="N70" s="105">
        <v>-10</v>
      </c>
      <c r="O70" s="150">
        <v>-7</v>
      </c>
      <c r="P70" s="104">
        <v>2</v>
      </c>
      <c r="Q70" s="105">
        <v>1</v>
      </c>
      <c r="R70" s="106">
        <v>1</v>
      </c>
      <c r="S70" s="107">
        <v>1</v>
      </c>
      <c r="T70" s="108">
        <v>1</v>
      </c>
      <c r="U70" s="108">
        <v>0</v>
      </c>
      <c r="V70" s="109">
        <v>0</v>
      </c>
      <c r="W70" s="104">
        <v>19</v>
      </c>
      <c r="X70" s="105">
        <v>11</v>
      </c>
      <c r="Y70" s="106">
        <v>8</v>
      </c>
      <c r="Z70" s="107">
        <v>11</v>
      </c>
      <c r="AA70" s="108">
        <v>8</v>
      </c>
      <c r="AB70" s="108">
        <v>0</v>
      </c>
      <c r="AC70" s="109">
        <v>0</v>
      </c>
      <c r="AD70" s="104">
        <v>-28</v>
      </c>
      <c r="AE70" s="105">
        <v>-15</v>
      </c>
      <c r="AF70" s="106">
        <v>-13</v>
      </c>
      <c r="AG70" s="104">
        <v>32</v>
      </c>
      <c r="AH70" s="105">
        <v>17</v>
      </c>
      <c r="AI70" s="150">
        <v>15</v>
      </c>
      <c r="AJ70" s="107">
        <v>16</v>
      </c>
      <c r="AK70" s="108">
        <v>15</v>
      </c>
      <c r="AL70" s="108">
        <v>1</v>
      </c>
      <c r="AM70" s="109">
        <v>0</v>
      </c>
      <c r="AN70" s="104">
        <v>0</v>
      </c>
      <c r="AO70" s="106">
        <v>0</v>
      </c>
      <c r="AP70" s="118">
        <v>60</v>
      </c>
      <c r="AQ70" s="105">
        <v>32</v>
      </c>
      <c r="AR70" s="150">
        <v>28</v>
      </c>
      <c r="AS70" s="107">
        <v>26</v>
      </c>
      <c r="AT70" s="108">
        <v>24</v>
      </c>
      <c r="AU70" s="108">
        <v>5</v>
      </c>
      <c r="AV70" s="109">
        <v>2</v>
      </c>
      <c r="AW70" s="104">
        <v>1</v>
      </c>
      <c r="AX70" s="106">
        <v>2</v>
      </c>
      <c r="AY70" s="118">
        <v>-7</v>
      </c>
    </row>
    <row r="71" spans="1:51" x14ac:dyDescent="0.2">
      <c r="A71">
        <v>6</v>
      </c>
      <c r="B71">
        <v>443</v>
      </c>
      <c r="C71" s="151" t="s">
        <v>98</v>
      </c>
      <c r="D71" s="24"/>
      <c r="E71" s="148">
        <v>45.79</v>
      </c>
      <c r="F71" s="149">
        <v>8107</v>
      </c>
      <c r="G71" s="103">
        <v>18759</v>
      </c>
      <c r="H71" s="103">
        <v>9240</v>
      </c>
      <c r="I71" s="103">
        <v>9519</v>
      </c>
      <c r="J71" s="104">
        <v>-41</v>
      </c>
      <c r="K71" s="105">
        <v>-7</v>
      </c>
      <c r="L71" s="106">
        <v>-34</v>
      </c>
      <c r="M71" s="104">
        <v>-11</v>
      </c>
      <c r="N71" s="105">
        <v>-5</v>
      </c>
      <c r="O71" s="150">
        <v>-6</v>
      </c>
      <c r="P71" s="104">
        <v>11</v>
      </c>
      <c r="Q71" s="105">
        <v>6</v>
      </c>
      <c r="R71" s="106">
        <v>5</v>
      </c>
      <c r="S71" s="107">
        <v>6</v>
      </c>
      <c r="T71" s="108">
        <v>5</v>
      </c>
      <c r="U71" s="108">
        <v>0</v>
      </c>
      <c r="V71" s="109">
        <v>0</v>
      </c>
      <c r="W71" s="104">
        <v>22</v>
      </c>
      <c r="X71" s="105">
        <v>11</v>
      </c>
      <c r="Y71" s="106">
        <v>11</v>
      </c>
      <c r="Z71" s="107">
        <v>11</v>
      </c>
      <c r="AA71" s="108">
        <v>11</v>
      </c>
      <c r="AB71" s="108">
        <v>0</v>
      </c>
      <c r="AC71" s="109">
        <v>0</v>
      </c>
      <c r="AD71" s="104">
        <v>-30</v>
      </c>
      <c r="AE71" s="105">
        <v>-2</v>
      </c>
      <c r="AF71" s="106">
        <v>-28</v>
      </c>
      <c r="AG71" s="104">
        <v>112</v>
      </c>
      <c r="AH71" s="105">
        <v>66</v>
      </c>
      <c r="AI71" s="150">
        <v>46</v>
      </c>
      <c r="AJ71" s="107">
        <v>49</v>
      </c>
      <c r="AK71" s="108">
        <v>32</v>
      </c>
      <c r="AL71" s="108">
        <v>17</v>
      </c>
      <c r="AM71" s="109">
        <v>14</v>
      </c>
      <c r="AN71" s="104">
        <v>0</v>
      </c>
      <c r="AO71" s="106">
        <v>0</v>
      </c>
      <c r="AP71" s="118">
        <v>142</v>
      </c>
      <c r="AQ71" s="105">
        <v>68</v>
      </c>
      <c r="AR71" s="150">
        <v>74</v>
      </c>
      <c r="AS71" s="107">
        <v>59</v>
      </c>
      <c r="AT71" s="108">
        <v>71</v>
      </c>
      <c r="AU71" s="108">
        <v>9</v>
      </c>
      <c r="AV71" s="109">
        <v>3</v>
      </c>
      <c r="AW71" s="104">
        <v>0</v>
      </c>
      <c r="AX71" s="106">
        <v>0</v>
      </c>
      <c r="AY71" s="118">
        <v>23</v>
      </c>
    </row>
    <row r="72" spans="1:51" s="156" customFormat="1" x14ac:dyDescent="0.2">
      <c r="A72">
        <v>6</v>
      </c>
      <c r="B72">
        <v>446</v>
      </c>
      <c r="C72" s="151" t="s">
        <v>99</v>
      </c>
      <c r="D72" s="24"/>
      <c r="E72" s="148">
        <v>202.23</v>
      </c>
      <c r="F72" s="149">
        <v>3793</v>
      </c>
      <c r="G72" s="103">
        <v>9538</v>
      </c>
      <c r="H72" s="103">
        <v>4463</v>
      </c>
      <c r="I72" s="103">
        <v>5075</v>
      </c>
      <c r="J72" s="104">
        <v>-39</v>
      </c>
      <c r="K72" s="105">
        <v>-22</v>
      </c>
      <c r="L72" s="106">
        <v>-17</v>
      </c>
      <c r="M72" s="104">
        <v>-10</v>
      </c>
      <c r="N72" s="105">
        <v>-4</v>
      </c>
      <c r="O72" s="150">
        <v>-6</v>
      </c>
      <c r="P72" s="104">
        <v>4</v>
      </c>
      <c r="Q72" s="105">
        <v>3</v>
      </c>
      <c r="R72" s="106">
        <v>1</v>
      </c>
      <c r="S72" s="107">
        <v>3</v>
      </c>
      <c r="T72" s="108">
        <v>1</v>
      </c>
      <c r="U72" s="108">
        <v>0</v>
      </c>
      <c r="V72" s="109">
        <v>0</v>
      </c>
      <c r="W72" s="104">
        <v>14</v>
      </c>
      <c r="X72" s="105">
        <v>7</v>
      </c>
      <c r="Y72" s="106">
        <v>7</v>
      </c>
      <c r="Z72" s="107">
        <v>7</v>
      </c>
      <c r="AA72" s="108">
        <v>7</v>
      </c>
      <c r="AB72" s="108">
        <v>0</v>
      </c>
      <c r="AC72" s="109">
        <v>0</v>
      </c>
      <c r="AD72" s="104">
        <v>-29</v>
      </c>
      <c r="AE72" s="105">
        <v>-18</v>
      </c>
      <c r="AF72" s="106">
        <v>-11</v>
      </c>
      <c r="AG72" s="104">
        <v>40</v>
      </c>
      <c r="AH72" s="105">
        <v>17</v>
      </c>
      <c r="AI72" s="150">
        <v>23</v>
      </c>
      <c r="AJ72" s="107">
        <v>16</v>
      </c>
      <c r="AK72" s="108">
        <v>21</v>
      </c>
      <c r="AL72" s="108">
        <v>1</v>
      </c>
      <c r="AM72" s="109">
        <v>2</v>
      </c>
      <c r="AN72" s="104">
        <v>0</v>
      </c>
      <c r="AO72" s="106">
        <v>0</v>
      </c>
      <c r="AP72" s="118">
        <v>69</v>
      </c>
      <c r="AQ72" s="105">
        <v>35</v>
      </c>
      <c r="AR72" s="150">
        <v>34</v>
      </c>
      <c r="AS72" s="107">
        <v>35</v>
      </c>
      <c r="AT72" s="108">
        <v>34</v>
      </c>
      <c r="AU72" s="108">
        <v>0</v>
      </c>
      <c r="AV72" s="109">
        <v>0</v>
      </c>
      <c r="AW72" s="104">
        <v>0</v>
      </c>
      <c r="AX72" s="106">
        <v>0</v>
      </c>
      <c r="AY72" s="118">
        <v>-2</v>
      </c>
    </row>
    <row r="73" spans="1:51" x14ac:dyDescent="0.2">
      <c r="A73" s="156"/>
      <c r="B73" s="156"/>
      <c r="C73" s="120" t="s">
        <v>100</v>
      </c>
      <c r="D73" s="78"/>
      <c r="E73" s="158">
        <v>22.61</v>
      </c>
      <c r="F73" s="80">
        <v>13342</v>
      </c>
      <c r="G73" s="82">
        <v>32770</v>
      </c>
      <c r="H73" s="82">
        <v>15926</v>
      </c>
      <c r="I73" s="82">
        <v>16844</v>
      </c>
      <c r="J73" s="121">
        <v>-77</v>
      </c>
      <c r="K73" s="84">
        <v>-6</v>
      </c>
      <c r="L73" s="85">
        <v>-71</v>
      </c>
      <c r="M73" s="121">
        <v>-18</v>
      </c>
      <c r="N73" s="84">
        <v>-1</v>
      </c>
      <c r="O73" s="159">
        <v>-17</v>
      </c>
      <c r="P73" s="121">
        <v>18</v>
      </c>
      <c r="Q73" s="84">
        <v>14</v>
      </c>
      <c r="R73" s="85">
        <v>4</v>
      </c>
      <c r="S73" s="121">
        <v>14</v>
      </c>
      <c r="T73" s="84">
        <v>4</v>
      </c>
      <c r="U73" s="84">
        <v>0</v>
      </c>
      <c r="V73" s="85">
        <v>0</v>
      </c>
      <c r="W73" s="121">
        <v>36</v>
      </c>
      <c r="X73" s="84">
        <v>15</v>
      </c>
      <c r="Y73" s="85">
        <v>21</v>
      </c>
      <c r="Z73" s="121">
        <v>14</v>
      </c>
      <c r="AA73" s="84">
        <v>21</v>
      </c>
      <c r="AB73" s="84">
        <v>1</v>
      </c>
      <c r="AC73" s="85">
        <v>0</v>
      </c>
      <c r="AD73" s="121">
        <v>-59</v>
      </c>
      <c r="AE73" s="84">
        <v>-5</v>
      </c>
      <c r="AF73" s="85">
        <v>-54</v>
      </c>
      <c r="AG73" s="121">
        <v>169</v>
      </c>
      <c r="AH73" s="84">
        <v>102</v>
      </c>
      <c r="AI73" s="159">
        <v>67</v>
      </c>
      <c r="AJ73" s="121">
        <v>89</v>
      </c>
      <c r="AK73" s="84">
        <v>65</v>
      </c>
      <c r="AL73" s="84">
        <v>13</v>
      </c>
      <c r="AM73" s="85">
        <v>1</v>
      </c>
      <c r="AN73" s="121">
        <v>0</v>
      </c>
      <c r="AO73" s="85">
        <v>1</v>
      </c>
      <c r="AP73" s="98">
        <v>228</v>
      </c>
      <c r="AQ73" s="84">
        <v>107</v>
      </c>
      <c r="AR73" s="159">
        <v>121</v>
      </c>
      <c r="AS73" s="121">
        <v>104</v>
      </c>
      <c r="AT73" s="84">
        <v>114</v>
      </c>
      <c r="AU73" s="84">
        <v>3</v>
      </c>
      <c r="AV73" s="85">
        <v>7</v>
      </c>
      <c r="AW73" s="121">
        <v>0</v>
      </c>
      <c r="AX73" s="85">
        <v>0</v>
      </c>
      <c r="AY73" s="98">
        <v>40</v>
      </c>
    </row>
    <row r="74" spans="1:51" s="156" customFormat="1" x14ac:dyDescent="0.2">
      <c r="A74">
        <v>7</v>
      </c>
      <c r="B74">
        <v>464</v>
      </c>
      <c r="C74" s="151" t="s">
        <v>101</v>
      </c>
      <c r="D74" s="24" t="s">
        <v>51</v>
      </c>
      <c r="E74" s="148">
        <v>22.61</v>
      </c>
      <c r="F74" s="149">
        <v>13342</v>
      </c>
      <c r="G74" s="103">
        <v>32770</v>
      </c>
      <c r="H74" s="103">
        <v>15926</v>
      </c>
      <c r="I74" s="103">
        <v>16844</v>
      </c>
      <c r="J74" s="104">
        <v>-77</v>
      </c>
      <c r="K74" s="105">
        <v>-6</v>
      </c>
      <c r="L74" s="106">
        <v>-71</v>
      </c>
      <c r="M74" s="104">
        <v>-18</v>
      </c>
      <c r="N74" s="105">
        <v>-1</v>
      </c>
      <c r="O74" s="150">
        <v>-17</v>
      </c>
      <c r="P74" s="104">
        <v>18</v>
      </c>
      <c r="Q74" s="105">
        <v>14</v>
      </c>
      <c r="R74" s="106">
        <v>4</v>
      </c>
      <c r="S74" s="107">
        <v>14</v>
      </c>
      <c r="T74" s="108">
        <v>4</v>
      </c>
      <c r="U74" s="108">
        <v>0</v>
      </c>
      <c r="V74" s="109">
        <v>0</v>
      </c>
      <c r="W74" s="104">
        <v>36</v>
      </c>
      <c r="X74" s="105">
        <v>15</v>
      </c>
      <c r="Y74" s="106">
        <v>21</v>
      </c>
      <c r="Z74" s="107">
        <v>14</v>
      </c>
      <c r="AA74" s="108">
        <v>21</v>
      </c>
      <c r="AB74" s="108">
        <v>1</v>
      </c>
      <c r="AC74" s="109">
        <v>0</v>
      </c>
      <c r="AD74" s="104">
        <v>-59</v>
      </c>
      <c r="AE74" s="105">
        <v>-5</v>
      </c>
      <c r="AF74" s="106">
        <v>-54</v>
      </c>
      <c r="AG74" s="104">
        <v>169</v>
      </c>
      <c r="AH74" s="105">
        <v>102</v>
      </c>
      <c r="AI74" s="150">
        <v>67</v>
      </c>
      <c r="AJ74" s="107">
        <v>89</v>
      </c>
      <c r="AK74" s="108">
        <v>65</v>
      </c>
      <c r="AL74" s="108">
        <v>13</v>
      </c>
      <c r="AM74" s="109">
        <v>1</v>
      </c>
      <c r="AN74" s="104">
        <v>0</v>
      </c>
      <c r="AO74" s="106">
        <v>1</v>
      </c>
      <c r="AP74" s="118">
        <v>228</v>
      </c>
      <c r="AQ74" s="105">
        <v>107</v>
      </c>
      <c r="AR74" s="150">
        <v>121</v>
      </c>
      <c r="AS74" s="107">
        <v>104</v>
      </c>
      <c r="AT74" s="108">
        <v>114</v>
      </c>
      <c r="AU74" s="108">
        <v>3</v>
      </c>
      <c r="AV74" s="109">
        <v>7</v>
      </c>
      <c r="AW74" s="104">
        <v>0</v>
      </c>
      <c r="AX74" s="106">
        <v>0</v>
      </c>
      <c r="AY74" s="118">
        <v>40</v>
      </c>
    </row>
    <row r="75" spans="1:51" x14ac:dyDescent="0.2">
      <c r="A75" s="156"/>
      <c r="B75" s="156"/>
      <c r="C75" s="120" t="s">
        <v>102</v>
      </c>
      <c r="D75" s="78"/>
      <c r="E75" s="158">
        <v>150.26</v>
      </c>
      <c r="F75" s="80">
        <v>5425</v>
      </c>
      <c r="G75" s="82">
        <v>12737</v>
      </c>
      <c r="H75" s="82">
        <v>6163</v>
      </c>
      <c r="I75" s="82">
        <v>6574</v>
      </c>
      <c r="J75" s="121">
        <v>-50</v>
      </c>
      <c r="K75" s="84">
        <v>-24</v>
      </c>
      <c r="L75" s="85">
        <v>-26</v>
      </c>
      <c r="M75" s="121">
        <v>-16</v>
      </c>
      <c r="N75" s="84">
        <v>-7</v>
      </c>
      <c r="O75" s="159">
        <v>-9</v>
      </c>
      <c r="P75" s="121">
        <v>4</v>
      </c>
      <c r="Q75" s="84">
        <v>1</v>
      </c>
      <c r="R75" s="85">
        <v>3</v>
      </c>
      <c r="S75" s="121">
        <v>1</v>
      </c>
      <c r="T75" s="84">
        <v>3</v>
      </c>
      <c r="U75" s="84">
        <v>0</v>
      </c>
      <c r="V75" s="85">
        <v>0</v>
      </c>
      <c r="W75" s="121">
        <v>20</v>
      </c>
      <c r="X75" s="84">
        <v>8</v>
      </c>
      <c r="Y75" s="85">
        <v>12</v>
      </c>
      <c r="Z75" s="121">
        <v>8</v>
      </c>
      <c r="AA75" s="84">
        <v>12</v>
      </c>
      <c r="AB75" s="84">
        <v>0</v>
      </c>
      <c r="AC75" s="85">
        <v>0</v>
      </c>
      <c r="AD75" s="121">
        <v>-34</v>
      </c>
      <c r="AE75" s="84">
        <v>-17</v>
      </c>
      <c r="AF75" s="85">
        <v>-17</v>
      </c>
      <c r="AG75" s="121">
        <v>55</v>
      </c>
      <c r="AH75" s="84">
        <v>31</v>
      </c>
      <c r="AI75" s="159">
        <v>24</v>
      </c>
      <c r="AJ75" s="121">
        <v>27</v>
      </c>
      <c r="AK75" s="84">
        <v>19</v>
      </c>
      <c r="AL75" s="84">
        <v>4</v>
      </c>
      <c r="AM75" s="85">
        <v>5</v>
      </c>
      <c r="AN75" s="121">
        <v>0</v>
      </c>
      <c r="AO75" s="85">
        <v>0</v>
      </c>
      <c r="AP75" s="98">
        <v>89</v>
      </c>
      <c r="AQ75" s="84">
        <v>48</v>
      </c>
      <c r="AR75" s="159">
        <v>41</v>
      </c>
      <c r="AS75" s="121">
        <v>41</v>
      </c>
      <c r="AT75" s="84">
        <v>39</v>
      </c>
      <c r="AU75" s="84">
        <v>7</v>
      </c>
      <c r="AV75" s="85">
        <v>2</v>
      </c>
      <c r="AW75" s="121">
        <v>0</v>
      </c>
      <c r="AX75" s="85">
        <v>0</v>
      </c>
      <c r="AY75" s="98">
        <v>-8</v>
      </c>
    </row>
    <row r="76" spans="1:51" s="156" customFormat="1" x14ac:dyDescent="0.2">
      <c r="A76">
        <v>7</v>
      </c>
      <c r="B76">
        <v>481</v>
      </c>
      <c r="C76" s="155" t="s">
        <v>103</v>
      </c>
      <c r="D76" s="24"/>
      <c r="E76" s="148">
        <v>150.26</v>
      </c>
      <c r="F76" s="149">
        <v>5425</v>
      </c>
      <c r="G76" s="103">
        <v>12737</v>
      </c>
      <c r="H76" s="103">
        <v>6163</v>
      </c>
      <c r="I76" s="103">
        <v>6574</v>
      </c>
      <c r="J76" s="104">
        <v>-50</v>
      </c>
      <c r="K76" s="105">
        <v>-24</v>
      </c>
      <c r="L76" s="106">
        <v>-26</v>
      </c>
      <c r="M76" s="104">
        <v>-16</v>
      </c>
      <c r="N76" s="105">
        <v>-7</v>
      </c>
      <c r="O76" s="150">
        <v>-9</v>
      </c>
      <c r="P76" s="104">
        <v>4</v>
      </c>
      <c r="Q76" s="105">
        <v>1</v>
      </c>
      <c r="R76" s="106">
        <v>3</v>
      </c>
      <c r="S76" s="107">
        <v>1</v>
      </c>
      <c r="T76" s="108">
        <v>3</v>
      </c>
      <c r="U76" s="108">
        <v>0</v>
      </c>
      <c r="V76" s="109">
        <v>0</v>
      </c>
      <c r="W76" s="104">
        <v>20</v>
      </c>
      <c r="X76" s="105">
        <v>8</v>
      </c>
      <c r="Y76" s="106">
        <v>12</v>
      </c>
      <c r="Z76" s="107">
        <v>8</v>
      </c>
      <c r="AA76" s="108">
        <v>12</v>
      </c>
      <c r="AB76" s="108">
        <v>0</v>
      </c>
      <c r="AC76" s="109">
        <v>0</v>
      </c>
      <c r="AD76" s="104">
        <v>-34</v>
      </c>
      <c r="AE76" s="105">
        <v>-17</v>
      </c>
      <c r="AF76" s="106">
        <v>-17</v>
      </c>
      <c r="AG76" s="104">
        <v>55</v>
      </c>
      <c r="AH76" s="105">
        <v>31</v>
      </c>
      <c r="AI76" s="150">
        <v>24</v>
      </c>
      <c r="AJ76" s="107">
        <v>27</v>
      </c>
      <c r="AK76" s="108">
        <v>19</v>
      </c>
      <c r="AL76" s="108">
        <v>4</v>
      </c>
      <c r="AM76" s="109">
        <v>5</v>
      </c>
      <c r="AN76" s="104">
        <v>0</v>
      </c>
      <c r="AO76" s="106">
        <v>0</v>
      </c>
      <c r="AP76" s="118">
        <v>89</v>
      </c>
      <c r="AQ76" s="105">
        <v>48</v>
      </c>
      <c r="AR76" s="150">
        <v>41</v>
      </c>
      <c r="AS76" s="107">
        <v>41</v>
      </c>
      <c r="AT76" s="108">
        <v>39</v>
      </c>
      <c r="AU76" s="108">
        <v>7</v>
      </c>
      <c r="AV76" s="109">
        <v>2</v>
      </c>
      <c r="AW76" s="104">
        <v>0</v>
      </c>
      <c r="AX76" s="106">
        <v>0</v>
      </c>
      <c r="AY76" s="118">
        <v>-8</v>
      </c>
    </row>
    <row r="77" spans="1:51" x14ac:dyDescent="0.2">
      <c r="A77" s="156"/>
      <c r="B77" s="156"/>
      <c r="C77" s="120" t="s">
        <v>104</v>
      </c>
      <c r="D77" s="78"/>
      <c r="E77" s="158">
        <v>307.44</v>
      </c>
      <c r="F77" s="80">
        <v>5744</v>
      </c>
      <c r="G77" s="82">
        <v>14075</v>
      </c>
      <c r="H77" s="82">
        <v>6750</v>
      </c>
      <c r="I77" s="82">
        <v>7325</v>
      </c>
      <c r="J77" s="121">
        <v>-96</v>
      </c>
      <c r="K77" s="84">
        <v>-53</v>
      </c>
      <c r="L77" s="85">
        <v>-43</v>
      </c>
      <c r="M77" s="121">
        <v>-22</v>
      </c>
      <c r="N77" s="84">
        <v>-15</v>
      </c>
      <c r="O77" s="159">
        <v>-7</v>
      </c>
      <c r="P77" s="121">
        <v>1</v>
      </c>
      <c r="Q77" s="84">
        <v>0</v>
      </c>
      <c r="R77" s="85">
        <v>1</v>
      </c>
      <c r="S77" s="121">
        <v>0</v>
      </c>
      <c r="T77" s="84">
        <v>1</v>
      </c>
      <c r="U77" s="84">
        <v>0</v>
      </c>
      <c r="V77" s="85">
        <v>0</v>
      </c>
      <c r="W77" s="121">
        <v>23</v>
      </c>
      <c r="X77" s="84">
        <v>15</v>
      </c>
      <c r="Y77" s="85">
        <v>8</v>
      </c>
      <c r="Z77" s="121">
        <v>15</v>
      </c>
      <c r="AA77" s="84">
        <v>8</v>
      </c>
      <c r="AB77" s="84">
        <v>0</v>
      </c>
      <c r="AC77" s="85">
        <v>0</v>
      </c>
      <c r="AD77" s="121">
        <v>-74</v>
      </c>
      <c r="AE77" s="84">
        <v>-38</v>
      </c>
      <c r="AF77" s="85">
        <v>-36</v>
      </c>
      <c r="AG77" s="121">
        <v>44</v>
      </c>
      <c r="AH77" s="84">
        <v>27</v>
      </c>
      <c r="AI77" s="159">
        <v>17</v>
      </c>
      <c r="AJ77" s="121">
        <v>23</v>
      </c>
      <c r="AK77" s="84">
        <v>17</v>
      </c>
      <c r="AL77" s="84">
        <v>4</v>
      </c>
      <c r="AM77" s="85">
        <v>0</v>
      </c>
      <c r="AN77" s="121">
        <v>0</v>
      </c>
      <c r="AO77" s="85">
        <v>0</v>
      </c>
      <c r="AP77" s="98">
        <v>118</v>
      </c>
      <c r="AQ77" s="84">
        <v>65</v>
      </c>
      <c r="AR77" s="159">
        <v>53</v>
      </c>
      <c r="AS77" s="121">
        <v>55</v>
      </c>
      <c r="AT77" s="84">
        <v>46</v>
      </c>
      <c r="AU77" s="84">
        <v>10</v>
      </c>
      <c r="AV77" s="85">
        <v>7</v>
      </c>
      <c r="AW77" s="121">
        <v>0</v>
      </c>
      <c r="AX77" s="85">
        <v>0</v>
      </c>
      <c r="AY77" s="98">
        <v>-20</v>
      </c>
    </row>
    <row r="78" spans="1:51" s="156" customFormat="1" x14ac:dyDescent="0.2">
      <c r="A78">
        <v>7</v>
      </c>
      <c r="B78">
        <v>501</v>
      </c>
      <c r="C78" s="151" t="s">
        <v>105</v>
      </c>
      <c r="D78" s="24"/>
      <c r="E78" s="148">
        <v>307.44</v>
      </c>
      <c r="F78" s="149">
        <v>5744</v>
      </c>
      <c r="G78" s="103">
        <v>14075</v>
      </c>
      <c r="H78" s="103">
        <v>6750</v>
      </c>
      <c r="I78" s="103">
        <v>7325</v>
      </c>
      <c r="J78" s="104">
        <v>-96</v>
      </c>
      <c r="K78" s="105">
        <v>-53</v>
      </c>
      <c r="L78" s="106">
        <v>-43</v>
      </c>
      <c r="M78" s="104">
        <v>-22</v>
      </c>
      <c r="N78" s="105">
        <v>-15</v>
      </c>
      <c r="O78" s="150">
        <v>-7</v>
      </c>
      <c r="P78" s="104">
        <v>1</v>
      </c>
      <c r="Q78" s="105">
        <v>0</v>
      </c>
      <c r="R78" s="106">
        <v>1</v>
      </c>
      <c r="S78" s="107">
        <v>0</v>
      </c>
      <c r="T78" s="108">
        <v>1</v>
      </c>
      <c r="U78" s="108">
        <v>0</v>
      </c>
      <c r="V78" s="109">
        <v>0</v>
      </c>
      <c r="W78" s="104">
        <v>23</v>
      </c>
      <c r="X78" s="105">
        <v>15</v>
      </c>
      <c r="Y78" s="106">
        <v>8</v>
      </c>
      <c r="Z78" s="107">
        <v>15</v>
      </c>
      <c r="AA78" s="108">
        <v>8</v>
      </c>
      <c r="AB78" s="108">
        <v>0</v>
      </c>
      <c r="AC78" s="109">
        <v>0</v>
      </c>
      <c r="AD78" s="104">
        <v>-74</v>
      </c>
      <c r="AE78" s="105">
        <v>-38</v>
      </c>
      <c r="AF78" s="106">
        <v>-36</v>
      </c>
      <c r="AG78" s="104">
        <v>44</v>
      </c>
      <c r="AH78" s="105">
        <v>27</v>
      </c>
      <c r="AI78" s="150">
        <v>17</v>
      </c>
      <c r="AJ78" s="107">
        <v>23</v>
      </c>
      <c r="AK78" s="108">
        <v>17</v>
      </c>
      <c r="AL78" s="108">
        <v>4</v>
      </c>
      <c r="AM78" s="109">
        <v>0</v>
      </c>
      <c r="AN78" s="104">
        <v>0</v>
      </c>
      <c r="AO78" s="106">
        <v>0</v>
      </c>
      <c r="AP78" s="118">
        <v>118</v>
      </c>
      <c r="AQ78" s="105">
        <v>65</v>
      </c>
      <c r="AR78" s="150">
        <v>53</v>
      </c>
      <c r="AS78" s="107">
        <v>55</v>
      </c>
      <c r="AT78" s="108">
        <v>46</v>
      </c>
      <c r="AU78" s="108">
        <v>10</v>
      </c>
      <c r="AV78" s="109">
        <v>7</v>
      </c>
      <c r="AW78" s="104">
        <v>0</v>
      </c>
      <c r="AX78" s="106">
        <v>0</v>
      </c>
      <c r="AY78" s="118">
        <v>-20</v>
      </c>
    </row>
    <row r="79" spans="1:51" x14ac:dyDescent="0.2">
      <c r="A79" s="156"/>
      <c r="B79" s="156"/>
      <c r="C79" s="120" t="s">
        <v>106</v>
      </c>
      <c r="D79" s="78"/>
      <c r="E79" s="158">
        <v>609.78</v>
      </c>
      <c r="F79" s="120">
        <v>10598</v>
      </c>
      <c r="G79" s="82">
        <v>26107</v>
      </c>
      <c r="H79" s="82">
        <v>12383</v>
      </c>
      <c r="I79" s="82">
        <v>13724</v>
      </c>
      <c r="J79" s="121">
        <v>-231</v>
      </c>
      <c r="K79" s="84">
        <v>-124</v>
      </c>
      <c r="L79" s="85">
        <v>-107</v>
      </c>
      <c r="M79" s="121">
        <v>-47</v>
      </c>
      <c r="N79" s="84">
        <v>-20</v>
      </c>
      <c r="O79" s="159">
        <v>-27</v>
      </c>
      <c r="P79" s="121">
        <v>3</v>
      </c>
      <c r="Q79" s="84">
        <v>2</v>
      </c>
      <c r="R79" s="85">
        <v>1</v>
      </c>
      <c r="S79" s="121">
        <v>2</v>
      </c>
      <c r="T79" s="84">
        <v>1</v>
      </c>
      <c r="U79" s="84">
        <v>0</v>
      </c>
      <c r="V79" s="85">
        <v>0</v>
      </c>
      <c r="W79" s="121">
        <v>50</v>
      </c>
      <c r="X79" s="84">
        <v>22</v>
      </c>
      <c r="Y79" s="85">
        <v>28</v>
      </c>
      <c r="Z79" s="121">
        <v>22</v>
      </c>
      <c r="AA79" s="84">
        <v>28</v>
      </c>
      <c r="AB79" s="84">
        <v>0</v>
      </c>
      <c r="AC79" s="85">
        <v>0</v>
      </c>
      <c r="AD79" s="121">
        <v>-184</v>
      </c>
      <c r="AE79" s="84">
        <v>-104</v>
      </c>
      <c r="AF79" s="85">
        <v>-80</v>
      </c>
      <c r="AG79" s="121">
        <v>91</v>
      </c>
      <c r="AH79" s="84">
        <v>44</v>
      </c>
      <c r="AI79" s="159">
        <v>47</v>
      </c>
      <c r="AJ79" s="121">
        <v>39</v>
      </c>
      <c r="AK79" s="84">
        <v>39</v>
      </c>
      <c r="AL79" s="84">
        <v>4</v>
      </c>
      <c r="AM79" s="85">
        <v>7</v>
      </c>
      <c r="AN79" s="121">
        <v>1</v>
      </c>
      <c r="AO79" s="85">
        <v>1</v>
      </c>
      <c r="AP79" s="98">
        <v>275</v>
      </c>
      <c r="AQ79" s="84">
        <v>148</v>
      </c>
      <c r="AR79" s="159">
        <v>127</v>
      </c>
      <c r="AS79" s="121">
        <v>137</v>
      </c>
      <c r="AT79" s="84">
        <v>115</v>
      </c>
      <c r="AU79" s="84">
        <v>11</v>
      </c>
      <c r="AV79" s="85">
        <v>10</v>
      </c>
      <c r="AW79" s="121">
        <v>0</v>
      </c>
      <c r="AX79" s="85">
        <v>2</v>
      </c>
      <c r="AY79" s="98">
        <v>-31</v>
      </c>
    </row>
    <row r="80" spans="1:51" x14ac:dyDescent="0.2">
      <c r="A80">
        <v>8</v>
      </c>
      <c r="B80">
        <v>585</v>
      </c>
      <c r="C80" s="151" t="s">
        <v>107</v>
      </c>
      <c r="D80" s="24"/>
      <c r="E80" s="148">
        <v>368.77</v>
      </c>
      <c r="F80" s="160">
        <v>5734</v>
      </c>
      <c r="G80" s="103">
        <v>14148</v>
      </c>
      <c r="H80" s="103">
        <v>6701</v>
      </c>
      <c r="I80" s="103">
        <v>7447</v>
      </c>
      <c r="J80" s="104">
        <v>-143</v>
      </c>
      <c r="K80" s="105">
        <v>-72</v>
      </c>
      <c r="L80" s="106">
        <v>-71</v>
      </c>
      <c r="M80" s="104">
        <v>-26</v>
      </c>
      <c r="N80" s="105">
        <v>-12</v>
      </c>
      <c r="O80" s="150">
        <v>-14</v>
      </c>
      <c r="P80" s="104">
        <v>2</v>
      </c>
      <c r="Q80" s="105">
        <v>1</v>
      </c>
      <c r="R80" s="106">
        <v>1</v>
      </c>
      <c r="S80" s="107">
        <v>1</v>
      </c>
      <c r="T80" s="108">
        <v>1</v>
      </c>
      <c r="U80" s="108">
        <v>0</v>
      </c>
      <c r="V80" s="109">
        <v>0</v>
      </c>
      <c r="W80" s="104">
        <v>28</v>
      </c>
      <c r="X80" s="105">
        <v>13</v>
      </c>
      <c r="Y80" s="106">
        <v>15</v>
      </c>
      <c r="Z80" s="107">
        <v>13</v>
      </c>
      <c r="AA80" s="108">
        <v>15</v>
      </c>
      <c r="AB80" s="108">
        <v>0</v>
      </c>
      <c r="AC80" s="109">
        <v>0</v>
      </c>
      <c r="AD80" s="104">
        <v>-117</v>
      </c>
      <c r="AE80" s="105">
        <v>-60</v>
      </c>
      <c r="AF80" s="106">
        <v>-57</v>
      </c>
      <c r="AG80" s="104">
        <v>35</v>
      </c>
      <c r="AH80" s="105">
        <v>18</v>
      </c>
      <c r="AI80" s="150">
        <v>17</v>
      </c>
      <c r="AJ80" s="107">
        <v>17</v>
      </c>
      <c r="AK80" s="108">
        <v>14</v>
      </c>
      <c r="AL80" s="108">
        <v>1</v>
      </c>
      <c r="AM80" s="109">
        <v>2</v>
      </c>
      <c r="AN80" s="104">
        <v>0</v>
      </c>
      <c r="AO80" s="106">
        <v>1</v>
      </c>
      <c r="AP80" s="118">
        <v>152</v>
      </c>
      <c r="AQ80" s="105">
        <v>78</v>
      </c>
      <c r="AR80" s="150">
        <v>74</v>
      </c>
      <c r="AS80" s="107">
        <v>68</v>
      </c>
      <c r="AT80" s="108">
        <v>62</v>
      </c>
      <c r="AU80" s="108">
        <v>10</v>
      </c>
      <c r="AV80" s="109">
        <v>10</v>
      </c>
      <c r="AW80" s="104">
        <v>0</v>
      </c>
      <c r="AX80" s="106">
        <v>2</v>
      </c>
      <c r="AY80" s="118">
        <v>-30</v>
      </c>
    </row>
    <row r="81" spans="1:51" ht="13.5" customHeight="1" x14ac:dyDescent="0.2">
      <c r="A81">
        <v>8</v>
      </c>
      <c r="B81" s="161">
        <v>586</v>
      </c>
      <c r="C81" s="162" t="s">
        <v>108</v>
      </c>
      <c r="D81" s="163"/>
      <c r="E81" s="164">
        <v>241.01</v>
      </c>
      <c r="F81" s="165">
        <v>4864</v>
      </c>
      <c r="G81" s="166">
        <v>11959</v>
      </c>
      <c r="H81" s="166">
        <v>5682</v>
      </c>
      <c r="I81" s="166">
        <v>6277</v>
      </c>
      <c r="J81" s="167">
        <v>-88</v>
      </c>
      <c r="K81" s="168">
        <v>-52</v>
      </c>
      <c r="L81" s="169">
        <v>-36</v>
      </c>
      <c r="M81" s="167">
        <v>-21</v>
      </c>
      <c r="N81" s="168">
        <v>-8</v>
      </c>
      <c r="O81" s="170">
        <v>-13</v>
      </c>
      <c r="P81" s="167">
        <v>1</v>
      </c>
      <c r="Q81" s="168">
        <v>1</v>
      </c>
      <c r="R81" s="169">
        <v>0</v>
      </c>
      <c r="S81" s="171">
        <v>1</v>
      </c>
      <c r="T81" s="172">
        <v>0</v>
      </c>
      <c r="U81" s="172">
        <v>0</v>
      </c>
      <c r="V81" s="173">
        <v>0</v>
      </c>
      <c r="W81" s="167">
        <v>22</v>
      </c>
      <c r="X81" s="168">
        <v>9</v>
      </c>
      <c r="Y81" s="169">
        <v>13</v>
      </c>
      <c r="Z81" s="171">
        <v>9</v>
      </c>
      <c r="AA81" s="172">
        <v>13</v>
      </c>
      <c r="AB81" s="172">
        <v>0</v>
      </c>
      <c r="AC81" s="173">
        <v>0</v>
      </c>
      <c r="AD81" s="167">
        <v>-67</v>
      </c>
      <c r="AE81" s="168">
        <v>-44</v>
      </c>
      <c r="AF81" s="169">
        <v>-23</v>
      </c>
      <c r="AG81" s="167">
        <v>56</v>
      </c>
      <c r="AH81" s="168">
        <v>26</v>
      </c>
      <c r="AI81" s="170">
        <v>30</v>
      </c>
      <c r="AJ81" s="171">
        <v>22</v>
      </c>
      <c r="AK81" s="172">
        <v>25</v>
      </c>
      <c r="AL81" s="172">
        <v>3</v>
      </c>
      <c r="AM81" s="173">
        <v>5</v>
      </c>
      <c r="AN81" s="167">
        <v>1</v>
      </c>
      <c r="AO81" s="169">
        <v>0</v>
      </c>
      <c r="AP81" s="174">
        <v>123</v>
      </c>
      <c r="AQ81" s="168">
        <v>70</v>
      </c>
      <c r="AR81" s="170">
        <v>53</v>
      </c>
      <c r="AS81" s="171">
        <v>69</v>
      </c>
      <c r="AT81" s="172">
        <v>53</v>
      </c>
      <c r="AU81" s="172">
        <v>1</v>
      </c>
      <c r="AV81" s="173">
        <v>0</v>
      </c>
      <c r="AW81" s="167">
        <v>0</v>
      </c>
      <c r="AX81" s="169">
        <v>0</v>
      </c>
      <c r="AY81" s="174">
        <v>-1</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149</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150</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151</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0718A-F868-484D-831F-23EDA8151D1F}">
  <sheetPr codeName="Sheet1">
    <pageSetUpPr fitToPage="1"/>
  </sheetPr>
  <dimension ref="A1:AY106"/>
  <sheetViews>
    <sheetView view="pageBreakPreview" zoomScale="130" zoomScaleNormal="100" zoomScaleSheetLayoutView="130" workbookViewId="0">
      <pane xSplit="5" ySplit="7" topLeftCell="F8" activePane="bottomRight" state="frozen"/>
      <selection pane="topRight" activeCell="F1" sqref="F1"/>
      <selection pane="bottomLeft" activeCell="A8" sqref="A8"/>
      <selection pane="bottomRight" activeCell="B1" sqref="B1"/>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152</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112</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8" t="s">
        <v>6</v>
      </c>
      <c r="N3" s="209"/>
      <c r="O3" s="209"/>
      <c r="P3" s="209"/>
      <c r="Q3" s="209"/>
      <c r="R3" s="209"/>
      <c r="S3" s="209"/>
      <c r="T3" s="209"/>
      <c r="U3" s="209"/>
      <c r="V3" s="209"/>
      <c r="W3" s="209"/>
      <c r="X3" s="209"/>
      <c r="Y3" s="209"/>
      <c r="Z3" s="209"/>
      <c r="AA3" s="209"/>
      <c r="AB3" s="209"/>
      <c r="AC3" s="210"/>
      <c r="AD3" s="208" t="s">
        <v>7</v>
      </c>
      <c r="AE3" s="209"/>
      <c r="AF3" s="209"/>
      <c r="AG3" s="209"/>
      <c r="AH3" s="209"/>
      <c r="AI3" s="209"/>
      <c r="AJ3" s="209"/>
      <c r="AK3" s="209"/>
      <c r="AL3" s="209"/>
      <c r="AM3" s="209"/>
      <c r="AN3" s="209"/>
      <c r="AO3" s="209"/>
      <c r="AP3" s="209"/>
      <c r="AQ3" s="209"/>
      <c r="AR3" s="209"/>
      <c r="AS3" s="209"/>
      <c r="AT3" s="209"/>
      <c r="AU3" s="209"/>
      <c r="AV3" s="209"/>
      <c r="AW3" s="209"/>
      <c r="AX3" s="210"/>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1" t="s">
        <v>11</v>
      </c>
      <c r="AH4" s="212"/>
      <c r="AI4" s="212"/>
      <c r="AJ4" s="212"/>
      <c r="AK4" s="212"/>
      <c r="AL4" s="212"/>
      <c r="AM4" s="212"/>
      <c r="AN4" s="212"/>
      <c r="AO4" s="213"/>
      <c r="AP4" s="211" t="s">
        <v>12</v>
      </c>
      <c r="AQ4" s="209"/>
      <c r="AR4" s="209"/>
      <c r="AS4" s="209"/>
      <c r="AT4" s="209"/>
      <c r="AU4" s="209"/>
      <c r="AV4" s="209"/>
      <c r="AW4" s="209"/>
      <c r="AX4" s="210"/>
      <c r="AY4" s="39" t="s">
        <v>13</v>
      </c>
    </row>
    <row r="5" spans="1:51" x14ac:dyDescent="0.2">
      <c r="C5" s="23"/>
      <c r="D5" s="24"/>
      <c r="E5" s="25"/>
      <c r="F5" s="23"/>
      <c r="G5" s="32"/>
      <c r="H5" s="33"/>
      <c r="I5" s="34"/>
      <c r="J5" s="40"/>
      <c r="K5" s="40"/>
      <c r="L5" s="41"/>
      <c r="M5" s="42"/>
      <c r="N5" s="40"/>
      <c r="O5" s="40"/>
      <c r="P5" s="42"/>
      <c r="Q5" s="43"/>
      <c r="R5" s="44"/>
      <c r="S5" s="214" t="s">
        <v>14</v>
      </c>
      <c r="T5" s="215"/>
      <c r="U5" s="216" t="s">
        <v>15</v>
      </c>
      <c r="V5" s="217"/>
      <c r="W5" s="42"/>
      <c r="X5" s="43"/>
      <c r="Y5" s="43"/>
      <c r="Z5" s="214" t="s">
        <v>14</v>
      </c>
      <c r="AA5" s="215"/>
      <c r="AB5" s="218" t="s">
        <v>15</v>
      </c>
      <c r="AC5" s="217"/>
      <c r="AD5" s="42"/>
      <c r="AE5" s="40"/>
      <c r="AF5" s="40"/>
      <c r="AG5" s="42"/>
      <c r="AH5" s="40"/>
      <c r="AI5" s="40"/>
      <c r="AJ5" s="45"/>
      <c r="AK5" s="46" t="s">
        <v>16</v>
      </c>
      <c r="AL5" s="47"/>
      <c r="AM5" s="48"/>
      <c r="AN5" s="219" t="s">
        <v>17</v>
      </c>
      <c r="AO5" s="220"/>
      <c r="AP5" s="42"/>
      <c r="AQ5" s="40"/>
      <c r="AR5" s="41"/>
      <c r="AS5" s="45"/>
      <c r="AT5" s="46" t="s">
        <v>18</v>
      </c>
      <c r="AU5" s="49"/>
      <c r="AV5" s="50"/>
      <c r="AW5" s="219" t="s">
        <v>19</v>
      </c>
      <c r="AX5" s="220"/>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2471783</v>
      </c>
      <c r="G8" s="81">
        <v>5315447</v>
      </c>
      <c r="H8" s="81">
        <v>2522703</v>
      </c>
      <c r="I8" s="82">
        <v>2792744</v>
      </c>
      <c r="J8" s="83">
        <v>2466</v>
      </c>
      <c r="K8" s="84">
        <v>1721</v>
      </c>
      <c r="L8" s="85">
        <v>745</v>
      </c>
      <c r="M8" s="83">
        <v>-3173</v>
      </c>
      <c r="N8" s="84">
        <v>-1531</v>
      </c>
      <c r="O8" s="85">
        <v>-1642</v>
      </c>
      <c r="P8" s="83">
        <v>2406</v>
      </c>
      <c r="Q8" s="84">
        <v>1290</v>
      </c>
      <c r="R8" s="85">
        <v>1116</v>
      </c>
      <c r="S8" s="86">
        <v>1256</v>
      </c>
      <c r="T8" s="87">
        <v>1087</v>
      </c>
      <c r="U8" s="87">
        <v>34</v>
      </c>
      <c r="V8" s="88">
        <v>29</v>
      </c>
      <c r="W8" s="83">
        <v>5579</v>
      </c>
      <c r="X8" s="84">
        <v>2821</v>
      </c>
      <c r="Y8" s="85">
        <v>2758</v>
      </c>
      <c r="Z8" s="86">
        <v>2787</v>
      </c>
      <c r="AA8" s="87">
        <v>2722</v>
      </c>
      <c r="AB8" s="87">
        <v>34</v>
      </c>
      <c r="AC8" s="88">
        <v>36</v>
      </c>
      <c r="AD8" s="89">
        <v>5639</v>
      </c>
      <c r="AE8" s="90">
        <v>3252</v>
      </c>
      <c r="AF8" s="91">
        <v>2387</v>
      </c>
      <c r="AG8" s="89">
        <v>28178</v>
      </c>
      <c r="AH8" s="90">
        <v>15097</v>
      </c>
      <c r="AI8" s="92">
        <v>13081</v>
      </c>
      <c r="AJ8" s="93">
        <v>11536</v>
      </c>
      <c r="AK8" s="94">
        <v>10377</v>
      </c>
      <c r="AL8" s="94">
        <v>3453</v>
      </c>
      <c r="AM8" s="95">
        <v>2633</v>
      </c>
      <c r="AN8" s="96">
        <v>108</v>
      </c>
      <c r="AO8" s="91">
        <v>71</v>
      </c>
      <c r="AP8" s="97">
        <v>22539</v>
      </c>
      <c r="AQ8" s="90">
        <v>11845</v>
      </c>
      <c r="AR8" s="92">
        <v>10694</v>
      </c>
      <c r="AS8" s="93">
        <v>9914</v>
      </c>
      <c r="AT8" s="94">
        <v>9256</v>
      </c>
      <c r="AU8" s="94">
        <v>1782</v>
      </c>
      <c r="AV8" s="95">
        <v>1331</v>
      </c>
      <c r="AW8" s="96">
        <v>149</v>
      </c>
      <c r="AX8" s="91">
        <v>107</v>
      </c>
      <c r="AY8" s="98">
        <v>7281</v>
      </c>
    </row>
    <row r="9" spans="1:51" x14ac:dyDescent="0.2">
      <c r="C9" s="99" t="s">
        <v>37</v>
      </c>
      <c r="D9" s="24"/>
      <c r="E9" s="100"/>
      <c r="F9" s="101">
        <v>7281</v>
      </c>
      <c r="G9" s="102">
        <v>2466</v>
      </c>
      <c r="H9" s="102">
        <v>1721</v>
      </c>
      <c r="I9" s="103">
        <v>745</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2376589</v>
      </c>
      <c r="G10" s="81">
        <v>5083111</v>
      </c>
      <c r="H10" s="81">
        <v>2410773</v>
      </c>
      <c r="I10" s="82">
        <v>2672338</v>
      </c>
      <c r="J10" s="121">
        <v>2702</v>
      </c>
      <c r="K10" s="84">
        <v>1815</v>
      </c>
      <c r="L10" s="85">
        <v>887</v>
      </c>
      <c r="M10" s="121">
        <v>-2980</v>
      </c>
      <c r="N10" s="84">
        <v>-1441</v>
      </c>
      <c r="O10" s="85">
        <v>-1539</v>
      </c>
      <c r="P10" s="121">
        <v>2336</v>
      </c>
      <c r="Q10" s="84">
        <v>1245</v>
      </c>
      <c r="R10" s="85">
        <v>1091</v>
      </c>
      <c r="S10" s="86">
        <v>1211</v>
      </c>
      <c r="T10" s="87">
        <v>1064</v>
      </c>
      <c r="U10" s="87">
        <v>34</v>
      </c>
      <c r="V10" s="88">
        <v>27</v>
      </c>
      <c r="W10" s="121">
        <v>5316</v>
      </c>
      <c r="X10" s="84">
        <v>2686</v>
      </c>
      <c r="Y10" s="85">
        <v>2630</v>
      </c>
      <c r="Z10" s="86">
        <v>2653</v>
      </c>
      <c r="AA10" s="87">
        <v>2594</v>
      </c>
      <c r="AB10" s="87">
        <v>33</v>
      </c>
      <c r="AC10" s="88">
        <v>36</v>
      </c>
      <c r="AD10" s="96">
        <v>5682</v>
      </c>
      <c r="AE10" s="90">
        <v>3256</v>
      </c>
      <c r="AF10" s="91">
        <v>2426</v>
      </c>
      <c r="AG10" s="96">
        <v>27417</v>
      </c>
      <c r="AH10" s="90">
        <v>14684</v>
      </c>
      <c r="AI10" s="92">
        <v>12733</v>
      </c>
      <c r="AJ10" s="93">
        <v>11220</v>
      </c>
      <c r="AK10" s="94">
        <v>10092</v>
      </c>
      <c r="AL10" s="94">
        <v>3365</v>
      </c>
      <c r="AM10" s="95">
        <v>2571</v>
      </c>
      <c r="AN10" s="96">
        <v>99</v>
      </c>
      <c r="AO10" s="91">
        <v>70</v>
      </c>
      <c r="AP10" s="122">
        <v>21735</v>
      </c>
      <c r="AQ10" s="90">
        <v>11428</v>
      </c>
      <c r="AR10" s="92">
        <v>10307</v>
      </c>
      <c r="AS10" s="93">
        <v>9563</v>
      </c>
      <c r="AT10" s="94">
        <v>8928</v>
      </c>
      <c r="AU10" s="94">
        <v>1724</v>
      </c>
      <c r="AV10" s="95">
        <v>1278</v>
      </c>
      <c r="AW10" s="96">
        <v>141</v>
      </c>
      <c r="AX10" s="91">
        <v>101</v>
      </c>
      <c r="AY10" s="98">
        <v>7198</v>
      </c>
    </row>
    <row r="11" spans="1:51" x14ac:dyDescent="0.2">
      <c r="C11" s="99" t="s">
        <v>37</v>
      </c>
      <c r="D11" s="24"/>
      <c r="E11" s="100"/>
      <c r="F11" s="101">
        <v>7198</v>
      </c>
      <c r="G11" s="103">
        <v>2702</v>
      </c>
      <c r="H11" s="103">
        <v>1815</v>
      </c>
      <c r="I11" s="103">
        <v>887</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95194</v>
      </c>
      <c r="G12" s="82">
        <v>232336</v>
      </c>
      <c r="H12" s="82">
        <v>111930</v>
      </c>
      <c r="I12" s="82">
        <v>120406</v>
      </c>
      <c r="J12" s="121">
        <v>-236</v>
      </c>
      <c r="K12" s="84">
        <v>-94</v>
      </c>
      <c r="L12" s="85">
        <v>-142</v>
      </c>
      <c r="M12" s="121">
        <v>-193</v>
      </c>
      <c r="N12" s="84">
        <v>-90</v>
      </c>
      <c r="O12" s="85">
        <v>-103</v>
      </c>
      <c r="P12" s="121">
        <v>70</v>
      </c>
      <c r="Q12" s="84">
        <v>45</v>
      </c>
      <c r="R12" s="85">
        <v>25</v>
      </c>
      <c r="S12" s="86">
        <v>45</v>
      </c>
      <c r="T12" s="87">
        <v>23</v>
      </c>
      <c r="U12" s="87">
        <v>0</v>
      </c>
      <c r="V12" s="88">
        <v>2</v>
      </c>
      <c r="W12" s="121">
        <v>263</v>
      </c>
      <c r="X12" s="84">
        <v>135</v>
      </c>
      <c r="Y12" s="85">
        <v>128</v>
      </c>
      <c r="Z12" s="86">
        <v>134</v>
      </c>
      <c r="AA12" s="87">
        <v>128</v>
      </c>
      <c r="AB12" s="87">
        <v>1</v>
      </c>
      <c r="AC12" s="88">
        <v>0</v>
      </c>
      <c r="AD12" s="96">
        <v>-43</v>
      </c>
      <c r="AE12" s="90">
        <v>-4</v>
      </c>
      <c r="AF12" s="91">
        <v>-39</v>
      </c>
      <c r="AG12" s="96">
        <v>761</v>
      </c>
      <c r="AH12" s="90">
        <v>413</v>
      </c>
      <c r="AI12" s="92">
        <v>348</v>
      </c>
      <c r="AJ12" s="93">
        <v>316</v>
      </c>
      <c r="AK12" s="94">
        <v>285</v>
      </c>
      <c r="AL12" s="94">
        <v>88</v>
      </c>
      <c r="AM12" s="95">
        <v>62</v>
      </c>
      <c r="AN12" s="96">
        <v>9</v>
      </c>
      <c r="AO12" s="91">
        <v>1</v>
      </c>
      <c r="AP12" s="122">
        <v>804</v>
      </c>
      <c r="AQ12" s="90">
        <v>417</v>
      </c>
      <c r="AR12" s="92">
        <v>387</v>
      </c>
      <c r="AS12" s="93">
        <v>351</v>
      </c>
      <c r="AT12" s="94">
        <v>328</v>
      </c>
      <c r="AU12" s="94">
        <v>58</v>
      </c>
      <c r="AV12" s="95">
        <v>53</v>
      </c>
      <c r="AW12" s="96">
        <v>8</v>
      </c>
      <c r="AX12" s="91">
        <v>6</v>
      </c>
      <c r="AY12" s="98">
        <v>83</v>
      </c>
    </row>
    <row r="13" spans="1:51" x14ac:dyDescent="0.2">
      <c r="C13" s="99" t="s">
        <v>37</v>
      </c>
      <c r="D13" s="24"/>
      <c r="E13" s="100"/>
      <c r="F13" s="101">
        <v>83</v>
      </c>
      <c r="G13" s="103">
        <v>-236</v>
      </c>
      <c r="H13" s="103">
        <v>-94</v>
      </c>
      <c r="I13" s="103">
        <v>-142</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755298</v>
      </c>
      <c r="G14" s="124">
        <v>1488568</v>
      </c>
      <c r="H14" s="125">
        <v>697695</v>
      </c>
      <c r="I14" s="125">
        <v>790873</v>
      </c>
      <c r="J14" s="83">
        <v>2535</v>
      </c>
      <c r="K14" s="126">
        <v>1485</v>
      </c>
      <c r="L14" s="127">
        <v>1050</v>
      </c>
      <c r="M14" s="83">
        <v>-894</v>
      </c>
      <c r="N14" s="126">
        <v>-410</v>
      </c>
      <c r="O14" s="127">
        <v>-484</v>
      </c>
      <c r="P14" s="83">
        <v>632</v>
      </c>
      <c r="Q14" s="126">
        <v>339</v>
      </c>
      <c r="R14" s="127">
        <v>293</v>
      </c>
      <c r="S14" s="83">
        <v>327</v>
      </c>
      <c r="T14" s="126">
        <v>282</v>
      </c>
      <c r="U14" s="126">
        <v>12</v>
      </c>
      <c r="V14" s="127">
        <v>11</v>
      </c>
      <c r="W14" s="83">
        <v>1526</v>
      </c>
      <c r="X14" s="126">
        <v>749</v>
      </c>
      <c r="Y14" s="127">
        <v>777</v>
      </c>
      <c r="Z14" s="83">
        <v>733</v>
      </c>
      <c r="AA14" s="126">
        <v>763</v>
      </c>
      <c r="AB14" s="126">
        <v>16</v>
      </c>
      <c r="AC14" s="127">
        <v>14</v>
      </c>
      <c r="AD14" s="89">
        <v>3429</v>
      </c>
      <c r="AE14" s="128">
        <v>1895</v>
      </c>
      <c r="AF14" s="129">
        <v>1534</v>
      </c>
      <c r="AG14" s="89">
        <v>10710</v>
      </c>
      <c r="AH14" s="128">
        <v>5759</v>
      </c>
      <c r="AI14" s="130">
        <v>4951</v>
      </c>
      <c r="AJ14" s="89">
        <v>3910</v>
      </c>
      <c r="AK14" s="128">
        <v>3539</v>
      </c>
      <c r="AL14" s="128">
        <v>1810</v>
      </c>
      <c r="AM14" s="129">
        <v>1399</v>
      </c>
      <c r="AN14" s="89">
        <v>39</v>
      </c>
      <c r="AO14" s="129">
        <v>13</v>
      </c>
      <c r="AP14" s="89">
        <v>7281</v>
      </c>
      <c r="AQ14" s="131">
        <v>3864</v>
      </c>
      <c r="AR14" s="129">
        <v>3417</v>
      </c>
      <c r="AS14" s="89">
        <v>2998</v>
      </c>
      <c r="AT14" s="128">
        <v>2856</v>
      </c>
      <c r="AU14" s="128">
        <v>784</v>
      </c>
      <c r="AV14" s="129">
        <v>517</v>
      </c>
      <c r="AW14" s="89">
        <v>82</v>
      </c>
      <c r="AX14" s="129">
        <v>44</v>
      </c>
      <c r="AY14" s="132">
        <v>3483</v>
      </c>
    </row>
    <row r="15" spans="1:51" x14ac:dyDescent="0.2">
      <c r="A15">
        <v>2</v>
      </c>
      <c r="C15" s="77" t="s">
        <v>41</v>
      </c>
      <c r="D15" s="24"/>
      <c r="E15" s="119">
        <v>169.12</v>
      </c>
      <c r="F15" s="123">
        <v>496037</v>
      </c>
      <c r="G15" s="124">
        <v>1027553</v>
      </c>
      <c r="H15" s="125">
        <v>482916</v>
      </c>
      <c r="I15" s="125">
        <v>544637</v>
      </c>
      <c r="J15" s="121">
        <v>774</v>
      </c>
      <c r="K15" s="84">
        <v>482</v>
      </c>
      <c r="L15" s="85">
        <v>292</v>
      </c>
      <c r="M15" s="121">
        <v>-486</v>
      </c>
      <c r="N15" s="84">
        <v>-243</v>
      </c>
      <c r="O15" s="85">
        <v>-243</v>
      </c>
      <c r="P15" s="121">
        <v>531</v>
      </c>
      <c r="Q15" s="84">
        <v>265</v>
      </c>
      <c r="R15" s="85">
        <v>266</v>
      </c>
      <c r="S15" s="86">
        <v>258</v>
      </c>
      <c r="T15" s="87">
        <v>262</v>
      </c>
      <c r="U15" s="87">
        <v>7</v>
      </c>
      <c r="V15" s="88">
        <v>4</v>
      </c>
      <c r="W15" s="121">
        <v>1017</v>
      </c>
      <c r="X15" s="84">
        <v>508</v>
      </c>
      <c r="Y15" s="85">
        <v>509</v>
      </c>
      <c r="Z15" s="86">
        <v>499</v>
      </c>
      <c r="AA15" s="87">
        <v>498</v>
      </c>
      <c r="AB15" s="87">
        <v>9</v>
      </c>
      <c r="AC15" s="88">
        <v>11</v>
      </c>
      <c r="AD15" s="96">
        <v>1260</v>
      </c>
      <c r="AE15" s="90">
        <v>725</v>
      </c>
      <c r="AF15" s="91">
        <v>535</v>
      </c>
      <c r="AG15" s="96">
        <v>6016</v>
      </c>
      <c r="AH15" s="90">
        <v>3153</v>
      </c>
      <c r="AI15" s="92">
        <v>2863</v>
      </c>
      <c r="AJ15" s="93">
        <v>2644</v>
      </c>
      <c r="AK15" s="94">
        <v>2453</v>
      </c>
      <c r="AL15" s="94">
        <v>483</v>
      </c>
      <c r="AM15" s="95">
        <v>385</v>
      </c>
      <c r="AN15" s="96">
        <v>26</v>
      </c>
      <c r="AO15" s="91">
        <v>25</v>
      </c>
      <c r="AP15" s="122">
        <v>4756</v>
      </c>
      <c r="AQ15" s="90">
        <v>2428</v>
      </c>
      <c r="AR15" s="92">
        <v>2328</v>
      </c>
      <c r="AS15" s="93">
        <v>2184</v>
      </c>
      <c r="AT15" s="94">
        <v>2142</v>
      </c>
      <c r="AU15" s="94">
        <v>224</v>
      </c>
      <c r="AV15" s="95">
        <v>171</v>
      </c>
      <c r="AW15" s="96">
        <v>20</v>
      </c>
      <c r="AX15" s="91">
        <v>15</v>
      </c>
      <c r="AY15" s="98">
        <v>1487</v>
      </c>
    </row>
    <row r="16" spans="1:51" x14ac:dyDescent="0.2">
      <c r="A16">
        <v>3</v>
      </c>
      <c r="C16" s="77" t="s">
        <v>42</v>
      </c>
      <c r="D16" s="24"/>
      <c r="E16" s="133">
        <v>480.89</v>
      </c>
      <c r="F16" s="123">
        <v>301873</v>
      </c>
      <c r="G16" s="124">
        <v>695222</v>
      </c>
      <c r="H16" s="125">
        <v>325479</v>
      </c>
      <c r="I16" s="125">
        <v>369743</v>
      </c>
      <c r="J16" s="121">
        <v>242</v>
      </c>
      <c r="K16" s="84">
        <v>51</v>
      </c>
      <c r="L16" s="85">
        <v>191</v>
      </c>
      <c r="M16" s="121">
        <v>-421</v>
      </c>
      <c r="N16" s="84">
        <v>-226</v>
      </c>
      <c r="O16" s="85">
        <v>-195</v>
      </c>
      <c r="P16" s="121">
        <v>258</v>
      </c>
      <c r="Q16" s="84">
        <v>130</v>
      </c>
      <c r="R16" s="85">
        <v>128</v>
      </c>
      <c r="S16" s="86">
        <v>128</v>
      </c>
      <c r="T16" s="87">
        <v>126</v>
      </c>
      <c r="U16" s="87">
        <v>2</v>
      </c>
      <c r="V16" s="88">
        <v>2</v>
      </c>
      <c r="W16" s="121">
        <v>679</v>
      </c>
      <c r="X16" s="84">
        <v>356</v>
      </c>
      <c r="Y16" s="85">
        <v>323</v>
      </c>
      <c r="Z16" s="86">
        <v>353</v>
      </c>
      <c r="AA16" s="87">
        <v>318</v>
      </c>
      <c r="AB16" s="87">
        <v>3</v>
      </c>
      <c r="AC16" s="88">
        <v>5</v>
      </c>
      <c r="AD16" s="96">
        <v>663</v>
      </c>
      <c r="AE16" s="90">
        <v>277</v>
      </c>
      <c r="AF16" s="91">
        <v>386</v>
      </c>
      <c r="AG16" s="96">
        <v>3289</v>
      </c>
      <c r="AH16" s="90">
        <v>1673</v>
      </c>
      <c r="AI16" s="92">
        <v>1616</v>
      </c>
      <c r="AJ16" s="93">
        <v>1422</v>
      </c>
      <c r="AK16" s="94">
        <v>1424</v>
      </c>
      <c r="AL16" s="94">
        <v>240</v>
      </c>
      <c r="AM16" s="95">
        <v>183</v>
      </c>
      <c r="AN16" s="96">
        <v>11</v>
      </c>
      <c r="AO16" s="91">
        <v>9</v>
      </c>
      <c r="AP16" s="122">
        <v>2626</v>
      </c>
      <c r="AQ16" s="90">
        <v>1396</v>
      </c>
      <c r="AR16" s="92">
        <v>1230</v>
      </c>
      <c r="AS16" s="93">
        <v>1246</v>
      </c>
      <c r="AT16" s="94">
        <v>1129</v>
      </c>
      <c r="AU16" s="94">
        <v>141</v>
      </c>
      <c r="AV16" s="95">
        <v>93</v>
      </c>
      <c r="AW16" s="96">
        <v>9</v>
      </c>
      <c r="AX16" s="91">
        <v>8</v>
      </c>
      <c r="AY16" s="98">
        <v>788</v>
      </c>
    </row>
    <row r="17" spans="1:51" s="2" customFormat="1" x14ac:dyDescent="0.2">
      <c r="A17">
        <v>4</v>
      </c>
      <c r="B17"/>
      <c r="C17" s="77" t="s">
        <v>43</v>
      </c>
      <c r="D17" s="24"/>
      <c r="E17" s="119">
        <v>266.32</v>
      </c>
      <c r="F17" s="123">
        <v>314564</v>
      </c>
      <c r="G17" s="124">
        <v>707956</v>
      </c>
      <c r="H17" s="125">
        <v>342766</v>
      </c>
      <c r="I17" s="125">
        <v>365190</v>
      </c>
      <c r="J17" s="121">
        <v>-45</v>
      </c>
      <c r="K17" s="84">
        <v>-7</v>
      </c>
      <c r="L17" s="85">
        <v>-38</v>
      </c>
      <c r="M17" s="121">
        <v>-236</v>
      </c>
      <c r="N17" s="84">
        <v>-99</v>
      </c>
      <c r="O17" s="85">
        <v>-137</v>
      </c>
      <c r="P17" s="121">
        <v>418</v>
      </c>
      <c r="Q17" s="84">
        <v>243</v>
      </c>
      <c r="R17" s="85">
        <v>175</v>
      </c>
      <c r="S17" s="86">
        <v>241</v>
      </c>
      <c r="T17" s="87">
        <v>170</v>
      </c>
      <c r="U17" s="87">
        <v>2</v>
      </c>
      <c r="V17" s="88">
        <v>5</v>
      </c>
      <c r="W17" s="121">
        <v>654</v>
      </c>
      <c r="X17" s="84">
        <v>342</v>
      </c>
      <c r="Y17" s="85">
        <v>312</v>
      </c>
      <c r="Z17" s="86">
        <v>340</v>
      </c>
      <c r="AA17" s="87">
        <v>311</v>
      </c>
      <c r="AB17" s="87">
        <v>2</v>
      </c>
      <c r="AC17" s="88">
        <v>1</v>
      </c>
      <c r="AD17" s="96">
        <v>191</v>
      </c>
      <c r="AE17" s="90">
        <v>92</v>
      </c>
      <c r="AF17" s="91">
        <v>99</v>
      </c>
      <c r="AG17" s="96">
        <v>2645</v>
      </c>
      <c r="AH17" s="90">
        <v>1440</v>
      </c>
      <c r="AI17" s="92">
        <v>1205</v>
      </c>
      <c r="AJ17" s="93">
        <v>1247</v>
      </c>
      <c r="AK17" s="94">
        <v>1091</v>
      </c>
      <c r="AL17" s="94">
        <v>184</v>
      </c>
      <c r="AM17" s="95">
        <v>107</v>
      </c>
      <c r="AN17" s="96">
        <v>9</v>
      </c>
      <c r="AO17" s="91">
        <v>7</v>
      </c>
      <c r="AP17" s="122">
        <v>2454</v>
      </c>
      <c r="AQ17" s="90">
        <v>1348</v>
      </c>
      <c r="AR17" s="92">
        <v>1106</v>
      </c>
      <c r="AS17" s="93">
        <v>1207</v>
      </c>
      <c r="AT17" s="94">
        <v>1020</v>
      </c>
      <c r="AU17" s="94">
        <v>133</v>
      </c>
      <c r="AV17" s="95">
        <v>77</v>
      </c>
      <c r="AW17" s="96">
        <v>8</v>
      </c>
      <c r="AX17" s="91">
        <v>9</v>
      </c>
      <c r="AY17" s="98">
        <v>518</v>
      </c>
    </row>
    <row r="18" spans="1:51" s="2" customFormat="1" x14ac:dyDescent="0.2">
      <c r="A18" s="2">
        <v>5</v>
      </c>
      <c r="C18" s="77" t="s">
        <v>44</v>
      </c>
      <c r="D18" s="78"/>
      <c r="E18" s="133">
        <v>895.61</v>
      </c>
      <c r="F18" s="80">
        <v>105638</v>
      </c>
      <c r="G18" s="134">
        <v>250524</v>
      </c>
      <c r="H18" s="134">
        <v>121792</v>
      </c>
      <c r="I18" s="134">
        <v>128732</v>
      </c>
      <c r="J18" s="121">
        <v>-288</v>
      </c>
      <c r="K18" s="84">
        <v>-70</v>
      </c>
      <c r="L18" s="85">
        <v>-218</v>
      </c>
      <c r="M18" s="121">
        <v>-177</v>
      </c>
      <c r="N18" s="84">
        <v>-82</v>
      </c>
      <c r="O18" s="85">
        <v>-95</v>
      </c>
      <c r="P18" s="121">
        <v>96</v>
      </c>
      <c r="Q18" s="84">
        <v>49</v>
      </c>
      <c r="R18" s="85">
        <v>47</v>
      </c>
      <c r="S18" s="86">
        <v>44</v>
      </c>
      <c r="T18" s="87">
        <v>44</v>
      </c>
      <c r="U18" s="87">
        <v>5</v>
      </c>
      <c r="V18" s="88">
        <v>3</v>
      </c>
      <c r="W18" s="121">
        <v>273</v>
      </c>
      <c r="X18" s="84">
        <v>131</v>
      </c>
      <c r="Y18" s="85">
        <v>142</v>
      </c>
      <c r="Z18" s="86">
        <v>131</v>
      </c>
      <c r="AA18" s="87">
        <v>142</v>
      </c>
      <c r="AB18" s="87">
        <v>0</v>
      </c>
      <c r="AC18" s="88">
        <v>0</v>
      </c>
      <c r="AD18" s="96">
        <v>-111</v>
      </c>
      <c r="AE18" s="90">
        <v>12</v>
      </c>
      <c r="AF18" s="91">
        <v>-123</v>
      </c>
      <c r="AG18" s="96">
        <v>1061</v>
      </c>
      <c r="AH18" s="90">
        <v>599</v>
      </c>
      <c r="AI18" s="92">
        <v>462</v>
      </c>
      <c r="AJ18" s="93">
        <v>376</v>
      </c>
      <c r="AK18" s="94">
        <v>303</v>
      </c>
      <c r="AL18" s="94">
        <v>219</v>
      </c>
      <c r="AM18" s="95">
        <v>154</v>
      </c>
      <c r="AN18" s="96">
        <v>4</v>
      </c>
      <c r="AO18" s="91">
        <v>5</v>
      </c>
      <c r="AP18" s="122">
        <v>1172</v>
      </c>
      <c r="AQ18" s="90">
        <v>587</v>
      </c>
      <c r="AR18" s="92">
        <v>585</v>
      </c>
      <c r="AS18" s="93">
        <v>393</v>
      </c>
      <c r="AT18" s="94">
        <v>390</v>
      </c>
      <c r="AU18" s="94">
        <v>189</v>
      </c>
      <c r="AV18" s="95">
        <v>188</v>
      </c>
      <c r="AW18" s="96">
        <v>5</v>
      </c>
      <c r="AX18" s="91">
        <v>7</v>
      </c>
      <c r="AY18" s="98">
        <v>88</v>
      </c>
    </row>
    <row r="19" spans="1:51" s="2" customFormat="1" x14ac:dyDescent="0.2">
      <c r="A19" s="2">
        <v>6</v>
      </c>
      <c r="C19" s="135" t="s">
        <v>45</v>
      </c>
      <c r="D19" s="78"/>
      <c r="E19" s="133">
        <v>865.25</v>
      </c>
      <c r="F19" s="120">
        <v>248603</v>
      </c>
      <c r="G19" s="82">
        <v>555442</v>
      </c>
      <c r="H19" s="82">
        <v>268682</v>
      </c>
      <c r="I19" s="82">
        <v>286760</v>
      </c>
      <c r="J19" s="121">
        <v>78</v>
      </c>
      <c r="K19" s="84">
        <v>147</v>
      </c>
      <c r="L19" s="85">
        <v>-69</v>
      </c>
      <c r="M19" s="121">
        <v>-337</v>
      </c>
      <c r="N19" s="84">
        <v>-182</v>
      </c>
      <c r="O19" s="85">
        <v>-155</v>
      </c>
      <c r="P19" s="121">
        <v>268</v>
      </c>
      <c r="Q19" s="84">
        <v>148</v>
      </c>
      <c r="R19" s="85">
        <v>120</v>
      </c>
      <c r="S19" s="86">
        <v>144</v>
      </c>
      <c r="T19" s="87">
        <v>118</v>
      </c>
      <c r="U19" s="87">
        <v>4</v>
      </c>
      <c r="V19" s="88">
        <v>2</v>
      </c>
      <c r="W19" s="121">
        <v>605</v>
      </c>
      <c r="X19" s="84">
        <v>330</v>
      </c>
      <c r="Y19" s="85">
        <v>275</v>
      </c>
      <c r="Z19" s="86">
        <v>329</v>
      </c>
      <c r="AA19" s="87">
        <v>270</v>
      </c>
      <c r="AB19" s="87">
        <v>1</v>
      </c>
      <c r="AC19" s="88">
        <v>5</v>
      </c>
      <c r="AD19" s="96">
        <v>415</v>
      </c>
      <c r="AE19" s="90">
        <v>329</v>
      </c>
      <c r="AF19" s="91">
        <v>86</v>
      </c>
      <c r="AG19" s="96">
        <v>2385</v>
      </c>
      <c r="AH19" s="90">
        <v>1408</v>
      </c>
      <c r="AI19" s="92">
        <v>977</v>
      </c>
      <c r="AJ19" s="93">
        <v>1069</v>
      </c>
      <c r="AK19" s="94">
        <v>753</v>
      </c>
      <c r="AL19" s="94">
        <v>329</v>
      </c>
      <c r="AM19" s="95">
        <v>216</v>
      </c>
      <c r="AN19" s="96">
        <v>10</v>
      </c>
      <c r="AO19" s="91">
        <v>8</v>
      </c>
      <c r="AP19" s="122">
        <v>1970</v>
      </c>
      <c r="AQ19" s="90">
        <v>1079</v>
      </c>
      <c r="AR19" s="92">
        <v>891</v>
      </c>
      <c r="AS19" s="93">
        <v>920</v>
      </c>
      <c r="AT19" s="94">
        <v>773</v>
      </c>
      <c r="AU19" s="94">
        <v>149</v>
      </c>
      <c r="AV19" s="95">
        <v>103</v>
      </c>
      <c r="AW19" s="96">
        <v>10</v>
      </c>
      <c r="AX19" s="91">
        <v>15</v>
      </c>
      <c r="AY19" s="98">
        <v>741</v>
      </c>
    </row>
    <row r="20" spans="1:51" x14ac:dyDescent="0.2">
      <c r="A20" s="2">
        <v>7</v>
      </c>
      <c r="B20" s="2"/>
      <c r="C20" s="135" t="s">
        <v>46</v>
      </c>
      <c r="D20" s="78"/>
      <c r="E20" s="133">
        <v>1566.97</v>
      </c>
      <c r="F20" s="120">
        <v>96303</v>
      </c>
      <c r="G20" s="82">
        <v>230558</v>
      </c>
      <c r="H20" s="82">
        <v>111359</v>
      </c>
      <c r="I20" s="82">
        <v>119199</v>
      </c>
      <c r="J20" s="121">
        <v>-269</v>
      </c>
      <c r="K20" s="84">
        <v>-106</v>
      </c>
      <c r="L20" s="85">
        <v>-163</v>
      </c>
      <c r="M20" s="121">
        <v>-201</v>
      </c>
      <c r="N20" s="84">
        <v>-89</v>
      </c>
      <c r="O20" s="85">
        <v>-112</v>
      </c>
      <c r="P20" s="121">
        <v>67</v>
      </c>
      <c r="Q20" s="84">
        <v>45</v>
      </c>
      <c r="R20" s="85">
        <v>22</v>
      </c>
      <c r="S20" s="86">
        <v>44</v>
      </c>
      <c r="T20" s="87">
        <v>21</v>
      </c>
      <c r="U20" s="87">
        <v>1</v>
      </c>
      <c r="V20" s="88">
        <v>1</v>
      </c>
      <c r="W20" s="121">
        <v>268</v>
      </c>
      <c r="X20" s="84">
        <v>134</v>
      </c>
      <c r="Y20" s="85">
        <v>134</v>
      </c>
      <c r="Z20" s="86">
        <v>131</v>
      </c>
      <c r="AA20" s="87">
        <v>134</v>
      </c>
      <c r="AB20" s="87">
        <v>3</v>
      </c>
      <c r="AC20" s="88">
        <v>0</v>
      </c>
      <c r="AD20" s="96">
        <v>-68</v>
      </c>
      <c r="AE20" s="90">
        <v>-17</v>
      </c>
      <c r="AF20" s="91">
        <v>-51</v>
      </c>
      <c r="AG20" s="96">
        <v>700</v>
      </c>
      <c r="AH20" s="90">
        <v>375</v>
      </c>
      <c r="AI20" s="92">
        <v>325</v>
      </c>
      <c r="AJ20" s="93">
        <v>298</v>
      </c>
      <c r="AK20" s="94">
        <v>273</v>
      </c>
      <c r="AL20" s="94">
        <v>70</v>
      </c>
      <c r="AM20" s="95">
        <v>50</v>
      </c>
      <c r="AN20" s="96">
        <v>7</v>
      </c>
      <c r="AO20" s="91">
        <v>2</v>
      </c>
      <c r="AP20" s="122">
        <v>768</v>
      </c>
      <c r="AQ20" s="90">
        <v>392</v>
      </c>
      <c r="AR20" s="92">
        <v>376</v>
      </c>
      <c r="AS20" s="93">
        <v>351</v>
      </c>
      <c r="AT20" s="94">
        <v>334</v>
      </c>
      <c r="AU20" s="94">
        <v>37</v>
      </c>
      <c r="AV20" s="95">
        <v>39</v>
      </c>
      <c r="AW20" s="96">
        <v>4</v>
      </c>
      <c r="AX20" s="91">
        <v>3</v>
      </c>
      <c r="AY20" s="98">
        <v>104</v>
      </c>
    </row>
    <row r="21" spans="1:51" x14ac:dyDescent="0.2">
      <c r="A21">
        <v>8</v>
      </c>
      <c r="C21" s="77" t="s">
        <v>47</v>
      </c>
      <c r="D21" s="78"/>
      <c r="E21" s="133">
        <v>2133.3000000000002</v>
      </c>
      <c r="F21" s="123">
        <v>60541</v>
      </c>
      <c r="G21" s="124">
        <v>144669</v>
      </c>
      <c r="H21" s="125">
        <v>69347</v>
      </c>
      <c r="I21" s="125">
        <v>75322</v>
      </c>
      <c r="J21" s="121">
        <v>-241</v>
      </c>
      <c r="K21" s="84">
        <v>-113</v>
      </c>
      <c r="L21" s="85">
        <v>-128</v>
      </c>
      <c r="M21" s="121">
        <v>-193</v>
      </c>
      <c r="N21" s="84">
        <v>-90</v>
      </c>
      <c r="O21" s="85">
        <v>-103</v>
      </c>
      <c r="P21" s="121">
        <v>52</v>
      </c>
      <c r="Q21" s="84">
        <v>23</v>
      </c>
      <c r="R21" s="85">
        <v>29</v>
      </c>
      <c r="S21" s="86">
        <v>23</v>
      </c>
      <c r="T21" s="87">
        <v>28</v>
      </c>
      <c r="U21" s="87">
        <v>0</v>
      </c>
      <c r="V21" s="88">
        <v>1</v>
      </c>
      <c r="W21" s="121">
        <v>245</v>
      </c>
      <c r="X21" s="84">
        <v>113</v>
      </c>
      <c r="Y21" s="85">
        <v>132</v>
      </c>
      <c r="Z21" s="86">
        <v>113</v>
      </c>
      <c r="AA21" s="87">
        <v>132</v>
      </c>
      <c r="AB21" s="87">
        <v>0</v>
      </c>
      <c r="AC21" s="88">
        <v>0</v>
      </c>
      <c r="AD21" s="96">
        <v>-48</v>
      </c>
      <c r="AE21" s="90">
        <v>-23</v>
      </c>
      <c r="AF21" s="91">
        <v>-25</v>
      </c>
      <c r="AG21" s="96">
        <v>539</v>
      </c>
      <c r="AH21" s="90">
        <v>265</v>
      </c>
      <c r="AI21" s="92">
        <v>274</v>
      </c>
      <c r="AJ21" s="93">
        <v>235</v>
      </c>
      <c r="AK21" s="94">
        <v>222</v>
      </c>
      <c r="AL21" s="94">
        <v>29</v>
      </c>
      <c r="AM21" s="95">
        <v>52</v>
      </c>
      <c r="AN21" s="96">
        <v>1</v>
      </c>
      <c r="AO21" s="91">
        <v>0</v>
      </c>
      <c r="AP21" s="122">
        <v>587</v>
      </c>
      <c r="AQ21" s="90">
        <v>288</v>
      </c>
      <c r="AR21" s="92">
        <v>299</v>
      </c>
      <c r="AS21" s="93">
        <v>245</v>
      </c>
      <c r="AT21" s="94">
        <v>244</v>
      </c>
      <c r="AU21" s="94">
        <v>35</v>
      </c>
      <c r="AV21" s="95">
        <v>53</v>
      </c>
      <c r="AW21" s="96">
        <v>8</v>
      </c>
      <c r="AX21" s="91">
        <v>2</v>
      </c>
      <c r="AY21" s="98">
        <v>17</v>
      </c>
    </row>
    <row r="22" spans="1:51" x14ac:dyDescent="0.2">
      <c r="A22">
        <v>9</v>
      </c>
      <c r="C22" s="77" t="s">
        <v>48</v>
      </c>
      <c r="D22" s="78"/>
      <c r="E22" s="133">
        <v>870.8</v>
      </c>
      <c r="F22" s="123">
        <v>39505</v>
      </c>
      <c r="G22" s="124">
        <v>95145</v>
      </c>
      <c r="H22" s="125">
        <v>45661</v>
      </c>
      <c r="I22" s="125">
        <v>49484</v>
      </c>
      <c r="J22" s="121">
        <v>-223</v>
      </c>
      <c r="K22" s="84">
        <v>-135</v>
      </c>
      <c r="L22" s="85">
        <v>-88</v>
      </c>
      <c r="M22" s="121">
        <v>-103</v>
      </c>
      <c r="N22" s="84">
        <v>-55</v>
      </c>
      <c r="O22" s="85">
        <v>-48</v>
      </c>
      <c r="P22" s="121">
        <v>35</v>
      </c>
      <c r="Q22" s="84">
        <v>20</v>
      </c>
      <c r="R22" s="85">
        <v>15</v>
      </c>
      <c r="S22" s="86">
        <v>19</v>
      </c>
      <c r="T22" s="87">
        <v>15</v>
      </c>
      <c r="U22" s="87">
        <v>1</v>
      </c>
      <c r="V22" s="88">
        <v>0</v>
      </c>
      <c r="W22" s="121">
        <v>138</v>
      </c>
      <c r="X22" s="84">
        <v>75</v>
      </c>
      <c r="Y22" s="85">
        <v>63</v>
      </c>
      <c r="Z22" s="86">
        <v>75</v>
      </c>
      <c r="AA22" s="87">
        <v>63</v>
      </c>
      <c r="AB22" s="87">
        <v>0</v>
      </c>
      <c r="AC22" s="88">
        <v>0</v>
      </c>
      <c r="AD22" s="96">
        <v>-120</v>
      </c>
      <c r="AE22" s="90">
        <v>-80</v>
      </c>
      <c r="AF22" s="91">
        <v>-40</v>
      </c>
      <c r="AG22" s="96">
        <v>260</v>
      </c>
      <c r="AH22" s="90">
        <v>129</v>
      </c>
      <c r="AI22" s="92">
        <v>131</v>
      </c>
      <c r="AJ22" s="93">
        <v>90</v>
      </c>
      <c r="AK22" s="94">
        <v>108</v>
      </c>
      <c r="AL22" s="94">
        <v>38</v>
      </c>
      <c r="AM22" s="95">
        <v>22</v>
      </c>
      <c r="AN22" s="96">
        <v>1</v>
      </c>
      <c r="AO22" s="91">
        <v>1</v>
      </c>
      <c r="AP22" s="122">
        <v>380</v>
      </c>
      <c r="AQ22" s="90">
        <v>209</v>
      </c>
      <c r="AR22" s="92">
        <v>171</v>
      </c>
      <c r="AS22" s="93">
        <v>165</v>
      </c>
      <c r="AT22" s="94">
        <v>135</v>
      </c>
      <c r="AU22" s="94">
        <v>41</v>
      </c>
      <c r="AV22" s="95">
        <v>33</v>
      </c>
      <c r="AW22" s="96">
        <v>3</v>
      </c>
      <c r="AX22" s="91">
        <v>3</v>
      </c>
      <c r="AY22" s="98">
        <v>-16</v>
      </c>
    </row>
    <row r="23" spans="1:51" x14ac:dyDescent="0.2">
      <c r="A23">
        <v>10</v>
      </c>
      <c r="C23" s="77" t="s">
        <v>49</v>
      </c>
      <c r="D23" s="78"/>
      <c r="E23" s="133">
        <v>595.63</v>
      </c>
      <c r="F23" s="120">
        <v>53421</v>
      </c>
      <c r="G23" s="81">
        <v>119810</v>
      </c>
      <c r="H23" s="81">
        <v>57006</v>
      </c>
      <c r="I23" s="82">
        <v>62804</v>
      </c>
      <c r="J23" s="121">
        <v>-97</v>
      </c>
      <c r="K23" s="84">
        <v>-13</v>
      </c>
      <c r="L23" s="85">
        <v>-84</v>
      </c>
      <c r="M23" s="121">
        <v>-125</v>
      </c>
      <c r="N23" s="84">
        <v>-55</v>
      </c>
      <c r="O23" s="85">
        <v>-70</v>
      </c>
      <c r="P23" s="121">
        <v>49</v>
      </c>
      <c r="Q23" s="84">
        <v>28</v>
      </c>
      <c r="R23" s="85">
        <v>21</v>
      </c>
      <c r="S23" s="86">
        <v>28</v>
      </c>
      <c r="T23" s="87">
        <v>21</v>
      </c>
      <c r="U23" s="87">
        <v>0</v>
      </c>
      <c r="V23" s="88">
        <v>0</v>
      </c>
      <c r="W23" s="121">
        <v>174</v>
      </c>
      <c r="X23" s="84">
        <v>83</v>
      </c>
      <c r="Y23" s="85">
        <v>91</v>
      </c>
      <c r="Z23" s="86">
        <v>83</v>
      </c>
      <c r="AA23" s="87">
        <v>91</v>
      </c>
      <c r="AB23" s="87">
        <v>0</v>
      </c>
      <c r="AC23" s="88">
        <v>0</v>
      </c>
      <c r="AD23" s="96">
        <v>28</v>
      </c>
      <c r="AE23" s="90">
        <v>42</v>
      </c>
      <c r="AF23" s="91">
        <v>-14</v>
      </c>
      <c r="AG23" s="96">
        <v>573</v>
      </c>
      <c r="AH23" s="90">
        <v>296</v>
      </c>
      <c r="AI23" s="92">
        <v>277</v>
      </c>
      <c r="AJ23" s="93">
        <v>245</v>
      </c>
      <c r="AK23" s="94">
        <v>211</v>
      </c>
      <c r="AL23" s="94">
        <v>51</v>
      </c>
      <c r="AM23" s="95">
        <v>65</v>
      </c>
      <c r="AN23" s="96">
        <v>0</v>
      </c>
      <c r="AO23" s="91">
        <v>1</v>
      </c>
      <c r="AP23" s="122">
        <v>545</v>
      </c>
      <c r="AQ23" s="90">
        <v>254</v>
      </c>
      <c r="AR23" s="92">
        <v>291</v>
      </c>
      <c r="AS23" s="93">
        <v>205</v>
      </c>
      <c r="AT23" s="94">
        <v>233</v>
      </c>
      <c r="AU23" s="94">
        <v>49</v>
      </c>
      <c r="AV23" s="95">
        <v>57</v>
      </c>
      <c r="AW23" s="96">
        <v>0</v>
      </c>
      <c r="AX23" s="91">
        <v>1</v>
      </c>
      <c r="AY23" s="98">
        <v>71</v>
      </c>
    </row>
    <row r="24" spans="1:51" x14ac:dyDescent="0.2">
      <c r="A24">
        <v>1</v>
      </c>
      <c r="B24" s="136">
        <v>100</v>
      </c>
      <c r="C24" s="137" t="s">
        <v>50</v>
      </c>
      <c r="D24" s="24" t="s">
        <v>51</v>
      </c>
      <c r="E24" s="119">
        <v>556.92999999999995</v>
      </c>
      <c r="F24" s="80">
        <v>755298</v>
      </c>
      <c r="G24" s="82">
        <v>1488568</v>
      </c>
      <c r="H24" s="82">
        <v>697695</v>
      </c>
      <c r="I24" s="82">
        <v>790873</v>
      </c>
      <c r="J24" s="138">
        <v>2535</v>
      </c>
      <c r="K24" s="139">
        <v>1485</v>
      </c>
      <c r="L24" s="140">
        <v>1050</v>
      </c>
      <c r="M24" s="141">
        <v>-894</v>
      </c>
      <c r="N24" s="139">
        <v>-410</v>
      </c>
      <c r="O24" s="140">
        <v>-484</v>
      </c>
      <c r="P24" s="138">
        <v>632</v>
      </c>
      <c r="Q24" s="139">
        <v>339</v>
      </c>
      <c r="R24" s="140">
        <v>293</v>
      </c>
      <c r="S24" s="138">
        <v>327</v>
      </c>
      <c r="T24" s="139">
        <v>282</v>
      </c>
      <c r="U24" s="139">
        <v>12</v>
      </c>
      <c r="V24" s="140">
        <v>11</v>
      </c>
      <c r="W24" s="138">
        <v>1526</v>
      </c>
      <c r="X24" s="139">
        <v>749</v>
      </c>
      <c r="Y24" s="140">
        <v>777</v>
      </c>
      <c r="Z24" s="138">
        <v>733</v>
      </c>
      <c r="AA24" s="139">
        <v>763</v>
      </c>
      <c r="AB24" s="139">
        <v>16</v>
      </c>
      <c r="AC24" s="140">
        <v>14</v>
      </c>
      <c r="AD24" s="142">
        <v>3429</v>
      </c>
      <c r="AE24" s="143">
        <v>1895</v>
      </c>
      <c r="AF24" s="144">
        <v>1534</v>
      </c>
      <c r="AG24" s="142">
        <v>10710</v>
      </c>
      <c r="AH24" s="143">
        <v>5759</v>
      </c>
      <c r="AI24" s="145">
        <v>4951</v>
      </c>
      <c r="AJ24" s="142">
        <v>3910</v>
      </c>
      <c r="AK24" s="143">
        <v>3539</v>
      </c>
      <c r="AL24" s="143">
        <v>1810</v>
      </c>
      <c r="AM24" s="144">
        <v>1399</v>
      </c>
      <c r="AN24" s="142">
        <v>39</v>
      </c>
      <c r="AO24" s="144">
        <v>13</v>
      </c>
      <c r="AP24" s="146">
        <v>7281</v>
      </c>
      <c r="AQ24" s="143">
        <v>3864</v>
      </c>
      <c r="AR24" s="145">
        <v>3417</v>
      </c>
      <c r="AS24" s="142">
        <v>2998</v>
      </c>
      <c r="AT24" s="143">
        <v>2856</v>
      </c>
      <c r="AU24" s="143">
        <v>784</v>
      </c>
      <c r="AV24" s="144">
        <v>517</v>
      </c>
      <c r="AW24" s="142">
        <v>82</v>
      </c>
      <c r="AX24" s="144">
        <v>44</v>
      </c>
      <c r="AY24" s="147">
        <v>3483</v>
      </c>
    </row>
    <row r="25" spans="1:51" x14ac:dyDescent="0.2">
      <c r="B25" s="136">
        <v>101</v>
      </c>
      <c r="C25" s="99" t="s">
        <v>52</v>
      </c>
      <c r="D25" s="24"/>
      <c r="E25" s="148">
        <v>34.03</v>
      </c>
      <c r="F25" s="149">
        <v>105025</v>
      </c>
      <c r="G25" s="103">
        <v>210217</v>
      </c>
      <c r="H25" s="103">
        <v>97380</v>
      </c>
      <c r="I25" s="103">
        <v>112837</v>
      </c>
      <c r="J25" s="104">
        <v>638</v>
      </c>
      <c r="K25" s="105">
        <v>340</v>
      </c>
      <c r="L25" s="106">
        <v>298</v>
      </c>
      <c r="M25" s="104">
        <v>-72</v>
      </c>
      <c r="N25" s="105">
        <v>-46</v>
      </c>
      <c r="O25" s="106">
        <v>-26</v>
      </c>
      <c r="P25" s="104">
        <v>100</v>
      </c>
      <c r="Q25" s="105">
        <v>48</v>
      </c>
      <c r="R25" s="106">
        <v>52</v>
      </c>
      <c r="S25" s="107">
        <v>48</v>
      </c>
      <c r="T25" s="108">
        <v>51</v>
      </c>
      <c r="U25" s="108">
        <v>0</v>
      </c>
      <c r="V25" s="109">
        <v>1</v>
      </c>
      <c r="W25" s="104">
        <v>172</v>
      </c>
      <c r="X25" s="105">
        <v>94</v>
      </c>
      <c r="Y25" s="106">
        <v>78</v>
      </c>
      <c r="Z25" s="107">
        <v>93</v>
      </c>
      <c r="AA25" s="108">
        <v>76</v>
      </c>
      <c r="AB25" s="108">
        <v>1</v>
      </c>
      <c r="AC25" s="109">
        <v>2</v>
      </c>
      <c r="AD25" s="110">
        <v>710</v>
      </c>
      <c r="AE25" s="111">
        <v>386</v>
      </c>
      <c r="AF25" s="112">
        <v>324</v>
      </c>
      <c r="AG25" s="110">
        <v>1744</v>
      </c>
      <c r="AH25" s="111">
        <v>926</v>
      </c>
      <c r="AI25" s="113">
        <v>818</v>
      </c>
      <c r="AJ25" s="114">
        <v>716</v>
      </c>
      <c r="AK25" s="115">
        <v>623</v>
      </c>
      <c r="AL25" s="115">
        <v>207</v>
      </c>
      <c r="AM25" s="116">
        <v>193</v>
      </c>
      <c r="AN25" s="110">
        <v>3</v>
      </c>
      <c r="AO25" s="112">
        <v>2</v>
      </c>
      <c r="AP25" s="117">
        <v>1034</v>
      </c>
      <c r="AQ25" s="111">
        <v>540</v>
      </c>
      <c r="AR25" s="113">
        <v>494</v>
      </c>
      <c r="AS25" s="114">
        <v>438</v>
      </c>
      <c r="AT25" s="115">
        <v>404</v>
      </c>
      <c r="AU25" s="115">
        <v>89</v>
      </c>
      <c r="AV25" s="116">
        <v>86</v>
      </c>
      <c r="AW25" s="110">
        <v>13</v>
      </c>
      <c r="AX25" s="112">
        <v>4</v>
      </c>
      <c r="AY25" s="118">
        <v>668</v>
      </c>
    </row>
    <row r="26" spans="1:51" x14ac:dyDescent="0.2">
      <c r="B26" s="136">
        <v>102</v>
      </c>
      <c r="C26" s="99" t="s">
        <v>53</v>
      </c>
      <c r="D26" s="24"/>
      <c r="E26" s="148">
        <v>32.65</v>
      </c>
      <c r="F26" s="149">
        <v>72158</v>
      </c>
      <c r="G26" s="103">
        <v>135900</v>
      </c>
      <c r="H26" s="103">
        <v>63239</v>
      </c>
      <c r="I26" s="103">
        <v>72661</v>
      </c>
      <c r="J26" s="104">
        <v>316</v>
      </c>
      <c r="K26" s="105">
        <v>207</v>
      </c>
      <c r="L26" s="106">
        <v>109</v>
      </c>
      <c r="M26" s="104">
        <v>-41</v>
      </c>
      <c r="N26" s="105">
        <v>-15</v>
      </c>
      <c r="O26" s="150">
        <v>-26</v>
      </c>
      <c r="P26" s="104">
        <v>76</v>
      </c>
      <c r="Q26" s="105">
        <v>43</v>
      </c>
      <c r="R26" s="106">
        <v>33</v>
      </c>
      <c r="S26" s="107">
        <v>42</v>
      </c>
      <c r="T26" s="108">
        <v>33</v>
      </c>
      <c r="U26" s="108">
        <v>1</v>
      </c>
      <c r="V26" s="109">
        <v>0</v>
      </c>
      <c r="W26" s="104">
        <v>117</v>
      </c>
      <c r="X26" s="105">
        <v>58</v>
      </c>
      <c r="Y26" s="106">
        <v>59</v>
      </c>
      <c r="Z26" s="107">
        <v>58</v>
      </c>
      <c r="AA26" s="108">
        <v>57</v>
      </c>
      <c r="AB26" s="108">
        <v>0</v>
      </c>
      <c r="AC26" s="109">
        <v>2</v>
      </c>
      <c r="AD26" s="110">
        <v>357</v>
      </c>
      <c r="AE26" s="111">
        <v>222</v>
      </c>
      <c r="AF26" s="112">
        <v>135</v>
      </c>
      <c r="AG26" s="110">
        <v>1025</v>
      </c>
      <c r="AH26" s="111">
        <v>562</v>
      </c>
      <c r="AI26" s="113">
        <v>463</v>
      </c>
      <c r="AJ26" s="114">
        <v>431</v>
      </c>
      <c r="AK26" s="115">
        <v>340</v>
      </c>
      <c r="AL26" s="115">
        <v>129</v>
      </c>
      <c r="AM26" s="116">
        <v>120</v>
      </c>
      <c r="AN26" s="110">
        <v>2</v>
      </c>
      <c r="AO26" s="112">
        <v>3</v>
      </c>
      <c r="AP26" s="117">
        <v>668</v>
      </c>
      <c r="AQ26" s="111">
        <v>340</v>
      </c>
      <c r="AR26" s="113">
        <v>328</v>
      </c>
      <c r="AS26" s="114">
        <v>275</v>
      </c>
      <c r="AT26" s="115">
        <v>286</v>
      </c>
      <c r="AU26" s="115">
        <v>56</v>
      </c>
      <c r="AV26" s="116">
        <v>33</v>
      </c>
      <c r="AW26" s="110">
        <v>9</v>
      </c>
      <c r="AX26" s="112">
        <v>9</v>
      </c>
      <c r="AY26" s="118">
        <v>334</v>
      </c>
    </row>
    <row r="27" spans="1:51" x14ac:dyDescent="0.2">
      <c r="B27" s="136">
        <v>105</v>
      </c>
      <c r="C27" s="99" t="s">
        <v>54</v>
      </c>
      <c r="D27" s="24"/>
      <c r="E27" s="148">
        <v>14.64</v>
      </c>
      <c r="F27" s="149">
        <v>66403</v>
      </c>
      <c r="G27" s="103">
        <v>110918</v>
      </c>
      <c r="H27" s="103">
        <v>53941</v>
      </c>
      <c r="I27" s="103">
        <v>56977</v>
      </c>
      <c r="J27" s="104">
        <v>621</v>
      </c>
      <c r="K27" s="105">
        <v>367</v>
      </c>
      <c r="L27" s="106">
        <v>254</v>
      </c>
      <c r="M27" s="104">
        <v>-76</v>
      </c>
      <c r="N27" s="105">
        <v>-32</v>
      </c>
      <c r="O27" s="150">
        <v>-44</v>
      </c>
      <c r="P27" s="104">
        <v>52</v>
      </c>
      <c r="Q27" s="105">
        <v>34</v>
      </c>
      <c r="R27" s="106">
        <v>18</v>
      </c>
      <c r="S27" s="107">
        <v>33</v>
      </c>
      <c r="T27" s="108">
        <v>18</v>
      </c>
      <c r="U27" s="108">
        <v>1</v>
      </c>
      <c r="V27" s="109">
        <v>0</v>
      </c>
      <c r="W27" s="104">
        <v>128</v>
      </c>
      <c r="X27" s="105">
        <v>66</v>
      </c>
      <c r="Y27" s="106">
        <v>62</v>
      </c>
      <c r="Z27" s="107">
        <v>65</v>
      </c>
      <c r="AA27" s="108">
        <v>59</v>
      </c>
      <c r="AB27" s="108">
        <v>1</v>
      </c>
      <c r="AC27" s="109">
        <v>3</v>
      </c>
      <c r="AD27" s="110">
        <v>697</v>
      </c>
      <c r="AE27" s="111">
        <v>399</v>
      </c>
      <c r="AF27" s="112">
        <v>298</v>
      </c>
      <c r="AG27" s="110">
        <v>1588</v>
      </c>
      <c r="AH27" s="111">
        <v>901</v>
      </c>
      <c r="AI27" s="113">
        <v>687</v>
      </c>
      <c r="AJ27" s="114">
        <v>449</v>
      </c>
      <c r="AK27" s="115">
        <v>393</v>
      </c>
      <c r="AL27" s="115">
        <v>444</v>
      </c>
      <c r="AM27" s="116">
        <v>294</v>
      </c>
      <c r="AN27" s="110">
        <v>8</v>
      </c>
      <c r="AO27" s="112">
        <v>0</v>
      </c>
      <c r="AP27" s="117">
        <v>891</v>
      </c>
      <c r="AQ27" s="111">
        <v>502</v>
      </c>
      <c r="AR27" s="113">
        <v>389</v>
      </c>
      <c r="AS27" s="114">
        <v>332</v>
      </c>
      <c r="AT27" s="115">
        <v>292</v>
      </c>
      <c r="AU27" s="115">
        <v>155</v>
      </c>
      <c r="AV27" s="116">
        <v>88</v>
      </c>
      <c r="AW27" s="110">
        <v>15</v>
      </c>
      <c r="AX27" s="112">
        <v>9</v>
      </c>
      <c r="AY27" s="118">
        <v>705</v>
      </c>
    </row>
    <row r="28" spans="1:51" x14ac:dyDescent="0.2">
      <c r="B28" s="136">
        <v>106</v>
      </c>
      <c r="C28" s="99" t="s">
        <v>55</v>
      </c>
      <c r="D28" s="24"/>
      <c r="E28" s="148">
        <v>11.34</v>
      </c>
      <c r="F28" s="149">
        <v>51178</v>
      </c>
      <c r="G28" s="103">
        <v>92255</v>
      </c>
      <c r="H28" s="103">
        <v>43614</v>
      </c>
      <c r="I28" s="103">
        <v>48641</v>
      </c>
      <c r="J28" s="104">
        <v>308</v>
      </c>
      <c r="K28" s="105">
        <v>180</v>
      </c>
      <c r="L28" s="106">
        <v>128</v>
      </c>
      <c r="M28" s="104">
        <v>-105</v>
      </c>
      <c r="N28" s="105">
        <v>-41</v>
      </c>
      <c r="O28" s="150">
        <v>-64</v>
      </c>
      <c r="P28" s="104">
        <v>34</v>
      </c>
      <c r="Q28" s="105">
        <v>21</v>
      </c>
      <c r="R28" s="106">
        <v>13</v>
      </c>
      <c r="S28" s="107">
        <v>19</v>
      </c>
      <c r="T28" s="108">
        <v>11</v>
      </c>
      <c r="U28" s="108">
        <v>2</v>
      </c>
      <c r="V28" s="109">
        <v>2</v>
      </c>
      <c r="W28" s="104">
        <v>139</v>
      </c>
      <c r="X28" s="105">
        <v>62</v>
      </c>
      <c r="Y28" s="106">
        <v>77</v>
      </c>
      <c r="Z28" s="107">
        <v>59</v>
      </c>
      <c r="AA28" s="108">
        <v>77</v>
      </c>
      <c r="AB28" s="108">
        <v>3</v>
      </c>
      <c r="AC28" s="109">
        <v>0</v>
      </c>
      <c r="AD28" s="110">
        <v>413</v>
      </c>
      <c r="AE28" s="111">
        <v>221</v>
      </c>
      <c r="AF28" s="112">
        <v>192</v>
      </c>
      <c r="AG28" s="110">
        <v>1020</v>
      </c>
      <c r="AH28" s="111">
        <v>582</v>
      </c>
      <c r="AI28" s="113">
        <v>438</v>
      </c>
      <c r="AJ28" s="114">
        <v>287</v>
      </c>
      <c r="AK28" s="115">
        <v>219</v>
      </c>
      <c r="AL28" s="115">
        <v>291</v>
      </c>
      <c r="AM28" s="116">
        <v>219</v>
      </c>
      <c r="AN28" s="110">
        <v>4</v>
      </c>
      <c r="AO28" s="112">
        <v>0</v>
      </c>
      <c r="AP28" s="117">
        <v>607</v>
      </c>
      <c r="AQ28" s="111">
        <v>361</v>
      </c>
      <c r="AR28" s="113">
        <v>246</v>
      </c>
      <c r="AS28" s="114">
        <v>194</v>
      </c>
      <c r="AT28" s="115">
        <v>180</v>
      </c>
      <c r="AU28" s="115">
        <v>162</v>
      </c>
      <c r="AV28" s="116">
        <v>64</v>
      </c>
      <c r="AW28" s="110">
        <v>5</v>
      </c>
      <c r="AX28" s="112">
        <v>2</v>
      </c>
      <c r="AY28" s="118">
        <v>365</v>
      </c>
    </row>
    <row r="29" spans="1:51" x14ac:dyDescent="0.2">
      <c r="B29" s="136">
        <v>107</v>
      </c>
      <c r="C29" s="99" t="s">
        <v>56</v>
      </c>
      <c r="D29" s="24"/>
      <c r="E29" s="148">
        <v>28.93</v>
      </c>
      <c r="F29" s="149">
        <v>74315</v>
      </c>
      <c r="G29" s="103">
        <v>152467</v>
      </c>
      <c r="H29" s="103">
        <v>69809</v>
      </c>
      <c r="I29" s="103">
        <v>82658</v>
      </c>
      <c r="J29" s="104">
        <v>29</v>
      </c>
      <c r="K29" s="105">
        <v>39</v>
      </c>
      <c r="L29" s="106">
        <v>-10</v>
      </c>
      <c r="M29" s="104">
        <v>-98</v>
      </c>
      <c r="N29" s="105">
        <v>-36</v>
      </c>
      <c r="O29" s="150">
        <v>-62</v>
      </c>
      <c r="P29" s="104">
        <v>71</v>
      </c>
      <c r="Q29" s="105">
        <v>36</v>
      </c>
      <c r="R29" s="106">
        <v>35</v>
      </c>
      <c r="S29" s="107">
        <v>36</v>
      </c>
      <c r="T29" s="108">
        <v>35</v>
      </c>
      <c r="U29" s="108">
        <v>0</v>
      </c>
      <c r="V29" s="109">
        <v>0</v>
      </c>
      <c r="W29" s="104">
        <v>169</v>
      </c>
      <c r="X29" s="105">
        <v>72</v>
      </c>
      <c r="Y29" s="106">
        <v>97</v>
      </c>
      <c r="Z29" s="107">
        <v>68</v>
      </c>
      <c r="AA29" s="108">
        <v>96</v>
      </c>
      <c r="AB29" s="108">
        <v>4</v>
      </c>
      <c r="AC29" s="109">
        <v>1</v>
      </c>
      <c r="AD29" s="110">
        <v>127</v>
      </c>
      <c r="AE29" s="111">
        <v>75</v>
      </c>
      <c r="AF29" s="112">
        <v>52</v>
      </c>
      <c r="AG29" s="110">
        <v>685</v>
      </c>
      <c r="AH29" s="111">
        <v>350</v>
      </c>
      <c r="AI29" s="113">
        <v>335</v>
      </c>
      <c r="AJ29" s="114">
        <v>299</v>
      </c>
      <c r="AK29" s="115">
        <v>309</v>
      </c>
      <c r="AL29" s="115">
        <v>48</v>
      </c>
      <c r="AM29" s="116">
        <v>26</v>
      </c>
      <c r="AN29" s="110">
        <v>3</v>
      </c>
      <c r="AO29" s="112">
        <v>0</v>
      </c>
      <c r="AP29" s="117">
        <v>558</v>
      </c>
      <c r="AQ29" s="111">
        <v>275</v>
      </c>
      <c r="AR29" s="113">
        <v>283</v>
      </c>
      <c r="AS29" s="114">
        <v>251</v>
      </c>
      <c r="AT29" s="115">
        <v>256</v>
      </c>
      <c r="AU29" s="115">
        <v>23</v>
      </c>
      <c r="AV29" s="116">
        <v>25</v>
      </c>
      <c r="AW29" s="110">
        <v>1</v>
      </c>
      <c r="AX29" s="112">
        <v>2</v>
      </c>
      <c r="AY29" s="118">
        <v>127</v>
      </c>
    </row>
    <row r="30" spans="1:51" x14ac:dyDescent="0.2">
      <c r="B30" s="136">
        <v>108</v>
      </c>
      <c r="C30" s="99" t="s">
        <v>57</v>
      </c>
      <c r="D30" s="24"/>
      <c r="E30" s="148">
        <v>28.07</v>
      </c>
      <c r="F30" s="149">
        <v>97297</v>
      </c>
      <c r="G30" s="103">
        <v>205183</v>
      </c>
      <c r="H30" s="103">
        <v>94921</v>
      </c>
      <c r="I30" s="103">
        <v>110262</v>
      </c>
      <c r="J30" s="104">
        <v>-96</v>
      </c>
      <c r="K30" s="105">
        <v>-39</v>
      </c>
      <c r="L30" s="106">
        <v>-57</v>
      </c>
      <c r="M30" s="104">
        <v>-170</v>
      </c>
      <c r="N30" s="105">
        <v>-74</v>
      </c>
      <c r="O30" s="150">
        <v>-96</v>
      </c>
      <c r="P30" s="104">
        <v>69</v>
      </c>
      <c r="Q30" s="105">
        <v>38</v>
      </c>
      <c r="R30" s="106">
        <v>31</v>
      </c>
      <c r="S30" s="107">
        <v>38</v>
      </c>
      <c r="T30" s="108">
        <v>31</v>
      </c>
      <c r="U30" s="108">
        <v>0</v>
      </c>
      <c r="V30" s="109">
        <v>0</v>
      </c>
      <c r="W30" s="104">
        <v>239</v>
      </c>
      <c r="X30" s="105">
        <v>112</v>
      </c>
      <c r="Y30" s="106">
        <v>127</v>
      </c>
      <c r="Z30" s="107">
        <v>112</v>
      </c>
      <c r="AA30" s="108">
        <v>126</v>
      </c>
      <c r="AB30" s="108">
        <v>0</v>
      </c>
      <c r="AC30" s="109">
        <v>1</v>
      </c>
      <c r="AD30" s="110">
        <v>74</v>
      </c>
      <c r="AE30" s="111">
        <v>35</v>
      </c>
      <c r="AF30" s="112">
        <v>39</v>
      </c>
      <c r="AG30" s="110">
        <v>806</v>
      </c>
      <c r="AH30" s="111">
        <v>409</v>
      </c>
      <c r="AI30" s="113">
        <v>397</v>
      </c>
      <c r="AJ30" s="114">
        <v>364</v>
      </c>
      <c r="AK30" s="115">
        <v>357</v>
      </c>
      <c r="AL30" s="115">
        <v>44</v>
      </c>
      <c r="AM30" s="116">
        <v>40</v>
      </c>
      <c r="AN30" s="110">
        <v>1</v>
      </c>
      <c r="AO30" s="112">
        <v>0</v>
      </c>
      <c r="AP30" s="117">
        <v>732</v>
      </c>
      <c r="AQ30" s="111">
        <v>374</v>
      </c>
      <c r="AR30" s="113">
        <v>358</v>
      </c>
      <c r="AS30" s="114">
        <v>345</v>
      </c>
      <c r="AT30" s="115">
        <v>333</v>
      </c>
      <c r="AU30" s="115">
        <v>23</v>
      </c>
      <c r="AV30" s="116">
        <v>24</v>
      </c>
      <c r="AW30" s="110">
        <v>6</v>
      </c>
      <c r="AX30" s="112">
        <v>1</v>
      </c>
      <c r="AY30" s="118">
        <v>98</v>
      </c>
    </row>
    <row r="31" spans="1:51" x14ac:dyDescent="0.2">
      <c r="B31" s="136">
        <v>109</v>
      </c>
      <c r="C31" s="99" t="s">
        <v>58</v>
      </c>
      <c r="D31" s="24" t="s">
        <v>51</v>
      </c>
      <c r="E31" s="148">
        <v>240.29</v>
      </c>
      <c r="F31" s="149">
        <v>90206</v>
      </c>
      <c r="G31" s="103">
        <v>202581</v>
      </c>
      <c r="H31" s="103">
        <v>95360</v>
      </c>
      <c r="I31" s="103">
        <v>107221</v>
      </c>
      <c r="J31" s="104">
        <v>-74</v>
      </c>
      <c r="K31" s="105">
        <v>-44</v>
      </c>
      <c r="L31" s="106">
        <v>-30</v>
      </c>
      <c r="M31" s="104">
        <v>-135</v>
      </c>
      <c r="N31" s="105">
        <v>-71</v>
      </c>
      <c r="O31" s="150">
        <v>-64</v>
      </c>
      <c r="P31" s="104">
        <v>80</v>
      </c>
      <c r="Q31" s="105">
        <v>43</v>
      </c>
      <c r="R31" s="106">
        <v>37</v>
      </c>
      <c r="S31" s="107">
        <v>42</v>
      </c>
      <c r="T31" s="108">
        <v>36</v>
      </c>
      <c r="U31" s="108">
        <v>1</v>
      </c>
      <c r="V31" s="109">
        <v>1</v>
      </c>
      <c r="W31" s="104">
        <v>215</v>
      </c>
      <c r="X31" s="105">
        <v>114</v>
      </c>
      <c r="Y31" s="106">
        <v>101</v>
      </c>
      <c r="Z31" s="107">
        <v>112</v>
      </c>
      <c r="AA31" s="108">
        <v>99</v>
      </c>
      <c r="AB31" s="108">
        <v>2</v>
      </c>
      <c r="AC31" s="109">
        <v>2</v>
      </c>
      <c r="AD31" s="110">
        <v>61</v>
      </c>
      <c r="AE31" s="111">
        <v>27</v>
      </c>
      <c r="AF31" s="112">
        <v>34</v>
      </c>
      <c r="AG31" s="110">
        <v>760</v>
      </c>
      <c r="AH31" s="111">
        <v>349</v>
      </c>
      <c r="AI31" s="113">
        <v>411</v>
      </c>
      <c r="AJ31" s="114">
        <v>293</v>
      </c>
      <c r="AK31" s="115">
        <v>340</v>
      </c>
      <c r="AL31" s="115">
        <v>53</v>
      </c>
      <c r="AM31" s="116">
        <v>69</v>
      </c>
      <c r="AN31" s="110">
        <v>3</v>
      </c>
      <c r="AO31" s="112">
        <v>2</v>
      </c>
      <c r="AP31" s="117">
        <v>699</v>
      </c>
      <c r="AQ31" s="111">
        <v>322</v>
      </c>
      <c r="AR31" s="113">
        <v>377</v>
      </c>
      <c r="AS31" s="114">
        <v>292</v>
      </c>
      <c r="AT31" s="115">
        <v>307</v>
      </c>
      <c r="AU31" s="115">
        <v>26</v>
      </c>
      <c r="AV31" s="116">
        <v>67</v>
      </c>
      <c r="AW31" s="110">
        <v>4</v>
      </c>
      <c r="AX31" s="112">
        <v>3</v>
      </c>
      <c r="AY31" s="118">
        <v>134</v>
      </c>
    </row>
    <row r="32" spans="1:51" x14ac:dyDescent="0.2">
      <c r="B32" s="136">
        <v>110</v>
      </c>
      <c r="C32" s="99" t="s">
        <v>59</v>
      </c>
      <c r="D32" s="24"/>
      <c r="E32" s="148">
        <v>28.98</v>
      </c>
      <c r="F32" s="149">
        <v>96432</v>
      </c>
      <c r="G32" s="103">
        <v>150611</v>
      </c>
      <c r="H32" s="103">
        <v>69908</v>
      </c>
      <c r="I32" s="103">
        <v>80703</v>
      </c>
      <c r="J32" s="104">
        <v>719</v>
      </c>
      <c r="K32" s="105">
        <v>386</v>
      </c>
      <c r="L32" s="106">
        <v>333</v>
      </c>
      <c r="M32" s="104">
        <v>-37</v>
      </c>
      <c r="N32" s="105">
        <v>-18</v>
      </c>
      <c r="O32" s="150">
        <v>-19</v>
      </c>
      <c r="P32" s="104">
        <v>72</v>
      </c>
      <c r="Q32" s="105">
        <v>36</v>
      </c>
      <c r="R32" s="106">
        <v>36</v>
      </c>
      <c r="S32" s="107">
        <v>31</v>
      </c>
      <c r="T32" s="108">
        <v>30</v>
      </c>
      <c r="U32" s="108">
        <v>5</v>
      </c>
      <c r="V32" s="109">
        <v>6</v>
      </c>
      <c r="W32" s="104">
        <v>109</v>
      </c>
      <c r="X32" s="105">
        <v>54</v>
      </c>
      <c r="Y32" s="106">
        <v>55</v>
      </c>
      <c r="Z32" s="107">
        <v>50</v>
      </c>
      <c r="AA32" s="108">
        <v>53</v>
      </c>
      <c r="AB32" s="108">
        <v>4</v>
      </c>
      <c r="AC32" s="109">
        <v>2</v>
      </c>
      <c r="AD32" s="110">
        <v>756</v>
      </c>
      <c r="AE32" s="111">
        <v>404</v>
      </c>
      <c r="AF32" s="112">
        <v>352</v>
      </c>
      <c r="AG32" s="110">
        <v>2070</v>
      </c>
      <c r="AH32" s="111">
        <v>1130</v>
      </c>
      <c r="AI32" s="113">
        <v>940</v>
      </c>
      <c r="AJ32" s="114">
        <v>671</v>
      </c>
      <c r="AK32" s="115">
        <v>574</v>
      </c>
      <c r="AL32" s="115">
        <v>447</v>
      </c>
      <c r="AM32" s="116">
        <v>361</v>
      </c>
      <c r="AN32" s="110">
        <v>12</v>
      </c>
      <c r="AO32" s="112">
        <v>5</v>
      </c>
      <c r="AP32" s="117">
        <v>1314</v>
      </c>
      <c r="AQ32" s="111">
        <v>726</v>
      </c>
      <c r="AR32" s="113">
        <v>588</v>
      </c>
      <c r="AS32" s="114">
        <v>499</v>
      </c>
      <c r="AT32" s="115">
        <v>469</v>
      </c>
      <c r="AU32" s="115">
        <v>207</v>
      </c>
      <c r="AV32" s="116">
        <v>106</v>
      </c>
      <c r="AW32" s="110">
        <v>20</v>
      </c>
      <c r="AX32" s="112">
        <v>13</v>
      </c>
      <c r="AY32" s="118">
        <v>734</v>
      </c>
    </row>
    <row r="33" spans="1:51" s="2" customFormat="1" x14ac:dyDescent="0.2">
      <c r="A33"/>
      <c r="B33" s="136">
        <v>111</v>
      </c>
      <c r="C33" s="99" t="s">
        <v>60</v>
      </c>
      <c r="D33" s="24"/>
      <c r="E33" s="148">
        <v>138.01</v>
      </c>
      <c r="F33" s="149">
        <v>102284</v>
      </c>
      <c r="G33" s="103">
        <v>228436</v>
      </c>
      <c r="H33" s="103">
        <v>109523</v>
      </c>
      <c r="I33" s="103">
        <v>118913</v>
      </c>
      <c r="J33" s="104">
        <v>74</v>
      </c>
      <c r="K33" s="105">
        <v>49</v>
      </c>
      <c r="L33" s="106">
        <v>25</v>
      </c>
      <c r="M33" s="104">
        <v>-160</v>
      </c>
      <c r="N33" s="105">
        <v>-77</v>
      </c>
      <c r="O33" s="150">
        <v>-83</v>
      </c>
      <c r="P33" s="104">
        <v>78</v>
      </c>
      <c r="Q33" s="105">
        <v>40</v>
      </c>
      <c r="R33" s="106">
        <v>38</v>
      </c>
      <c r="S33" s="107">
        <v>38</v>
      </c>
      <c r="T33" s="108">
        <v>37</v>
      </c>
      <c r="U33" s="108">
        <v>2</v>
      </c>
      <c r="V33" s="109">
        <v>1</v>
      </c>
      <c r="W33" s="104">
        <v>238</v>
      </c>
      <c r="X33" s="105">
        <v>117</v>
      </c>
      <c r="Y33" s="106">
        <v>121</v>
      </c>
      <c r="Z33" s="107">
        <v>116</v>
      </c>
      <c r="AA33" s="108">
        <v>120</v>
      </c>
      <c r="AB33" s="108">
        <v>1</v>
      </c>
      <c r="AC33" s="109">
        <v>1</v>
      </c>
      <c r="AD33" s="110">
        <v>234</v>
      </c>
      <c r="AE33" s="111">
        <v>126</v>
      </c>
      <c r="AF33" s="112">
        <v>108</v>
      </c>
      <c r="AG33" s="110">
        <v>1012</v>
      </c>
      <c r="AH33" s="111">
        <v>550</v>
      </c>
      <c r="AI33" s="113">
        <v>462</v>
      </c>
      <c r="AJ33" s="114">
        <v>400</v>
      </c>
      <c r="AK33" s="115">
        <v>384</v>
      </c>
      <c r="AL33" s="115">
        <v>147</v>
      </c>
      <c r="AM33" s="116">
        <v>77</v>
      </c>
      <c r="AN33" s="110">
        <v>3</v>
      </c>
      <c r="AO33" s="112">
        <v>1</v>
      </c>
      <c r="AP33" s="117">
        <v>778</v>
      </c>
      <c r="AQ33" s="111">
        <v>424</v>
      </c>
      <c r="AR33" s="113">
        <v>354</v>
      </c>
      <c r="AS33" s="114">
        <v>372</v>
      </c>
      <c r="AT33" s="115">
        <v>329</v>
      </c>
      <c r="AU33" s="115">
        <v>43</v>
      </c>
      <c r="AV33" s="116">
        <v>24</v>
      </c>
      <c r="AW33" s="110">
        <v>9</v>
      </c>
      <c r="AX33" s="112">
        <v>1</v>
      </c>
      <c r="AY33" s="118">
        <v>318</v>
      </c>
    </row>
    <row r="34" spans="1:51" x14ac:dyDescent="0.2">
      <c r="A34" s="2">
        <v>6</v>
      </c>
      <c r="B34" s="2">
        <v>201</v>
      </c>
      <c r="C34" s="151" t="s">
        <v>61</v>
      </c>
      <c r="D34" s="24"/>
      <c r="E34" s="148">
        <v>534.55999999999995</v>
      </c>
      <c r="F34" s="149">
        <v>232482</v>
      </c>
      <c r="G34" s="103">
        <v>517129</v>
      </c>
      <c r="H34" s="103">
        <v>250037</v>
      </c>
      <c r="I34" s="103">
        <v>267092</v>
      </c>
      <c r="J34" s="104">
        <v>140</v>
      </c>
      <c r="K34" s="105">
        <v>149</v>
      </c>
      <c r="L34" s="106">
        <v>-9</v>
      </c>
      <c r="M34" s="104">
        <v>-312</v>
      </c>
      <c r="N34" s="105">
        <v>-170</v>
      </c>
      <c r="O34" s="150">
        <v>-142</v>
      </c>
      <c r="P34" s="104">
        <v>256</v>
      </c>
      <c r="Q34" s="105">
        <v>141</v>
      </c>
      <c r="R34" s="106">
        <v>115</v>
      </c>
      <c r="S34" s="107">
        <v>137</v>
      </c>
      <c r="T34" s="108">
        <v>114</v>
      </c>
      <c r="U34" s="108">
        <v>4</v>
      </c>
      <c r="V34" s="109">
        <v>1</v>
      </c>
      <c r="W34" s="104">
        <v>568</v>
      </c>
      <c r="X34" s="105">
        <v>311</v>
      </c>
      <c r="Y34" s="106">
        <v>257</v>
      </c>
      <c r="Z34" s="107">
        <v>310</v>
      </c>
      <c r="AA34" s="108">
        <v>252</v>
      </c>
      <c r="AB34" s="108">
        <v>1</v>
      </c>
      <c r="AC34" s="109">
        <v>5</v>
      </c>
      <c r="AD34" s="110">
        <v>452</v>
      </c>
      <c r="AE34" s="111">
        <v>319</v>
      </c>
      <c r="AF34" s="112">
        <v>133</v>
      </c>
      <c r="AG34" s="110">
        <v>2260</v>
      </c>
      <c r="AH34" s="111">
        <v>1333</v>
      </c>
      <c r="AI34" s="113">
        <v>927</v>
      </c>
      <c r="AJ34" s="114">
        <v>1012</v>
      </c>
      <c r="AK34" s="115">
        <v>713</v>
      </c>
      <c r="AL34" s="115">
        <v>313</v>
      </c>
      <c r="AM34" s="116">
        <v>206</v>
      </c>
      <c r="AN34" s="110">
        <v>8</v>
      </c>
      <c r="AO34" s="112">
        <v>8</v>
      </c>
      <c r="AP34" s="117">
        <v>1808</v>
      </c>
      <c r="AQ34" s="111">
        <v>1014</v>
      </c>
      <c r="AR34" s="113">
        <v>794</v>
      </c>
      <c r="AS34" s="114">
        <v>869</v>
      </c>
      <c r="AT34" s="115">
        <v>694</v>
      </c>
      <c r="AU34" s="115">
        <v>136</v>
      </c>
      <c r="AV34" s="116">
        <v>87</v>
      </c>
      <c r="AW34" s="110">
        <v>9</v>
      </c>
      <c r="AX34" s="112">
        <v>13</v>
      </c>
      <c r="AY34" s="118">
        <v>732</v>
      </c>
    </row>
    <row r="35" spans="1:51" x14ac:dyDescent="0.2">
      <c r="A35">
        <v>2</v>
      </c>
      <c r="B35">
        <v>202</v>
      </c>
      <c r="C35" s="151" t="s">
        <v>62</v>
      </c>
      <c r="D35" s="24"/>
      <c r="E35" s="148">
        <v>50.7</v>
      </c>
      <c r="F35" s="149">
        <v>229900</v>
      </c>
      <c r="G35" s="103">
        <v>453932</v>
      </c>
      <c r="H35" s="103">
        <v>219134</v>
      </c>
      <c r="I35" s="103">
        <v>234798</v>
      </c>
      <c r="J35" s="104">
        <v>286</v>
      </c>
      <c r="K35" s="105">
        <v>175</v>
      </c>
      <c r="L35" s="106">
        <v>111</v>
      </c>
      <c r="M35" s="104">
        <v>-269</v>
      </c>
      <c r="N35" s="105">
        <v>-144</v>
      </c>
      <c r="O35" s="150">
        <v>-125</v>
      </c>
      <c r="P35" s="104">
        <v>252</v>
      </c>
      <c r="Q35" s="105">
        <v>125</v>
      </c>
      <c r="R35" s="106">
        <v>127</v>
      </c>
      <c r="S35" s="107">
        <v>120</v>
      </c>
      <c r="T35" s="108">
        <v>124</v>
      </c>
      <c r="U35" s="108">
        <v>5</v>
      </c>
      <c r="V35" s="109">
        <v>3</v>
      </c>
      <c r="W35" s="104">
        <v>521</v>
      </c>
      <c r="X35" s="105">
        <v>269</v>
      </c>
      <c r="Y35" s="106">
        <v>252</v>
      </c>
      <c r="Z35" s="107">
        <v>264</v>
      </c>
      <c r="AA35" s="108">
        <v>246</v>
      </c>
      <c r="AB35" s="108">
        <v>5</v>
      </c>
      <c r="AC35" s="109">
        <v>6</v>
      </c>
      <c r="AD35" s="110">
        <v>555</v>
      </c>
      <c r="AE35" s="111">
        <v>319</v>
      </c>
      <c r="AF35" s="112">
        <v>236</v>
      </c>
      <c r="AG35" s="110">
        <v>2457</v>
      </c>
      <c r="AH35" s="111">
        <v>1321</v>
      </c>
      <c r="AI35" s="113">
        <v>1136</v>
      </c>
      <c r="AJ35" s="114">
        <v>991</v>
      </c>
      <c r="AK35" s="115">
        <v>913</v>
      </c>
      <c r="AL35" s="115">
        <v>317</v>
      </c>
      <c r="AM35" s="116">
        <v>215</v>
      </c>
      <c r="AN35" s="110">
        <v>13</v>
      </c>
      <c r="AO35" s="112">
        <v>8</v>
      </c>
      <c r="AP35" s="117">
        <v>1902</v>
      </c>
      <c r="AQ35" s="111">
        <v>1002</v>
      </c>
      <c r="AR35" s="113">
        <v>900</v>
      </c>
      <c r="AS35" s="114">
        <v>866</v>
      </c>
      <c r="AT35" s="115">
        <v>795</v>
      </c>
      <c r="AU35" s="115">
        <v>119</v>
      </c>
      <c r="AV35" s="116">
        <v>90</v>
      </c>
      <c r="AW35" s="110">
        <v>17</v>
      </c>
      <c r="AX35" s="112">
        <v>15</v>
      </c>
      <c r="AY35" s="118">
        <v>580</v>
      </c>
    </row>
    <row r="36" spans="1:51" x14ac:dyDescent="0.2">
      <c r="A36">
        <v>4</v>
      </c>
      <c r="B36">
        <v>203</v>
      </c>
      <c r="C36" s="151" t="s">
        <v>63</v>
      </c>
      <c r="D36" s="24"/>
      <c r="E36" s="148">
        <v>49.41</v>
      </c>
      <c r="F36" s="149">
        <v>139262</v>
      </c>
      <c r="G36" s="103">
        <v>306290</v>
      </c>
      <c r="H36" s="103">
        <v>147494</v>
      </c>
      <c r="I36" s="103">
        <v>158796</v>
      </c>
      <c r="J36" s="104">
        <v>-74</v>
      </c>
      <c r="K36" s="105">
        <v>-49</v>
      </c>
      <c r="L36" s="106">
        <v>-25</v>
      </c>
      <c r="M36" s="104">
        <v>-76</v>
      </c>
      <c r="N36" s="105">
        <v>-19</v>
      </c>
      <c r="O36" s="150">
        <v>-57</v>
      </c>
      <c r="P36" s="104">
        <v>212</v>
      </c>
      <c r="Q36" s="105">
        <v>124</v>
      </c>
      <c r="R36" s="106">
        <v>88</v>
      </c>
      <c r="S36" s="107">
        <v>123</v>
      </c>
      <c r="T36" s="108">
        <v>86</v>
      </c>
      <c r="U36" s="108">
        <v>1</v>
      </c>
      <c r="V36" s="109">
        <v>2</v>
      </c>
      <c r="W36" s="104">
        <v>288</v>
      </c>
      <c r="X36" s="105">
        <v>143</v>
      </c>
      <c r="Y36" s="106">
        <v>145</v>
      </c>
      <c r="Z36" s="107">
        <v>143</v>
      </c>
      <c r="AA36" s="108">
        <v>145</v>
      </c>
      <c r="AB36" s="108">
        <v>0</v>
      </c>
      <c r="AC36" s="109">
        <v>0</v>
      </c>
      <c r="AD36" s="110">
        <v>2</v>
      </c>
      <c r="AE36" s="111">
        <v>-30</v>
      </c>
      <c r="AF36" s="112">
        <v>32</v>
      </c>
      <c r="AG36" s="110">
        <v>1181</v>
      </c>
      <c r="AH36" s="111">
        <v>618</v>
      </c>
      <c r="AI36" s="113">
        <v>563</v>
      </c>
      <c r="AJ36" s="114">
        <v>574</v>
      </c>
      <c r="AK36" s="115">
        <v>521</v>
      </c>
      <c r="AL36" s="115">
        <v>41</v>
      </c>
      <c r="AM36" s="116">
        <v>39</v>
      </c>
      <c r="AN36" s="110">
        <v>3</v>
      </c>
      <c r="AO36" s="112">
        <v>3</v>
      </c>
      <c r="AP36" s="117">
        <v>1179</v>
      </c>
      <c r="AQ36" s="111">
        <v>648</v>
      </c>
      <c r="AR36" s="113">
        <v>531</v>
      </c>
      <c r="AS36" s="114">
        <v>599</v>
      </c>
      <c r="AT36" s="115">
        <v>492</v>
      </c>
      <c r="AU36" s="115">
        <v>47</v>
      </c>
      <c r="AV36" s="116">
        <v>32</v>
      </c>
      <c r="AW36" s="110">
        <v>2</v>
      </c>
      <c r="AX36" s="112">
        <v>7</v>
      </c>
      <c r="AY36" s="118">
        <v>153</v>
      </c>
    </row>
    <row r="37" spans="1:51" x14ac:dyDescent="0.2">
      <c r="A37">
        <v>2</v>
      </c>
      <c r="B37">
        <v>204</v>
      </c>
      <c r="C37" s="151" t="s">
        <v>64</v>
      </c>
      <c r="D37" s="24" t="s">
        <v>51</v>
      </c>
      <c r="E37" s="148">
        <v>99.95</v>
      </c>
      <c r="F37" s="149">
        <v>223011</v>
      </c>
      <c r="G37" s="103">
        <v>481440</v>
      </c>
      <c r="H37" s="103">
        <v>222792</v>
      </c>
      <c r="I37" s="103">
        <v>258648</v>
      </c>
      <c r="J37" s="104">
        <v>279</v>
      </c>
      <c r="K37" s="105">
        <v>143</v>
      </c>
      <c r="L37" s="106">
        <v>136</v>
      </c>
      <c r="M37" s="104">
        <v>-160</v>
      </c>
      <c r="N37" s="105">
        <v>-72</v>
      </c>
      <c r="O37" s="150">
        <v>-88</v>
      </c>
      <c r="P37" s="104">
        <v>241</v>
      </c>
      <c r="Q37" s="105">
        <v>123</v>
      </c>
      <c r="R37" s="106">
        <v>118</v>
      </c>
      <c r="S37" s="107">
        <v>122</v>
      </c>
      <c r="T37" s="108">
        <v>117</v>
      </c>
      <c r="U37" s="108">
        <v>1</v>
      </c>
      <c r="V37" s="109">
        <v>1</v>
      </c>
      <c r="W37" s="104">
        <v>401</v>
      </c>
      <c r="X37" s="105">
        <v>195</v>
      </c>
      <c r="Y37" s="106">
        <v>206</v>
      </c>
      <c r="Z37" s="107">
        <v>191</v>
      </c>
      <c r="AA37" s="108">
        <v>203</v>
      </c>
      <c r="AB37" s="108">
        <v>4</v>
      </c>
      <c r="AC37" s="109">
        <v>3</v>
      </c>
      <c r="AD37" s="110">
        <v>439</v>
      </c>
      <c r="AE37" s="111">
        <v>215</v>
      </c>
      <c r="AF37" s="112">
        <v>224</v>
      </c>
      <c r="AG37" s="110">
        <v>2802</v>
      </c>
      <c r="AH37" s="111">
        <v>1410</v>
      </c>
      <c r="AI37" s="113">
        <v>1392</v>
      </c>
      <c r="AJ37" s="114">
        <v>1291</v>
      </c>
      <c r="AK37" s="115">
        <v>1248</v>
      </c>
      <c r="AL37" s="115">
        <v>109</v>
      </c>
      <c r="AM37" s="116">
        <v>132</v>
      </c>
      <c r="AN37" s="110">
        <v>10</v>
      </c>
      <c r="AO37" s="112">
        <v>12</v>
      </c>
      <c r="AP37" s="117">
        <v>2363</v>
      </c>
      <c r="AQ37" s="111">
        <v>1195</v>
      </c>
      <c r="AR37" s="113">
        <v>1168</v>
      </c>
      <c r="AS37" s="114">
        <v>1118</v>
      </c>
      <c r="AT37" s="115">
        <v>1100</v>
      </c>
      <c r="AU37" s="115">
        <v>75</v>
      </c>
      <c r="AV37" s="116">
        <v>68</v>
      </c>
      <c r="AW37" s="110">
        <v>2</v>
      </c>
      <c r="AX37" s="112">
        <v>0</v>
      </c>
      <c r="AY37" s="118">
        <v>630</v>
      </c>
    </row>
    <row r="38" spans="1:51" x14ac:dyDescent="0.2">
      <c r="A38">
        <v>10</v>
      </c>
      <c r="B38">
        <v>205</v>
      </c>
      <c r="C38" s="151" t="s">
        <v>65</v>
      </c>
      <c r="D38" s="24"/>
      <c r="E38" s="148">
        <v>182.38</v>
      </c>
      <c r="F38" s="149">
        <v>18209</v>
      </c>
      <c r="G38" s="103">
        <v>38975</v>
      </c>
      <c r="H38" s="103">
        <v>18573</v>
      </c>
      <c r="I38" s="103">
        <v>20402</v>
      </c>
      <c r="J38" s="104">
        <v>-30</v>
      </c>
      <c r="K38" s="105">
        <v>8</v>
      </c>
      <c r="L38" s="106">
        <v>-38</v>
      </c>
      <c r="M38" s="104">
        <v>-55</v>
      </c>
      <c r="N38" s="105">
        <v>-25</v>
      </c>
      <c r="O38" s="150">
        <v>-30</v>
      </c>
      <c r="P38" s="104">
        <v>14</v>
      </c>
      <c r="Q38" s="105">
        <v>9</v>
      </c>
      <c r="R38" s="106">
        <v>5</v>
      </c>
      <c r="S38" s="107">
        <v>9</v>
      </c>
      <c r="T38" s="108">
        <v>5</v>
      </c>
      <c r="U38" s="108">
        <v>0</v>
      </c>
      <c r="V38" s="109">
        <v>0</v>
      </c>
      <c r="W38" s="104">
        <v>69</v>
      </c>
      <c r="X38" s="105">
        <v>34</v>
      </c>
      <c r="Y38" s="106">
        <v>35</v>
      </c>
      <c r="Z38" s="107">
        <v>34</v>
      </c>
      <c r="AA38" s="108">
        <v>35</v>
      </c>
      <c r="AB38" s="108">
        <v>0</v>
      </c>
      <c r="AC38" s="109">
        <v>0</v>
      </c>
      <c r="AD38" s="110">
        <v>25</v>
      </c>
      <c r="AE38" s="111">
        <v>33</v>
      </c>
      <c r="AF38" s="112">
        <v>-8</v>
      </c>
      <c r="AG38" s="110">
        <v>199</v>
      </c>
      <c r="AH38" s="111">
        <v>103</v>
      </c>
      <c r="AI38" s="113">
        <v>96</v>
      </c>
      <c r="AJ38" s="114">
        <v>93</v>
      </c>
      <c r="AK38" s="115">
        <v>74</v>
      </c>
      <c r="AL38" s="115">
        <v>10</v>
      </c>
      <c r="AM38" s="116">
        <v>22</v>
      </c>
      <c r="AN38" s="110">
        <v>0</v>
      </c>
      <c r="AO38" s="112">
        <v>0</v>
      </c>
      <c r="AP38" s="117">
        <v>174</v>
      </c>
      <c r="AQ38" s="111">
        <v>70</v>
      </c>
      <c r="AR38" s="113">
        <v>104</v>
      </c>
      <c r="AS38" s="114">
        <v>54</v>
      </c>
      <c r="AT38" s="115">
        <v>81</v>
      </c>
      <c r="AU38" s="115">
        <v>16</v>
      </c>
      <c r="AV38" s="116">
        <v>23</v>
      </c>
      <c r="AW38" s="110">
        <v>0</v>
      </c>
      <c r="AX38" s="112">
        <v>0</v>
      </c>
      <c r="AY38" s="118">
        <v>15</v>
      </c>
    </row>
    <row r="39" spans="1:51" x14ac:dyDescent="0.2">
      <c r="A39">
        <v>2</v>
      </c>
      <c r="B39">
        <v>206</v>
      </c>
      <c r="C39" s="151" t="s">
        <v>66</v>
      </c>
      <c r="D39" s="24" t="s">
        <v>51</v>
      </c>
      <c r="E39" s="148">
        <v>18.47</v>
      </c>
      <c r="F39" s="149">
        <v>43126</v>
      </c>
      <c r="G39" s="103">
        <v>92181</v>
      </c>
      <c r="H39" s="103">
        <v>40990</v>
      </c>
      <c r="I39" s="103">
        <v>51191</v>
      </c>
      <c r="J39" s="104">
        <v>209</v>
      </c>
      <c r="K39" s="105">
        <v>164</v>
      </c>
      <c r="L39" s="106">
        <v>45</v>
      </c>
      <c r="M39" s="104">
        <v>-57</v>
      </c>
      <c r="N39" s="105">
        <v>-27</v>
      </c>
      <c r="O39" s="150">
        <v>-30</v>
      </c>
      <c r="P39" s="104">
        <v>38</v>
      </c>
      <c r="Q39" s="105">
        <v>17</v>
      </c>
      <c r="R39" s="106">
        <v>21</v>
      </c>
      <c r="S39" s="107">
        <v>16</v>
      </c>
      <c r="T39" s="108">
        <v>21</v>
      </c>
      <c r="U39" s="108">
        <v>1</v>
      </c>
      <c r="V39" s="109">
        <v>0</v>
      </c>
      <c r="W39" s="104">
        <v>95</v>
      </c>
      <c r="X39" s="105">
        <v>44</v>
      </c>
      <c r="Y39" s="106">
        <v>51</v>
      </c>
      <c r="Z39" s="107">
        <v>44</v>
      </c>
      <c r="AA39" s="108">
        <v>49</v>
      </c>
      <c r="AB39" s="108">
        <v>0</v>
      </c>
      <c r="AC39" s="109">
        <v>2</v>
      </c>
      <c r="AD39" s="110">
        <v>266</v>
      </c>
      <c r="AE39" s="111">
        <v>191</v>
      </c>
      <c r="AF39" s="112">
        <v>75</v>
      </c>
      <c r="AG39" s="110">
        <v>757</v>
      </c>
      <c r="AH39" s="111">
        <v>422</v>
      </c>
      <c r="AI39" s="113">
        <v>335</v>
      </c>
      <c r="AJ39" s="114">
        <v>362</v>
      </c>
      <c r="AK39" s="115">
        <v>292</v>
      </c>
      <c r="AL39" s="115">
        <v>57</v>
      </c>
      <c r="AM39" s="116">
        <v>38</v>
      </c>
      <c r="AN39" s="110">
        <v>3</v>
      </c>
      <c r="AO39" s="112">
        <v>5</v>
      </c>
      <c r="AP39" s="117">
        <v>491</v>
      </c>
      <c r="AQ39" s="111">
        <v>231</v>
      </c>
      <c r="AR39" s="113">
        <v>260</v>
      </c>
      <c r="AS39" s="114">
        <v>200</v>
      </c>
      <c r="AT39" s="115">
        <v>247</v>
      </c>
      <c r="AU39" s="115">
        <v>30</v>
      </c>
      <c r="AV39" s="116">
        <v>13</v>
      </c>
      <c r="AW39" s="110">
        <v>1</v>
      </c>
      <c r="AX39" s="112">
        <v>0</v>
      </c>
      <c r="AY39" s="118">
        <v>277</v>
      </c>
    </row>
    <row r="40" spans="1:51" x14ac:dyDescent="0.2">
      <c r="A40">
        <v>3</v>
      </c>
      <c r="B40">
        <v>207</v>
      </c>
      <c r="C40" s="151" t="s">
        <v>67</v>
      </c>
      <c r="D40" s="24"/>
      <c r="E40" s="148">
        <v>25</v>
      </c>
      <c r="F40" s="149">
        <v>85009</v>
      </c>
      <c r="G40" s="103">
        <v>194764</v>
      </c>
      <c r="H40" s="103">
        <v>93151</v>
      </c>
      <c r="I40" s="103">
        <v>101613</v>
      </c>
      <c r="J40" s="104">
        <v>161</v>
      </c>
      <c r="K40" s="105">
        <v>67</v>
      </c>
      <c r="L40" s="106">
        <v>94</v>
      </c>
      <c r="M40" s="104">
        <v>-102</v>
      </c>
      <c r="N40" s="105">
        <v>-51</v>
      </c>
      <c r="O40" s="150">
        <v>-51</v>
      </c>
      <c r="P40" s="104">
        <v>79</v>
      </c>
      <c r="Q40" s="105">
        <v>43</v>
      </c>
      <c r="R40" s="106">
        <v>36</v>
      </c>
      <c r="S40" s="107">
        <v>42</v>
      </c>
      <c r="T40" s="108">
        <v>36</v>
      </c>
      <c r="U40" s="108">
        <v>1</v>
      </c>
      <c r="V40" s="109">
        <v>0</v>
      </c>
      <c r="W40" s="104">
        <v>181</v>
      </c>
      <c r="X40" s="105">
        <v>94</v>
      </c>
      <c r="Y40" s="106">
        <v>87</v>
      </c>
      <c r="Z40" s="107">
        <v>92</v>
      </c>
      <c r="AA40" s="108">
        <v>83</v>
      </c>
      <c r="AB40" s="108">
        <v>2</v>
      </c>
      <c r="AC40" s="109">
        <v>4</v>
      </c>
      <c r="AD40" s="110">
        <v>263</v>
      </c>
      <c r="AE40" s="111">
        <v>118</v>
      </c>
      <c r="AF40" s="112">
        <v>145</v>
      </c>
      <c r="AG40" s="110">
        <v>1083</v>
      </c>
      <c r="AH40" s="111">
        <v>579</v>
      </c>
      <c r="AI40" s="113">
        <v>504</v>
      </c>
      <c r="AJ40" s="114">
        <v>514</v>
      </c>
      <c r="AK40" s="115">
        <v>449</v>
      </c>
      <c r="AL40" s="115">
        <v>63</v>
      </c>
      <c r="AM40" s="116">
        <v>53</v>
      </c>
      <c r="AN40" s="110">
        <v>2</v>
      </c>
      <c r="AO40" s="112">
        <v>2</v>
      </c>
      <c r="AP40" s="117">
        <v>820</v>
      </c>
      <c r="AQ40" s="111">
        <v>461</v>
      </c>
      <c r="AR40" s="113">
        <v>359</v>
      </c>
      <c r="AS40" s="114">
        <v>418</v>
      </c>
      <c r="AT40" s="115">
        <v>333</v>
      </c>
      <c r="AU40" s="115">
        <v>38</v>
      </c>
      <c r="AV40" s="116">
        <v>24</v>
      </c>
      <c r="AW40" s="110">
        <v>5</v>
      </c>
      <c r="AX40" s="112">
        <v>2</v>
      </c>
      <c r="AY40" s="118">
        <v>283</v>
      </c>
    </row>
    <row r="41" spans="1:51" x14ac:dyDescent="0.2">
      <c r="A41">
        <v>7</v>
      </c>
      <c r="B41">
        <v>208</v>
      </c>
      <c r="C41" s="151" t="s">
        <v>68</v>
      </c>
      <c r="D41" s="24"/>
      <c r="E41" s="148">
        <v>90.4</v>
      </c>
      <c r="F41" s="149">
        <v>11550</v>
      </c>
      <c r="G41" s="103">
        <v>26297</v>
      </c>
      <c r="H41" s="103">
        <v>12652</v>
      </c>
      <c r="I41" s="103">
        <v>13645</v>
      </c>
      <c r="J41" s="104">
        <v>-57</v>
      </c>
      <c r="K41" s="105">
        <v>-21</v>
      </c>
      <c r="L41" s="106">
        <v>-36</v>
      </c>
      <c r="M41" s="104">
        <v>-33</v>
      </c>
      <c r="N41" s="105">
        <v>-17</v>
      </c>
      <c r="O41" s="150">
        <v>-16</v>
      </c>
      <c r="P41" s="104">
        <v>6</v>
      </c>
      <c r="Q41" s="105">
        <v>4</v>
      </c>
      <c r="R41" s="106">
        <v>2</v>
      </c>
      <c r="S41" s="107">
        <v>3</v>
      </c>
      <c r="T41" s="108">
        <v>1</v>
      </c>
      <c r="U41" s="108">
        <v>1</v>
      </c>
      <c r="V41" s="109">
        <v>1</v>
      </c>
      <c r="W41" s="104">
        <v>39</v>
      </c>
      <c r="X41" s="105">
        <v>21</v>
      </c>
      <c r="Y41" s="106">
        <v>18</v>
      </c>
      <c r="Z41" s="107">
        <v>21</v>
      </c>
      <c r="AA41" s="108">
        <v>18</v>
      </c>
      <c r="AB41" s="108">
        <v>0</v>
      </c>
      <c r="AC41" s="109">
        <v>0</v>
      </c>
      <c r="AD41" s="110">
        <v>-24</v>
      </c>
      <c r="AE41" s="111">
        <v>-4</v>
      </c>
      <c r="AF41" s="112">
        <v>-20</v>
      </c>
      <c r="AG41" s="110">
        <v>70</v>
      </c>
      <c r="AH41" s="111">
        <v>38</v>
      </c>
      <c r="AI41" s="113">
        <v>32</v>
      </c>
      <c r="AJ41" s="114">
        <v>33</v>
      </c>
      <c r="AK41" s="115">
        <v>24</v>
      </c>
      <c r="AL41" s="115">
        <v>5</v>
      </c>
      <c r="AM41" s="116">
        <v>8</v>
      </c>
      <c r="AN41" s="110">
        <v>0</v>
      </c>
      <c r="AO41" s="112">
        <v>0</v>
      </c>
      <c r="AP41" s="117">
        <v>94</v>
      </c>
      <c r="AQ41" s="111">
        <v>42</v>
      </c>
      <c r="AR41" s="113">
        <v>52</v>
      </c>
      <c r="AS41" s="114">
        <v>34</v>
      </c>
      <c r="AT41" s="115">
        <v>48</v>
      </c>
      <c r="AU41" s="115">
        <v>8</v>
      </c>
      <c r="AV41" s="116">
        <v>4</v>
      </c>
      <c r="AW41" s="110">
        <v>0</v>
      </c>
      <c r="AX41" s="112">
        <v>0</v>
      </c>
      <c r="AY41" s="118">
        <v>-2</v>
      </c>
    </row>
    <row r="42" spans="1:51" x14ac:dyDescent="0.2">
      <c r="A42">
        <v>8</v>
      </c>
      <c r="B42">
        <v>209</v>
      </c>
      <c r="C42" s="151" t="s">
        <v>69</v>
      </c>
      <c r="D42" s="24"/>
      <c r="E42" s="148">
        <v>697.55</v>
      </c>
      <c r="F42" s="149">
        <v>30612</v>
      </c>
      <c r="G42" s="103">
        <v>71987</v>
      </c>
      <c r="H42" s="103">
        <v>34593</v>
      </c>
      <c r="I42" s="103">
        <v>37394</v>
      </c>
      <c r="J42" s="104">
        <v>-96</v>
      </c>
      <c r="K42" s="105">
        <v>-49</v>
      </c>
      <c r="L42" s="106">
        <v>-47</v>
      </c>
      <c r="M42" s="104">
        <v>-77</v>
      </c>
      <c r="N42" s="105">
        <v>-35</v>
      </c>
      <c r="O42" s="150">
        <v>-42</v>
      </c>
      <c r="P42" s="104">
        <v>26</v>
      </c>
      <c r="Q42" s="105">
        <v>10</v>
      </c>
      <c r="R42" s="106">
        <v>16</v>
      </c>
      <c r="S42" s="107">
        <v>10</v>
      </c>
      <c r="T42" s="108">
        <v>16</v>
      </c>
      <c r="U42" s="108">
        <v>0</v>
      </c>
      <c r="V42" s="109">
        <v>0</v>
      </c>
      <c r="W42" s="104">
        <v>103</v>
      </c>
      <c r="X42" s="105">
        <v>45</v>
      </c>
      <c r="Y42" s="106">
        <v>58</v>
      </c>
      <c r="Z42" s="107">
        <v>45</v>
      </c>
      <c r="AA42" s="108">
        <v>58</v>
      </c>
      <c r="AB42" s="108">
        <v>0</v>
      </c>
      <c r="AC42" s="109">
        <v>0</v>
      </c>
      <c r="AD42" s="110">
        <v>-19</v>
      </c>
      <c r="AE42" s="111">
        <v>-14</v>
      </c>
      <c r="AF42" s="112">
        <v>-5</v>
      </c>
      <c r="AG42" s="110">
        <v>321</v>
      </c>
      <c r="AH42" s="111">
        <v>145</v>
      </c>
      <c r="AI42" s="113">
        <v>176</v>
      </c>
      <c r="AJ42" s="114">
        <v>131</v>
      </c>
      <c r="AK42" s="115">
        <v>143</v>
      </c>
      <c r="AL42" s="115">
        <v>14</v>
      </c>
      <c r="AM42" s="116">
        <v>33</v>
      </c>
      <c r="AN42" s="110">
        <v>0</v>
      </c>
      <c r="AO42" s="112">
        <v>0</v>
      </c>
      <c r="AP42" s="117">
        <v>340</v>
      </c>
      <c r="AQ42" s="111">
        <v>159</v>
      </c>
      <c r="AR42" s="113">
        <v>181</v>
      </c>
      <c r="AS42" s="114">
        <v>136</v>
      </c>
      <c r="AT42" s="115">
        <v>147</v>
      </c>
      <c r="AU42" s="115">
        <v>18</v>
      </c>
      <c r="AV42" s="116">
        <v>34</v>
      </c>
      <c r="AW42" s="110">
        <v>5</v>
      </c>
      <c r="AX42" s="112">
        <v>0</v>
      </c>
      <c r="AY42" s="118">
        <v>42</v>
      </c>
    </row>
    <row r="43" spans="1:51" x14ac:dyDescent="0.2">
      <c r="A43">
        <v>4</v>
      </c>
      <c r="B43">
        <v>210</v>
      </c>
      <c r="C43" s="151" t="s">
        <v>70</v>
      </c>
      <c r="D43" s="24"/>
      <c r="E43" s="148">
        <v>138.47999999999999</v>
      </c>
      <c r="F43" s="149">
        <v>111105</v>
      </c>
      <c r="G43" s="103">
        <v>254091</v>
      </c>
      <c r="H43" s="103">
        <v>123779</v>
      </c>
      <c r="I43" s="103">
        <v>130312</v>
      </c>
      <c r="J43" s="104">
        <v>-12</v>
      </c>
      <c r="K43" s="105">
        <v>21</v>
      </c>
      <c r="L43" s="106">
        <v>-33</v>
      </c>
      <c r="M43" s="104">
        <v>-84</v>
      </c>
      <c r="N43" s="105">
        <v>-45</v>
      </c>
      <c r="O43" s="150">
        <v>-39</v>
      </c>
      <c r="P43" s="104">
        <v>135</v>
      </c>
      <c r="Q43" s="105">
        <v>80</v>
      </c>
      <c r="R43" s="106">
        <v>55</v>
      </c>
      <c r="S43" s="107">
        <v>79</v>
      </c>
      <c r="T43" s="108">
        <v>54</v>
      </c>
      <c r="U43" s="108">
        <v>1</v>
      </c>
      <c r="V43" s="109">
        <v>1</v>
      </c>
      <c r="W43" s="104">
        <v>219</v>
      </c>
      <c r="X43" s="105">
        <v>125</v>
      </c>
      <c r="Y43" s="106">
        <v>94</v>
      </c>
      <c r="Z43" s="107">
        <v>123</v>
      </c>
      <c r="AA43" s="108">
        <v>94</v>
      </c>
      <c r="AB43" s="108">
        <v>2</v>
      </c>
      <c r="AC43" s="109">
        <v>0</v>
      </c>
      <c r="AD43" s="110">
        <v>72</v>
      </c>
      <c r="AE43" s="111">
        <v>66</v>
      </c>
      <c r="AF43" s="112">
        <v>6</v>
      </c>
      <c r="AG43" s="110">
        <v>841</v>
      </c>
      <c r="AH43" s="111">
        <v>478</v>
      </c>
      <c r="AI43" s="113">
        <v>363</v>
      </c>
      <c r="AJ43" s="114">
        <v>403</v>
      </c>
      <c r="AK43" s="115">
        <v>330</v>
      </c>
      <c r="AL43" s="115">
        <v>73</v>
      </c>
      <c r="AM43" s="116">
        <v>31</v>
      </c>
      <c r="AN43" s="110">
        <v>2</v>
      </c>
      <c r="AO43" s="112">
        <v>2</v>
      </c>
      <c r="AP43" s="117">
        <v>769</v>
      </c>
      <c r="AQ43" s="111">
        <v>412</v>
      </c>
      <c r="AR43" s="113">
        <v>357</v>
      </c>
      <c r="AS43" s="114">
        <v>373</v>
      </c>
      <c r="AT43" s="115">
        <v>337</v>
      </c>
      <c r="AU43" s="115">
        <v>34</v>
      </c>
      <c r="AV43" s="116">
        <v>19</v>
      </c>
      <c r="AW43" s="110">
        <v>5</v>
      </c>
      <c r="AX43" s="112">
        <v>1</v>
      </c>
      <c r="AY43" s="118">
        <v>192</v>
      </c>
    </row>
    <row r="44" spans="1:51" x14ac:dyDescent="0.2">
      <c r="A44">
        <v>7</v>
      </c>
      <c r="B44">
        <v>212</v>
      </c>
      <c r="C44" s="151" t="s">
        <v>71</v>
      </c>
      <c r="D44" s="24"/>
      <c r="E44" s="148">
        <v>126.85</v>
      </c>
      <c r="F44" s="149">
        <v>19063</v>
      </c>
      <c r="G44" s="103">
        <v>42859</v>
      </c>
      <c r="H44" s="103">
        <v>20620</v>
      </c>
      <c r="I44" s="103">
        <v>22239</v>
      </c>
      <c r="J44" s="104">
        <v>-54</v>
      </c>
      <c r="K44" s="105">
        <v>-44</v>
      </c>
      <c r="L44" s="106">
        <v>-10</v>
      </c>
      <c r="M44" s="104">
        <v>-30</v>
      </c>
      <c r="N44" s="105">
        <v>-18</v>
      </c>
      <c r="O44" s="150">
        <v>-12</v>
      </c>
      <c r="P44" s="104">
        <v>15</v>
      </c>
      <c r="Q44" s="105">
        <v>8</v>
      </c>
      <c r="R44" s="106">
        <v>7</v>
      </c>
      <c r="S44" s="107">
        <v>8</v>
      </c>
      <c r="T44" s="108">
        <v>7</v>
      </c>
      <c r="U44" s="108">
        <v>0</v>
      </c>
      <c r="V44" s="109">
        <v>0</v>
      </c>
      <c r="W44" s="104">
        <v>45</v>
      </c>
      <c r="X44" s="105">
        <v>26</v>
      </c>
      <c r="Y44" s="106">
        <v>19</v>
      </c>
      <c r="Z44" s="107">
        <v>25</v>
      </c>
      <c r="AA44" s="108">
        <v>19</v>
      </c>
      <c r="AB44" s="108">
        <v>1</v>
      </c>
      <c r="AC44" s="109">
        <v>0</v>
      </c>
      <c r="AD44" s="110">
        <v>-24</v>
      </c>
      <c r="AE44" s="111">
        <v>-26</v>
      </c>
      <c r="AF44" s="112">
        <v>2</v>
      </c>
      <c r="AG44" s="110">
        <v>113</v>
      </c>
      <c r="AH44" s="111">
        <v>59</v>
      </c>
      <c r="AI44" s="113">
        <v>54</v>
      </c>
      <c r="AJ44" s="114">
        <v>43</v>
      </c>
      <c r="AK44" s="115">
        <v>49</v>
      </c>
      <c r="AL44" s="115">
        <v>15</v>
      </c>
      <c r="AM44" s="116">
        <v>5</v>
      </c>
      <c r="AN44" s="110">
        <v>1</v>
      </c>
      <c r="AO44" s="112">
        <v>0</v>
      </c>
      <c r="AP44" s="117">
        <v>137</v>
      </c>
      <c r="AQ44" s="111">
        <v>85</v>
      </c>
      <c r="AR44" s="113">
        <v>52</v>
      </c>
      <c r="AS44" s="114">
        <v>78</v>
      </c>
      <c r="AT44" s="115">
        <v>49</v>
      </c>
      <c r="AU44" s="115">
        <v>7</v>
      </c>
      <c r="AV44" s="116">
        <v>3</v>
      </c>
      <c r="AW44" s="110">
        <v>0</v>
      </c>
      <c r="AX44" s="112">
        <v>0</v>
      </c>
      <c r="AY44" s="118">
        <v>24</v>
      </c>
    </row>
    <row r="45" spans="1:51" x14ac:dyDescent="0.2">
      <c r="A45">
        <v>5</v>
      </c>
      <c r="B45">
        <v>213</v>
      </c>
      <c r="C45" s="151" t="s">
        <v>72</v>
      </c>
      <c r="D45" s="24"/>
      <c r="E45" s="148">
        <v>132.44</v>
      </c>
      <c r="F45" s="149">
        <v>15145</v>
      </c>
      <c r="G45" s="103">
        <v>36049</v>
      </c>
      <c r="H45" s="103">
        <v>17234</v>
      </c>
      <c r="I45" s="103">
        <v>18815</v>
      </c>
      <c r="J45" s="104">
        <v>-72</v>
      </c>
      <c r="K45" s="105">
        <v>-27</v>
      </c>
      <c r="L45" s="106">
        <v>-45</v>
      </c>
      <c r="M45" s="104">
        <v>-13</v>
      </c>
      <c r="N45" s="105">
        <v>-7</v>
      </c>
      <c r="O45" s="150">
        <v>-6</v>
      </c>
      <c r="P45" s="104">
        <v>16</v>
      </c>
      <c r="Q45" s="105">
        <v>11</v>
      </c>
      <c r="R45" s="106">
        <v>5</v>
      </c>
      <c r="S45" s="107">
        <v>11</v>
      </c>
      <c r="T45" s="108">
        <v>4</v>
      </c>
      <c r="U45" s="108">
        <v>0</v>
      </c>
      <c r="V45" s="109">
        <v>1</v>
      </c>
      <c r="W45" s="104">
        <v>29</v>
      </c>
      <c r="X45" s="105">
        <v>18</v>
      </c>
      <c r="Y45" s="106">
        <v>11</v>
      </c>
      <c r="Z45" s="107">
        <v>18</v>
      </c>
      <c r="AA45" s="108">
        <v>11</v>
      </c>
      <c r="AB45" s="108">
        <v>0</v>
      </c>
      <c r="AC45" s="109">
        <v>0</v>
      </c>
      <c r="AD45" s="110">
        <v>-59</v>
      </c>
      <c r="AE45" s="111">
        <v>-20</v>
      </c>
      <c r="AF45" s="112">
        <v>-39</v>
      </c>
      <c r="AG45" s="110">
        <v>108</v>
      </c>
      <c r="AH45" s="111">
        <v>58</v>
      </c>
      <c r="AI45" s="113">
        <v>50</v>
      </c>
      <c r="AJ45" s="114">
        <v>49</v>
      </c>
      <c r="AK45" s="115">
        <v>34</v>
      </c>
      <c r="AL45" s="115">
        <v>9</v>
      </c>
      <c r="AM45" s="116">
        <v>16</v>
      </c>
      <c r="AN45" s="110">
        <v>0</v>
      </c>
      <c r="AO45" s="112">
        <v>0</v>
      </c>
      <c r="AP45" s="117">
        <v>167</v>
      </c>
      <c r="AQ45" s="111">
        <v>78</v>
      </c>
      <c r="AR45" s="113">
        <v>89</v>
      </c>
      <c r="AS45" s="114">
        <v>66</v>
      </c>
      <c r="AT45" s="115">
        <v>81</v>
      </c>
      <c r="AU45" s="115">
        <v>11</v>
      </c>
      <c r="AV45" s="116">
        <v>8</v>
      </c>
      <c r="AW45" s="110">
        <v>1</v>
      </c>
      <c r="AX45" s="112">
        <v>0</v>
      </c>
      <c r="AY45" s="118">
        <v>23</v>
      </c>
    </row>
    <row r="46" spans="1:51" x14ac:dyDescent="0.2">
      <c r="A46">
        <v>3</v>
      </c>
      <c r="B46">
        <v>214</v>
      </c>
      <c r="C46" s="151" t="s">
        <v>73</v>
      </c>
      <c r="D46" s="24" t="s">
        <v>51</v>
      </c>
      <c r="E46" s="148">
        <v>101.8</v>
      </c>
      <c r="F46" s="149">
        <v>97470</v>
      </c>
      <c r="G46" s="103">
        <v>220139</v>
      </c>
      <c r="H46" s="103">
        <v>100523</v>
      </c>
      <c r="I46" s="103">
        <v>119616</v>
      </c>
      <c r="J46" s="104">
        <v>74</v>
      </c>
      <c r="K46" s="105">
        <v>-12</v>
      </c>
      <c r="L46" s="106">
        <v>86</v>
      </c>
      <c r="M46" s="104">
        <v>-157</v>
      </c>
      <c r="N46" s="105">
        <v>-88</v>
      </c>
      <c r="O46" s="150">
        <v>-69</v>
      </c>
      <c r="P46" s="104">
        <v>75</v>
      </c>
      <c r="Q46" s="105">
        <v>33</v>
      </c>
      <c r="R46" s="106">
        <v>42</v>
      </c>
      <c r="S46" s="107">
        <v>32</v>
      </c>
      <c r="T46" s="108">
        <v>40</v>
      </c>
      <c r="U46" s="108">
        <v>1</v>
      </c>
      <c r="V46" s="109">
        <v>2</v>
      </c>
      <c r="W46" s="104">
        <v>232</v>
      </c>
      <c r="X46" s="105">
        <v>121</v>
      </c>
      <c r="Y46" s="106">
        <v>111</v>
      </c>
      <c r="Z46" s="107">
        <v>120</v>
      </c>
      <c r="AA46" s="108">
        <v>111</v>
      </c>
      <c r="AB46" s="108">
        <v>1</v>
      </c>
      <c r="AC46" s="109">
        <v>0</v>
      </c>
      <c r="AD46" s="110">
        <v>231</v>
      </c>
      <c r="AE46" s="111">
        <v>76</v>
      </c>
      <c r="AF46" s="112">
        <v>155</v>
      </c>
      <c r="AG46" s="110">
        <v>994</v>
      </c>
      <c r="AH46" s="111">
        <v>466</v>
      </c>
      <c r="AI46" s="113">
        <v>528</v>
      </c>
      <c r="AJ46" s="114">
        <v>404</v>
      </c>
      <c r="AK46" s="115">
        <v>473</v>
      </c>
      <c r="AL46" s="115">
        <v>55</v>
      </c>
      <c r="AM46" s="116">
        <v>49</v>
      </c>
      <c r="AN46" s="110">
        <v>7</v>
      </c>
      <c r="AO46" s="112">
        <v>6</v>
      </c>
      <c r="AP46" s="117">
        <v>763</v>
      </c>
      <c r="AQ46" s="111">
        <v>390</v>
      </c>
      <c r="AR46" s="113">
        <v>373</v>
      </c>
      <c r="AS46" s="114">
        <v>348</v>
      </c>
      <c r="AT46" s="115">
        <v>339</v>
      </c>
      <c r="AU46" s="115">
        <v>40</v>
      </c>
      <c r="AV46" s="116">
        <v>32</v>
      </c>
      <c r="AW46" s="110">
        <v>2</v>
      </c>
      <c r="AX46" s="112">
        <v>2</v>
      </c>
      <c r="AY46" s="118">
        <v>212</v>
      </c>
    </row>
    <row r="47" spans="1:51" x14ac:dyDescent="0.2">
      <c r="A47">
        <v>5</v>
      </c>
      <c r="B47">
        <v>215</v>
      </c>
      <c r="C47" s="151" t="s">
        <v>74</v>
      </c>
      <c r="D47" s="24"/>
      <c r="E47" s="148">
        <v>176.51</v>
      </c>
      <c r="F47" s="149">
        <v>31192</v>
      </c>
      <c r="G47" s="103">
        <v>71277</v>
      </c>
      <c r="H47" s="103">
        <v>34193</v>
      </c>
      <c r="I47" s="103">
        <v>37084</v>
      </c>
      <c r="J47" s="104">
        <v>-85</v>
      </c>
      <c r="K47" s="105">
        <v>-20</v>
      </c>
      <c r="L47" s="106">
        <v>-65</v>
      </c>
      <c r="M47" s="104">
        <v>-62</v>
      </c>
      <c r="N47" s="105">
        <v>-25</v>
      </c>
      <c r="O47" s="150">
        <v>-37</v>
      </c>
      <c r="P47" s="104">
        <v>31</v>
      </c>
      <c r="Q47" s="105">
        <v>16</v>
      </c>
      <c r="R47" s="106">
        <v>15</v>
      </c>
      <c r="S47" s="107">
        <v>16</v>
      </c>
      <c r="T47" s="108">
        <v>15</v>
      </c>
      <c r="U47" s="108">
        <v>0</v>
      </c>
      <c r="V47" s="109">
        <v>0</v>
      </c>
      <c r="W47" s="104">
        <v>93</v>
      </c>
      <c r="X47" s="105">
        <v>41</v>
      </c>
      <c r="Y47" s="106">
        <v>52</v>
      </c>
      <c r="Z47" s="107">
        <v>41</v>
      </c>
      <c r="AA47" s="108">
        <v>52</v>
      </c>
      <c r="AB47" s="108">
        <v>0</v>
      </c>
      <c r="AC47" s="109">
        <v>0</v>
      </c>
      <c r="AD47" s="110">
        <v>-23</v>
      </c>
      <c r="AE47" s="111">
        <v>5</v>
      </c>
      <c r="AF47" s="112">
        <v>-28</v>
      </c>
      <c r="AG47" s="110">
        <v>285</v>
      </c>
      <c r="AH47" s="111">
        <v>156</v>
      </c>
      <c r="AI47" s="113">
        <v>129</v>
      </c>
      <c r="AJ47" s="114">
        <v>100</v>
      </c>
      <c r="AK47" s="115">
        <v>96</v>
      </c>
      <c r="AL47" s="115">
        <v>54</v>
      </c>
      <c r="AM47" s="116">
        <v>33</v>
      </c>
      <c r="AN47" s="110">
        <v>2</v>
      </c>
      <c r="AO47" s="112">
        <v>0</v>
      </c>
      <c r="AP47" s="117">
        <v>308</v>
      </c>
      <c r="AQ47" s="111">
        <v>151</v>
      </c>
      <c r="AR47" s="113">
        <v>157</v>
      </c>
      <c r="AS47" s="114">
        <v>101</v>
      </c>
      <c r="AT47" s="115">
        <v>119</v>
      </c>
      <c r="AU47" s="115">
        <v>50</v>
      </c>
      <c r="AV47" s="116">
        <v>38</v>
      </c>
      <c r="AW47" s="110">
        <v>0</v>
      </c>
      <c r="AX47" s="112">
        <v>0</v>
      </c>
      <c r="AY47" s="118">
        <v>22</v>
      </c>
    </row>
    <row r="48" spans="1:51" x14ac:dyDescent="0.2">
      <c r="A48">
        <v>4</v>
      </c>
      <c r="B48">
        <v>216</v>
      </c>
      <c r="C48" s="151" t="s">
        <v>75</v>
      </c>
      <c r="D48" s="24"/>
      <c r="E48" s="148">
        <v>34.380000000000003</v>
      </c>
      <c r="F48" s="149">
        <v>37746</v>
      </c>
      <c r="G48" s="103">
        <v>84068</v>
      </c>
      <c r="H48" s="103">
        <v>40619</v>
      </c>
      <c r="I48" s="103">
        <v>43449</v>
      </c>
      <c r="J48" s="104">
        <v>-33</v>
      </c>
      <c r="K48" s="105">
        <v>-3</v>
      </c>
      <c r="L48" s="106">
        <v>-30</v>
      </c>
      <c r="M48" s="104">
        <v>-49</v>
      </c>
      <c r="N48" s="105">
        <v>-19</v>
      </c>
      <c r="O48" s="150">
        <v>-30</v>
      </c>
      <c r="P48" s="104">
        <v>43</v>
      </c>
      <c r="Q48" s="105">
        <v>22</v>
      </c>
      <c r="R48" s="106">
        <v>21</v>
      </c>
      <c r="S48" s="107">
        <v>22</v>
      </c>
      <c r="T48" s="108">
        <v>20</v>
      </c>
      <c r="U48" s="108">
        <v>0</v>
      </c>
      <c r="V48" s="109">
        <v>1</v>
      </c>
      <c r="W48" s="104">
        <v>92</v>
      </c>
      <c r="X48" s="105">
        <v>41</v>
      </c>
      <c r="Y48" s="106">
        <v>51</v>
      </c>
      <c r="Z48" s="107">
        <v>41</v>
      </c>
      <c r="AA48" s="108">
        <v>50</v>
      </c>
      <c r="AB48" s="108">
        <v>0</v>
      </c>
      <c r="AC48" s="109">
        <v>1</v>
      </c>
      <c r="AD48" s="110">
        <v>16</v>
      </c>
      <c r="AE48" s="111">
        <v>16</v>
      </c>
      <c r="AF48" s="112">
        <v>0</v>
      </c>
      <c r="AG48" s="110">
        <v>340</v>
      </c>
      <c r="AH48" s="111">
        <v>193</v>
      </c>
      <c r="AI48" s="113">
        <v>147</v>
      </c>
      <c r="AJ48" s="114">
        <v>157</v>
      </c>
      <c r="AK48" s="115">
        <v>133</v>
      </c>
      <c r="AL48" s="115">
        <v>36</v>
      </c>
      <c r="AM48" s="116">
        <v>13</v>
      </c>
      <c r="AN48" s="110">
        <v>0</v>
      </c>
      <c r="AO48" s="112">
        <v>1</v>
      </c>
      <c r="AP48" s="117">
        <v>324</v>
      </c>
      <c r="AQ48" s="111">
        <v>177</v>
      </c>
      <c r="AR48" s="113">
        <v>147</v>
      </c>
      <c r="AS48" s="114">
        <v>144</v>
      </c>
      <c r="AT48" s="115">
        <v>131</v>
      </c>
      <c r="AU48" s="115">
        <v>33</v>
      </c>
      <c r="AV48" s="116">
        <v>16</v>
      </c>
      <c r="AW48" s="110">
        <v>0</v>
      </c>
      <c r="AX48" s="112">
        <v>0</v>
      </c>
      <c r="AY48" s="118">
        <v>86</v>
      </c>
    </row>
    <row r="49" spans="1:51" x14ac:dyDescent="0.2">
      <c r="A49">
        <v>3</v>
      </c>
      <c r="B49" s="152">
        <v>217</v>
      </c>
      <c r="C49" s="151" t="s">
        <v>76</v>
      </c>
      <c r="D49" s="24"/>
      <c r="E49" s="148">
        <v>53.44</v>
      </c>
      <c r="F49" s="149">
        <v>65091</v>
      </c>
      <c r="G49" s="103">
        <v>148431</v>
      </c>
      <c r="H49" s="103">
        <v>69101</v>
      </c>
      <c r="I49" s="103">
        <v>79330</v>
      </c>
      <c r="J49" s="104">
        <v>-80</v>
      </c>
      <c r="K49" s="105">
        <v>-68</v>
      </c>
      <c r="L49" s="106">
        <v>-12</v>
      </c>
      <c r="M49" s="104">
        <v>-76</v>
      </c>
      <c r="N49" s="105">
        <v>-44</v>
      </c>
      <c r="O49" s="150">
        <v>-32</v>
      </c>
      <c r="P49" s="104">
        <v>67</v>
      </c>
      <c r="Q49" s="105">
        <v>35</v>
      </c>
      <c r="R49" s="106">
        <v>32</v>
      </c>
      <c r="S49" s="107">
        <v>35</v>
      </c>
      <c r="T49" s="108">
        <v>32</v>
      </c>
      <c r="U49" s="108">
        <v>0</v>
      </c>
      <c r="V49" s="109">
        <v>0</v>
      </c>
      <c r="W49" s="104">
        <v>143</v>
      </c>
      <c r="X49" s="105">
        <v>79</v>
      </c>
      <c r="Y49" s="106">
        <v>64</v>
      </c>
      <c r="Z49" s="107">
        <v>79</v>
      </c>
      <c r="AA49" s="108">
        <v>64</v>
      </c>
      <c r="AB49" s="108">
        <v>0</v>
      </c>
      <c r="AC49" s="109">
        <v>0</v>
      </c>
      <c r="AD49" s="110">
        <v>-4</v>
      </c>
      <c r="AE49" s="111">
        <v>-24</v>
      </c>
      <c r="AF49" s="112">
        <v>20</v>
      </c>
      <c r="AG49" s="110">
        <v>555</v>
      </c>
      <c r="AH49" s="111">
        <v>283</v>
      </c>
      <c r="AI49" s="113">
        <v>272</v>
      </c>
      <c r="AJ49" s="114">
        <v>232</v>
      </c>
      <c r="AK49" s="115">
        <v>227</v>
      </c>
      <c r="AL49" s="115">
        <v>50</v>
      </c>
      <c r="AM49" s="116">
        <v>44</v>
      </c>
      <c r="AN49" s="110">
        <v>1</v>
      </c>
      <c r="AO49" s="112">
        <v>1</v>
      </c>
      <c r="AP49" s="117">
        <v>559</v>
      </c>
      <c r="AQ49" s="111">
        <v>307</v>
      </c>
      <c r="AR49" s="113">
        <v>252</v>
      </c>
      <c r="AS49" s="114">
        <v>282</v>
      </c>
      <c r="AT49" s="115">
        <v>232</v>
      </c>
      <c r="AU49" s="115">
        <v>25</v>
      </c>
      <c r="AV49" s="116">
        <v>18</v>
      </c>
      <c r="AW49" s="110">
        <v>0</v>
      </c>
      <c r="AX49" s="112">
        <v>2</v>
      </c>
      <c r="AY49" s="118">
        <v>87</v>
      </c>
    </row>
    <row r="50" spans="1:51" x14ac:dyDescent="0.2">
      <c r="A50">
        <v>5</v>
      </c>
      <c r="B50">
        <v>218</v>
      </c>
      <c r="C50" s="151" t="s">
        <v>77</v>
      </c>
      <c r="D50" s="24" t="s">
        <v>51</v>
      </c>
      <c r="E50" s="148">
        <v>92.94</v>
      </c>
      <c r="F50" s="149">
        <v>18580</v>
      </c>
      <c r="G50" s="103">
        <v>45917</v>
      </c>
      <c r="H50" s="103">
        <v>22390</v>
      </c>
      <c r="I50" s="103">
        <v>23527</v>
      </c>
      <c r="J50" s="104">
        <v>-31</v>
      </c>
      <c r="K50" s="105">
        <v>3</v>
      </c>
      <c r="L50" s="106">
        <v>-34</v>
      </c>
      <c r="M50" s="104">
        <v>-27</v>
      </c>
      <c r="N50" s="105">
        <v>-18</v>
      </c>
      <c r="O50" s="150">
        <v>-9</v>
      </c>
      <c r="P50" s="104">
        <v>13</v>
      </c>
      <c r="Q50" s="105">
        <v>5</v>
      </c>
      <c r="R50" s="106">
        <v>8</v>
      </c>
      <c r="S50" s="107">
        <v>5</v>
      </c>
      <c r="T50" s="108">
        <v>7</v>
      </c>
      <c r="U50" s="108">
        <v>0</v>
      </c>
      <c r="V50" s="109">
        <v>1</v>
      </c>
      <c r="W50" s="104">
        <v>40</v>
      </c>
      <c r="X50" s="105">
        <v>23</v>
      </c>
      <c r="Y50" s="106">
        <v>17</v>
      </c>
      <c r="Z50" s="107">
        <v>23</v>
      </c>
      <c r="AA50" s="108">
        <v>17</v>
      </c>
      <c r="AB50" s="108">
        <v>0</v>
      </c>
      <c r="AC50" s="109">
        <v>0</v>
      </c>
      <c r="AD50" s="110">
        <v>-4</v>
      </c>
      <c r="AE50" s="111">
        <v>21</v>
      </c>
      <c r="AF50" s="112">
        <v>-25</v>
      </c>
      <c r="AG50" s="110">
        <v>216</v>
      </c>
      <c r="AH50" s="111">
        <v>118</v>
      </c>
      <c r="AI50" s="113">
        <v>98</v>
      </c>
      <c r="AJ50" s="114">
        <v>78</v>
      </c>
      <c r="AK50" s="115">
        <v>62</v>
      </c>
      <c r="AL50" s="115">
        <v>40</v>
      </c>
      <c r="AM50" s="116">
        <v>33</v>
      </c>
      <c r="AN50" s="110">
        <v>0</v>
      </c>
      <c r="AO50" s="112">
        <v>3</v>
      </c>
      <c r="AP50" s="117">
        <v>220</v>
      </c>
      <c r="AQ50" s="111">
        <v>97</v>
      </c>
      <c r="AR50" s="113">
        <v>123</v>
      </c>
      <c r="AS50" s="114">
        <v>60</v>
      </c>
      <c r="AT50" s="115">
        <v>70</v>
      </c>
      <c r="AU50" s="115">
        <v>37</v>
      </c>
      <c r="AV50" s="116">
        <v>52</v>
      </c>
      <c r="AW50" s="110">
        <v>0</v>
      </c>
      <c r="AX50" s="112">
        <v>1</v>
      </c>
      <c r="AY50" s="118">
        <v>28</v>
      </c>
    </row>
    <row r="51" spans="1:51" x14ac:dyDescent="0.2">
      <c r="A51">
        <v>3</v>
      </c>
      <c r="B51">
        <v>219</v>
      </c>
      <c r="C51" s="151" t="s">
        <v>78</v>
      </c>
      <c r="D51" s="24"/>
      <c r="E51" s="148">
        <v>210.32</v>
      </c>
      <c r="F51" s="149">
        <v>43365</v>
      </c>
      <c r="G51" s="103">
        <v>104319</v>
      </c>
      <c r="H51" s="103">
        <v>49849</v>
      </c>
      <c r="I51" s="103">
        <v>54470</v>
      </c>
      <c r="J51" s="104">
        <v>128</v>
      </c>
      <c r="K51" s="105">
        <v>85</v>
      </c>
      <c r="L51" s="106">
        <v>43</v>
      </c>
      <c r="M51" s="104">
        <v>-64</v>
      </c>
      <c r="N51" s="105">
        <v>-31</v>
      </c>
      <c r="O51" s="150">
        <v>-33</v>
      </c>
      <c r="P51" s="104">
        <v>34</v>
      </c>
      <c r="Q51" s="105">
        <v>17</v>
      </c>
      <c r="R51" s="106">
        <v>17</v>
      </c>
      <c r="S51" s="107">
        <v>17</v>
      </c>
      <c r="T51" s="108">
        <v>17</v>
      </c>
      <c r="U51" s="108">
        <v>0</v>
      </c>
      <c r="V51" s="109">
        <v>0</v>
      </c>
      <c r="W51" s="104">
        <v>98</v>
      </c>
      <c r="X51" s="105">
        <v>48</v>
      </c>
      <c r="Y51" s="106">
        <v>50</v>
      </c>
      <c r="Z51" s="107">
        <v>48</v>
      </c>
      <c r="AA51" s="108">
        <v>49</v>
      </c>
      <c r="AB51" s="108">
        <v>0</v>
      </c>
      <c r="AC51" s="109">
        <v>1</v>
      </c>
      <c r="AD51" s="110">
        <v>192</v>
      </c>
      <c r="AE51" s="111">
        <v>116</v>
      </c>
      <c r="AF51" s="112">
        <v>76</v>
      </c>
      <c r="AG51" s="110">
        <v>598</v>
      </c>
      <c r="AH51" s="111">
        <v>316</v>
      </c>
      <c r="AI51" s="113">
        <v>282</v>
      </c>
      <c r="AJ51" s="114">
        <v>246</v>
      </c>
      <c r="AK51" s="115">
        <v>247</v>
      </c>
      <c r="AL51" s="115">
        <v>69</v>
      </c>
      <c r="AM51" s="116">
        <v>35</v>
      </c>
      <c r="AN51" s="110">
        <v>1</v>
      </c>
      <c r="AO51" s="112">
        <v>0</v>
      </c>
      <c r="AP51" s="117">
        <v>406</v>
      </c>
      <c r="AQ51" s="111">
        <v>200</v>
      </c>
      <c r="AR51" s="113">
        <v>206</v>
      </c>
      <c r="AS51" s="114">
        <v>162</v>
      </c>
      <c r="AT51" s="115">
        <v>185</v>
      </c>
      <c r="AU51" s="115">
        <v>36</v>
      </c>
      <c r="AV51" s="116">
        <v>19</v>
      </c>
      <c r="AW51" s="110">
        <v>2</v>
      </c>
      <c r="AX51" s="112">
        <v>2</v>
      </c>
      <c r="AY51" s="118">
        <v>193</v>
      </c>
    </row>
    <row r="52" spans="1:51" x14ac:dyDescent="0.2">
      <c r="A52">
        <v>5</v>
      </c>
      <c r="B52">
        <v>220</v>
      </c>
      <c r="C52" s="151" t="s">
        <v>79</v>
      </c>
      <c r="D52" s="24" t="s">
        <v>51</v>
      </c>
      <c r="E52" s="148">
        <v>150.97999999999999</v>
      </c>
      <c r="F52" s="149">
        <v>16557</v>
      </c>
      <c r="G52" s="103">
        <v>40287</v>
      </c>
      <c r="H52" s="103">
        <v>19957</v>
      </c>
      <c r="I52" s="103">
        <v>20330</v>
      </c>
      <c r="J52" s="104">
        <v>-34</v>
      </c>
      <c r="K52" s="105">
        <v>-10</v>
      </c>
      <c r="L52" s="106">
        <v>-24</v>
      </c>
      <c r="M52" s="104">
        <v>-43</v>
      </c>
      <c r="N52" s="105">
        <v>-18</v>
      </c>
      <c r="O52" s="150">
        <v>-25</v>
      </c>
      <c r="P52" s="104">
        <v>13</v>
      </c>
      <c r="Q52" s="105">
        <v>6</v>
      </c>
      <c r="R52" s="106">
        <v>7</v>
      </c>
      <c r="S52" s="107">
        <v>4</v>
      </c>
      <c r="T52" s="108">
        <v>7</v>
      </c>
      <c r="U52" s="108">
        <v>2</v>
      </c>
      <c r="V52" s="109">
        <v>0</v>
      </c>
      <c r="W52" s="104">
        <v>56</v>
      </c>
      <c r="X52" s="105">
        <v>24</v>
      </c>
      <c r="Y52" s="106">
        <v>32</v>
      </c>
      <c r="Z52" s="107">
        <v>24</v>
      </c>
      <c r="AA52" s="108">
        <v>32</v>
      </c>
      <c r="AB52" s="108">
        <v>0</v>
      </c>
      <c r="AC52" s="109">
        <v>0</v>
      </c>
      <c r="AD52" s="110">
        <v>9</v>
      </c>
      <c r="AE52" s="111">
        <v>8</v>
      </c>
      <c r="AF52" s="112">
        <v>1</v>
      </c>
      <c r="AG52" s="110">
        <v>149</v>
      </c>
      <c r="AH52" s="111">
        <v>85</v>
      </c>
      <c r="AI52" s="113">
        <v>64</v>
      </c>
      <c r="AJ52" s="114">
        <v>49</v>
      </c>
      <c r="AK52" s="115">
        <v>28</v>
      </c>
      <c r="AL52" s="115">
        <v>35</v>
      </c>
      <c r="AM52" s="116">
        <v>35</v>
      </c>
      <c r="AN52" s="110">
        <v>1</v>
      </c>
      <c r="AO52" s="112">
        <v>1</v>
      </c>
      <c r="AP52" s="117">
        <v>140</v>
      </c>
      <c r="AQ52" s="111">
        <v>77</v>
      </c>
      <c r="AR52" s="113">
        <v>63</v>
      </c>
      <c r="AS52" s="114">
        <v>50</v>
      </c>
      <c r="AT52" s="115">
        <v>37</v>
      </c>
      <c r="AU52" s="115">
        <v>27</v>
      </c>
      <c r="AV52" s="116">
        <v>26</v>
      </c>
      <c r="AW52" s="110">
        <v>0</v>
      </c>
      <c r="AX52" s="112">
        <v>0</v>
      </c>
      <c r="AY52" s="118">
        <v>25</v>
      </c>
    </row>
    <row r="53" spans="1:51" x14ac:dyDescent="0.2">
      <c r="A53">
        <v>9</v>
      </c>
      <c r="B53">
        <v>221</v>
      </c>
      <c r="C53" s="151" t="s">
        <v>80</v>
      </c>
      <c r="D53" s="24"/>
      <c r="E53" s="148">
        <v>377.59</v>
      </c>
      <c r="F53" s="149">
        <v>15915</v>
      </c>
      <c r="G53" s="103">
        <v>37422</v>
      </c>
      <c r="H53" s="103">
        <v>17856</v>
      </c>
      <c r="I53" s="103">
        <v>19566</v>
      </c>
      <c r="J53" s="104">
        <v>-100</v>
      </c>
      <c r="K53" s="105">
        <v>-56</v>
      </c>
      <c r="L53" s="106">
        <v>-44</v>
      </c>
      <c r="M53" s="104">
        <v>-41</v>
      </c>
      <c r="N53" s="105">
        <v>-24</v>
      </c>
      <c r="O53" s="150">
        <v>-17</v>
      </c>
      <c r="P53" s="104">
        <v>10</v>
      </c>
      <c r="Q53" s="105">
        <v>6</v>
      </c>
      <c r="R53" s="106">
        <v>4</v>
      </c>
      <c r="S53" s="107">
        <v>6</v>
      </c>
      <c r="T53" s="108">
        <v>4</v>
      </c>
      <c r="U53" s="108">
        <v>0</v>
      </c>
      <c r="V53" s="109">
        <v>0</v>
      </c>
      <c r="W53" s="104">
        <v>51</v>
      </c>
      <c r="X53" s="105">
        <v>30</v>
      </c>
      <c r="Y53" s="106">
        <v>21</v>
      </c>
      <c r="Z53" s="107">
        <v>30</v>
      </c>
      <c r="AA53" s="108">
        <v>21</v>
      </c>
      <c r="AB53" s="108">
        <v>0</v>
      </c>
      <c r="AC53" s="109">
        <v>0</v>
      </c>
      <c r="AD53" s="110">
        <v>-59</v>
      </c>
      <c r="AE53" s="111">
        <v>-32</v>
      </c>
      <c r="AF53" s="112">
        <v>-27</v>
      </c>
      <c r="AG53" s="110">
        <v>118</v>
      </c>
      <c r="AH53" s="111">
        <v>60</v>
      </c>
      <c r="AI53" s="113">
        <v>58</v>
      </c>
      <c r="AJ53" s="114">
        <v>42</v>
      </c>
      <c r="AK53" s="115">
        <v>47</v>
      </c>
      <c r="AL53" s="115">
        <v>17</v>
      </c>
      <c r="AM53" s="116">
        <v>10</v>
      </c>
      <c r="AN53" s="110">
        <v>1</v>
      </c>
      <c r="AO53" s="112">
        <v>1</v>
      </c>
      <c r="AP53" s="117">
        <v>177</v>
      </c>
      <c r="AQ53" s="111">
        <v>92</v>
      </c>
      <c r="AR53" s="113">
        <v>85</v>
      </c>
      <c r="AS53" s="114">
        <v>75</v>
      </c>
      <c r="AT53" s="115">
        <v>55</v>
      </c>
      <c r="AU53" s="115">
        <v>15</v>
      </c>
      <c r="AV53" s="116">
        <v>27</v>
      </c>
      <c r="AW53" s="110">
        <v>2</v>
      </c>
      <c r="AX53" s="112">
        <v>3</v>
      </c>
      <c r="AY53" s="118">
        <v>-13</v>
      </c>
    </row>
    <row r="54" spans="1:51" x14ac:dyDescent="0.2">
      <c r="A54">
        <v>8</v>
      </c>
      <c r="B54">
        <v>222</v>
      </c>
      <c r="C54" s="151" t="s">
        <v>81</v>
      </c>
      <c r="D54" s="24"/>
      <c r="E54" s="148">
        <v>422.91</v>
      </c>
      <c r="F54" s="149">
        <v>8051</v>
      </c>
      <c r="G54" s="102">
        <v>19987</v>
      </c>
      <c r="H54" s="102">
        <v>9588</v>
      </c>
      <c r="I54" s="102">
        <v>10399</v>
      </c>
      <c r="J54" s="104">
        <v>-52</v>
      </c>
      <c r="K54" s="105">
        <v>-30</v>
      </c>
      <c r="L54" s="106">
        <v>-22</v>
      </c>
      <c r="M54" s="104">
        <v>-43</v>
      </c>
      <c r="N54" s="105">
        <v>-20</v>
      </c>
      <c r="O54" s="150">
        <v>-23</v>
      </c>
      <c r="P54" s="104">
        <v>5</v>
      </c>
      <c r="Q54" s="105">
        <v>4</v>
      </c>
      <c r="R54" s="106">
        <v>1</v>
      </c>
      <c r="S54" s="107">
        <v>4</v>
      </c>
      <c r="T54" s="108">
        <v>1</v>
      </c>
      <c r="U54" s="108">
        <v>0</v>
      </c>
      <c r="V54" s="109">
        <v>0</v>
      </c>
      <c r="W54" s="104">
        <v>48</v>
      </c>
      <c r="X54" s="105">
        <v>24</v>
      </c>
      <c r="Y54" s="106">
        <v>24</v>
      </c>
      <c r="Z54" s="107">
        <v>24</v>
      </c>
      <c r="AA54" s="108">
        <v>24</v>
      </c>
      <c r="AB54" s="108">
        <v>0</v>
      </c>
      <c r="AC54" s="109">
        <v>0</v>
      </c>
      <c r="AD54" s="110">
        <v>-9</v>
      </c>
      <c r="AE54" s="111">
        <v>-10</v>
      </c>
      <c r="AF54" s="112">
        <v>1</v>
      </c>
      <c r="AG54" s="110">
        <v>42</v>
      </c>
      <c r="AH54" s="111">
        <v>19</v>
      </c>
      <c r="AI54" s="113">
        <v>23</v>
      </c>
      <c r="AJ54" s="114">
        <v>17</v>
      </c>
      <c r="AK54" s="115">
        <v>21</v>
      </c>
      <c r="AL54" s="115">
        <v>2</v>
      </c>
      <c r="AM54" s="116">
        <v>2</v>
      </c>
      <c r="AN54" s="110">
        <v>0</v>
      </c>
      <c r="AO54" s="112">
        <v>0</v>
      </c>
      <c r="AP54" s="117">
        <v>51</v>
      </c>
      <c r="AQ54" s="111">
        <v>29</v>
      </c>
      <c r="AR54" s="113">
        <v>22</v>
      </c>
      <c r="AS54" s="114">
        <v>28</v>
      </c>
      <c r="AT54" s="115">
        <v>22</v>
      </c>
      <c r="AU54" s="115">
        <v>1</v>
      </c>
      <c r="AV54" s="116">
        <v>0</v>
      </c>
      <c r="AW54" s="110">
        <v>0</v>
      </c>
      <c r="AX54" s="112">
        <v>0</v>
      </c>
      <c r="AY54" s="118">
        <v>-12</v>
      </c>
    </row>
    <row r="55" spans="1:51" x14ac:dyDescent="0.2">
      <c r="A55">
        <v>9</v>
      </c>
      <c r="B55">
        <v>223</v>
      </c>
      <c r="C55" s="151" t="s">
        <v>82</v>
      </c>
      <c r="D55" s="24"/>
      <c r="E55" s="148">
        <v>493.21</v>
      </c>
      <c r="F55" s="149">
        <v>23590</v>
      </c>
      <c r="G55" s="103">
        <v>57723</v>
      </c>
      <c r="H55" s="103">
        <v>27805</v>
      </c>
      <c r="I55" s="103">
        <v>29918</v>
      </c>
      <c r="J55" s="104">
        <v>-123</v>
      </c>
      <c r="K55" s="105">
        <v>-79</v>
      </c>
      <c r="L55" s="106">
        <v>-44</v>
      </c>
      <c r="M55" s="104">
        <v>-62</v>
      </c>
      <c r="N55" s="105">
        <v>-31</v>
      </c>
      <c r="O55" s="150">
        <v>-31</v>
      </c>
      <c r="P55" s="104">
        <v>25</v>
      </c>
      <c r="Q55" s="105">
        <v>14</v>
      </c>
      <c r="R55" s="106">
        <v>11</v>
      </c>
      <c r="S55" s="107">
        <v>13</v>
      </c>
      <c r="T55" s="108">
        <v>11</v>
      </c>
      <c r="U55" s="108">
        <v>1</v>
      </c>
      <c r="V55" s="109">
        <v>0</v>
      </c>
      <c r="W55" s="104">
        <v>87</v>
      </c>
      <c r="X55" s="105">
        <v>45</v>
      </c>
      <c r="Y55" s="106">
        <v>42</v>
      </c>
      <c r="Z55" s="107">
        <v>45</v>
      </c>
      <c r="AA55" s="108">
        <v>42</v>
      </c>
      <c r="AB55" s="108">
        <v>0</v>
      </c>
      <c r="AC55" s="109">
        <v>0</v>
      </c>
      <c r="AD55" s="110">
        <v>-61</v>
      </c>
      <c r="AE55" s="111">
        <v>-48</v>
      </c>
      <c r="AF55" s="112">
        <v>-13</v>
      </c>
      <c r="AG55" s="110">
        <v>142</v>
      </c>
      <c r="AH55" s="111">
        <v>69</v>
      </c>
      <c r="AI55" s="113">
        <v>73</v>
      </c>
      <c r="AJ55" s="114">
        <v>48</v>
      </c>
      <c r="AK55" s="115">
        <v>61</v>
      </c>
      <c r="AL55" s="115">
        <v>21</v>
      </c>
      <c r="AM55" s="116">
        <v>12</v>
      </c>
      <c r="AN55" s="110">
        <v>0</v>
      </c>
      <c r="AO55" s="112">
        <v>0</v>
      </c>
      <c r="AP55" s="117">
        <v>203</v>
      </c>
      <c r="AQ55" s="111">
        <v>117</v>
      </c>
      <c r="AR55" s="113">
        <v>86</v>
      </c>
      <c r="AS55" s="114">
        <v>90</v>
      </c>
      <c r="AT55" s="115">
        <v>80</v>
      </c>
      <c r="AU55" s="115">
        <v>26</v>
      </c>
      <c r="AV55" s="116">
        <v>6</v>
      </c>
      <c r="AW55" s="110">
        <v>1</v>
      </c>
      <c r="AX55" s="112">
        <v>0</v>
      </c>
      <c r="AY55" s="118">
        <v>-3</v>
      </c>
    </row>
    <row r="56" spans="1:51" x14ac:dyDescent="0.2">
      <c r="A56">
        <v>10</v>
      </c>
      <c r="B56">
        <v>224</v>
      </c>
      <c r="C56" s="151" t="s">
        <v>83</v>
      </c>
      <c r="D56" s="24"/>
      <c r="E56" s="148">
        <v>229.01</v>
      </c>
      <c r="F56" s="149">
        <v>17378</v>
      </c>
      <c r="G56" s="103">
        <v>40999</v>
      </c>
      <c r="H56" s="103">
        <v>19574</v>
      </c>
      <c r="I56" s="103">
        <v>21425</v>
      </c>
      <c r="J56" s="104">
        <v>-25</v>
      </c>
      <c r="K56" s="105">
        <v>2</v>
      </c>
      <c r="L56" s="106">
        <v>-27</v>
      </c>
      <c r="M56" s="104">
        <v>-26</v>
      </c>
      <c r="N56" s="105">
        <v>-12</v>
      </c>
      <c r="O56" s="150">
        <v>-14</v>
      </c>
      <c r="P56" s="104">
        <v>21</v>
      </c>
      <c r="Q56" s="105">
        <v>11</v>
      </c>
      <c r="R56" s="106">
        <v>10</v>
      </c>
      <c r="S56" s="107">
        <v>11</v>
      </c>
      <c r="T56" s="108">
        <v>10</v>
      </c>
      <c r="U56" s="108">
        <v>0</v>
      </c>
      <c r="V56" s="109">
        <v>0</v>
      </c>
      <c r="W56" s="104">
        <v>47</v>
      </c>
      <c r="X56" s="105">
        <v>23</v>
      </c>
      <c r="Y56" s="106">
        <v>24</v>
      </c>
      <c r="Z56" s="107">
        <v>23</v>
      </c>
      <c r="AA56" s="108">
        <v>24</v>
      </c>
      <c r="AB56" s="108">
        <v>0</v>
      </c>
      <c r="AC56" s="109">
        <v>0</v>
      </c>
      <c r="AD56" s="110">
        <v>1</v>
      </c>
      <c r="AE56" s="111">
        <v>14</v>
      </c>
      <c r="AF56" s="112">
        <v>-13</v>
      </c>
      <c r="AG56" s="110">
        <v>191</v>
      </c>
      <c r="AH56" s="111">
        <v>100</v>
      </c>
      <c r="AI56" s="113">
        <v>91</v>
      </c>
      <c r="AJ56" s="114">
        <v>81</v>
      </c>
      <c r="AK56" s="115">
        <v>63</v>
      </c>
      <c r="AL56" s="115">
        <v>19</v>
      </c>
      <c r="AM56" s="116">
        <v>27</v>
      </c>
      <c r="AN56" s="110">
        <v>0</v>
      </c>
      <c r="AO56" s="112">
        <v>1</v>
      </c>
      <c r="AP56" s="117">
        <v>190</v>
      </c>
      <c r="AQ56" s="111">
        <v>86</v>
      </c>
      <c r="AR56" s="113">
        <v>104</v>
      </c>
      <c r="AS56" s="114">
        <v>77</v>
      </c>
      <c r="AT56" s="115">
        <v>86</v>
      </c>
      <c r="AU56" s="115">
        <v>9</v>
      </c>
      <c r="AV56" s="116">
        <v>17</v>
      </c>
      <c r="AW56" s="110">
        <v>0</v>
      </c>
      <c r="AX56" s="112">
        <v>1</v>
      </c>
      <c r="AY56" s="118">
        <v>49</v>
      </c>
    </row>
    <row r="57" spans="1:51" x14ac:dyDescent="0.2">
      <c r="A57">
        <v>8</v>
      </c>
      <c r="B57">
        <v>225</v>
      </c>
      <c r="C57" s="151" t="s">
        <v>84</v>
      </c>
      <c r="D57" s="24"/>
      <c r="E57" s="148">
        <v>403.06</v>
      </c>
      <c r="F57" s="149">
        <v>11300</v>
      </c>
      <c r="G57" s="103">
        <v>26656</v>
      </c>
      <c r="H57" s="103">
        <v>12816</v>
      </c>
      <c r="I57" s="103">
        <v>13840</v>
      </c>
      <c r="J57" s="104">
        <v>-25</v>
      </c>
      <c r="K57" s="105">
        <v>-1</v>
      </c>
      <c r="L57" s="106">
        <v>-24</v>
      </c>
      <c r="M57" s="104">
        <v>-31</v>
      </c>
      <c r="N57" s="105">
        <v>-17</v>
      </c>
      <c r="O57" s="150">
        <v>-14</v>
      </c>
      <c r="P57" s="104">
        <v>16</v>
      </c>
      <c r="Q57" s="105">
        <v>7</v>
      </c>
      <c r="R57" s="106">
        <v>9</v>
      </c>
      <c r="S57" s="107">
        <v>7</v>
      </c>
      <c r="T57" s="108">
        <v>8</v>
      </c>
      <c r="U57" s="108">
        <v>0</v>
      </c>
      <c r="V57" s="109">
        <v>1</v>
      </c>
      <c r="W57" s="104">
        <v>47</v>
      </c>
      <c r="X57" s="105">
        <v>24</v>
      </c>
      <c r="Y57" s="106">
        <v>23</v>
      </c>
      <c r="Z57" s="107">
        <v>24</v>
      </c>
      <c r="AA57" s="108">
        <v>23</v>
      </c>
      <c r="AB57" s="108">
        <v>0</v>
      </c>
      <c r="AC57" s="109">
        <v>0</v>
      </c>
      <c r="AD57" s="110">
        <v>6</v>
      </c>
      <c r="AE57" s="111">
        <v>16</v>
      </c>
      <c r="AF57" s="112">
        <v>-10</v>
      </c>
      <c r="AG57" s="110">
        <v>106</v>
      </c>
      <c r="AH57" s="111">
        <v>67</v>
      </c>
      <c r="AI57" s="113">
        <v>39</v>
      </c>
      <c r="AJ57" s="114">
        <v>55</v>
      </c>
      <c r="AK57" s="115">
        <v>34</v>
      </c>
      <c r="AL57" s="115">
        <v>12</v>
      </c>
      <c r="AM57" s="116">
        <v>5</v>
      </c>
      <c r="AN57" s="110">
        <v>0</v>
      </c>
      <c r="AO57" s="112">
        <v>0</v>
      </c>
      <c r="AP57" s="117">
        <v>100</v>
      </c>
      <c r="AQ57" s="111">
        <v>51</v>
      </c>
      <c r="AR57" s="113">
        <v>49</v>
      </c>
      <c r="AS57" s="114">
        <v>42</v>
      </c>
      <c r="AT57" s="115">
        <v>39</v>
      </c>
      <c r="AU57" s="115">
        <v>8</v>
      </c>
      <c r="AV57" s="116">
        <v>10</v>
      </c>
      <c r="AW57" s="110">
        <v>1</v>
      </c>
      <c r="AX57" s="112">
        <v>0</v>
      </c>
      <c r="AY57" s="118">
        <v>7</v>
      </c>
    </row>
    <row r="58" spans="1:51" x14ac:dyDescent="0.2">
      <c r="A58">
        <v>10</v>
      </c>
      <c r="B58">
        <v>226</v>
      </c>
      <c r="C58" s="151" t="s">
        <v>85</v>
      </c>
      <c r="D58" s="24"/>
      <c r="E58" s="148">
        <v>184.24</v>
      </c>
      <c r="F58" s="149">
        <v>17834</v>
      </c>
      <c r="G58" s="102">
        <v>39836</v>
      </c>
      <c r="H58" s="102">
        <v>18859</v>
      </c>
      <c r="I58" s="103">
        <v>20977</v>
      </c>
      <c r="J58" s="104">
        <v>-42</v>
      </c>
      <c r="K58" s="105">
        <v>-23</v>
      </c>
      <c r="L58" s="106">
        <v>-19</v>
      </c>
      <c r="M58" s="104">
        <v>-44</v>
      </c>
      <c r="N58" s="105">
        <v>-18</v>
      </c>
      <c r="O58" s="150">
        <v>-26</v>
      </c>
      <c r="P58" s="104">
        <v>14</v>
      </c>
      <c r="Q58" s="105">
        <v>8</v>
      </c>
      <c r="R58" s="106">
        <v>6</v>
      </c>
      <c r="S58" s="107">
        <v>8</v>
      </c>
      <c r="T58" s="108">
        <v>6</v>
      </c>
      <c r="U58" s="108">
        <v>0</v>
      </c>
      <c r="V58" s="109">
        <v>0</v>
      </c>
      <c r="W58" s="104">
        <v>58</v>
      </c>
      <c r="X58" s="105">
        <v>26</v>
      </c>
      <c r="Y58" s="106">
        <v>32</v>
      </c>
      <c r="Z58" s="107">
        <v>26</v>
      </c>
      <c r="AA58" s="108">
        <v>32</v>
      </c>
      <c r="AB58" s="108">
        <v>0</v>
      </c>
      <c r="AC58" s="109">
        <v>0</v>
      </c>
      <c r="AD58" s="110">
        <v>2</v>
      </c>
      <c r="AE58" s="111">
        <v>-5</v>
      </c>
      <c r="AF58" s="112">
        <v>7</v>
      </c>
      <c r="AG58" s="110">
        <v>183</v>
      </c>
      <c r="AH58" s="111">
        <v>93</v>
      </c>
      <c r="AI58" s="113">
        <v>90</v>
      </c>
      <c r="AJ58" s="114">
        <v>71</v>
      </c>
      <c r="AK58" s="115">
        <v>74</v>
      </c>
      <c r="AL58" s="115">
        <v>22</v>
      </c>
      <c r="AM58" s="116">
        <v>16</v>
      </c>
      <c r="AN58" s="110">
        <v>0</v>
      </c>
      <c r="AO58" s="112">
        <v>0</v>
      </c>
      <c r="AP58" s="117">
        <v>181</v>
      </c>
      <c r="AQ58" s="111">
        <v>98</v>
      </c>
      <c r="AR58" s="113">
        <v>83</v>
      </c>
      <c r="AS58" s="114">
        <v>74</v>
      </c>
      <c r="AT58" s="115">
        <v>66</v>
      </c>
      <c r="AU58" s="115">
        <v>24</v>
      </c>
      <c r="AV58" s="116">
        <v>17</v>
      </c>
      <c r="AW58" s="110">
        <v>0</v>
      </c>
      <c r="AX58" s="112">
        <v>0</v>
      </c>
      <c r="AY58" s="118">
        <v>7</v>
      </c>
    </row>
    <row r="59" spans="1:51" s="153" customFormat="1" x14ac:dyDescent="0.2">
      <c r="A59">
        <v>7</v>
      </c>
      <c r="B59">
        <v>227</v>
      </c>
      <c r="C59" s="151" t="s">
        <v>86</v>
      </c>
      <c r="D59" s="24"/>
      <c r="E59" s="148">
        <v>658.54</v>
      </c>
      <c r="F59" s="149">
        <v>12724</v>
      </c>
      <c r="G59" s="103">
        <v>31422</v>
      </c>
      <c r="H59" s="103">
        <v>15071</v>
      </c>
      <c r="I59" s="103">
        <v>16351</v>
      </c>
      <c r="J59" s="104">
        <v>-33</v>
      </c>
      <c r="K59" s="105">
        <v>-1</v>
      </c>
      <c r="L59" s="106">
        <v>-32</v>
      </c>
      <c r="M59" s="104">
        <v>-30</v>
      </c>
      <c r="N59" s="105">
        <v>-12</v>
      </c>
      <c r="O59" s="150">
        <v>-18</v>
      </c>
      <c r="P59" s="104">
        <v>4</v>
      </c>
      <c r="Q59" s="105">
        <v>3</v>
      </c>
      <c r="R59" s="106">
        <v>1</v>
      </c>
      <c r="S59" s="107">
        <v>3</v>
      </c>
      <c r="T59" s="108">
        <v>1</v>
      </c>
      <c r="U59" s="108">
        <v>0</v>
      </c>
      <c r="V59" s="109">
        <v>0</v>
      </c>
      <c r="W59" s="104">
        <v>34</v>
      </c>
      <c r="X59" s="105">
        <v>15</v>
      </c>
      <c r="Y59" s="106">
        <v>19</v>
      </c>
      <c r="Z59" s="107">
        <v>15</v>
      </c>
      <c r="AA59" s="108">
        <v>19</v>
      </c>
      <c r="AB59" s="108">
        <v>0</v>
      </c>
      <c r="AC59" s="109">
        <v>0</v>
      </c>
      <c r="AD59" s="104">
        <v>-3</v>
      </c>
      <c r="AE59" s="105">
        <v>11</v>
      </c>
      <c r="AF59" s="106">
        <v>-14</v>
      </c>
      <c r="AG59" s="104">
        <v>91</v>
      </c>
      <c r="AH59" s="105">
        <v>49</v>
      </c>
      <c r="AI59" s="150">
        <v>42</v>
      </c>
      <c r="AJ59" s="107">
        <v>43</v>
      </c>
      <c r="AK59" s="108">
        <v>34</v>
      </c>
      <c r="AL59" s="108">
        <v>4</v>
      </c>
      <c r="AM59" s="109">
        <v>6</v>
      </c>
      <c r="AN59" s="104">
        <v>2</v>
      </c>
      <c r="AO59" s="106">
        <v>2</v>
      </c>
      <c r="AP59" s="118">
        <v>94</v>
      </c>
      <c r="AQ59" s="105">
        <v>38</v>
      </c>
      <c r="AR59" s="150">
        <v>56</v>
      </c>
      <c r="AS59" s="107">
        <v>33</v>
      </c>
      <c r="AT59" s="108">
        <v>46</v>
      </c>
      <c r="AU59" s="108">
        <v>5</v>
      </c>
      <c r="AV59" s="109">
        <v>10</v>
      </c>
      <c r="AW59" s="104">
        <v>0</v>
      </c>
      <c r="AX59" s="106">
        <v>0</v>
      </c>
      <c r="AY59" s="118">
        <v>13</v>
      </c>
    </row>
    <row r="60" spans="1:51" x14ac:dyDescent="0.2">
      <c r="A60">
        <v>5</v>
      </c>
      <c r="B60" s="2">
        <v>228</v>
      </c>
      <c r="C60" s="151" t="s">
        <v>87</v>
      </c>
      <c r="D60" s="154"/>
      <c r="E60" s="148">
        <v>157.55000000000001</v>
      </c>
      <c r="F60" s="149">
        <v>17587</v>
      </c>
      <c r="G60" s="103">
        <v>39580</v>
      </c>
      <c r="H60" s="103">
        <v>19619</v>
      </c>
      <c r="I60" s="103">
        <v>19961</v>
      </c>
      <c r="J60" s="104">
        <v>-15</v>
      </c>
      <c r="K60" s="105">
        <v>14</v>
      </c>
      <c r="L60" s="106">
        <v>-29</v>
      </c>
      <c r="M60" s="104">
        <v>-11</v>
      </c>
      <c r="N60" s="105">
        <v>-6</v>
      </c>
      <c r="O60" s="150">
        <v>-5</v>
      </c>
      <c r="P60" s="104">
        <v>20</v>
      </c>
      <c r="Q60" s="105">
        <v>9</v>
      </c>
      <c r="R60" s="106">
        <v>11</v>
      </c>
      <c r="S60" s="107">
        <v>6</v>
      </c>
      <c r="T60" s="108">
        <v>10</v>
      </c>
      <c r="U60" s="108">
        <v>3</v>
      </c>
      <c r="V60" s="109">
        <v>1</v>
      </c>
      <c r="W60" s="104">
        <v>31</v>
      </c>
      <c r="X60" s="105">
        <v>15</v>
      </c>
      <c r="Y60" s="106">
        <v>16</v>
      </c>
      <c r="Z60" s="107">
        <v>15</v>
      </c>
      <c r="AA60" s="108">
        <v>16</v>
      </c>
      <c r="AB60" s="108">
        <v>0</v>
      </c>
      <c r="AC60" s="109">
        <v>0</v>
      </c>
      <c r="AD60" s="104">
        <v>-4</v>
      </c>
      <c r="AE60" s="105">
        <v>20</v>
      </c>
      <c r="AF60" s="106">
        <v>-24</v>
      </c>
      <c r="AG60" s="104">
        <v>270</v>
      </c>
      <c r="AH60" s="105">
        <v>165</v>
      </c>
      <c r="AI60" s="150">
        <v>105</v>
      </c>
      <c r="AJ60" s="107">
        <v>88</v>
      </c>
      <c r="AK60" s="108">
        <v>68</v>
      </c>
      <c r="AL60" s="108">
        <v>76</v>
      </c>
      <c r="AM60" s="109">
        <v>36</v>
      </c>
      <c r="AN60" s="104">
        <v>1</v>
      </c>
      <c r="AO60" s="106">
        <v>1</v>
      </c>
      <c r="AP60" s="118">
        <v>274</v>
      </c>
      <c r="AQ60" s="105">
        <v>145</v>
      </c>
      <c r="AR60" s="150">
        <v>129</v>
      </c>
      <c r="AS60" s="107">
        <v>87</v>
      </c>
      <c r="AT60" s="108">
        <v>66</v>
      </c>
      <c r="AU60" s="108">
        <v>57</v>
      </c>
      <c r="AV60" s="109">
        <v>58</v>
      </c>
      <c r="AW60" s="104">
        <v>1</v>
      </c>
      <c r="AX60" s="106">
        <v>5</v>
      </c>
      <c r="AY60" s="118">
        <v>14</v>
      </c>
    </row>
    <row r="61" spans="1:51" s="156" customFormat="1" x14ac:dyDescent="0.2">
      <c r="A61">
        <v>7</v>
      </c>
      <c r="B61">
        <v>229</v>
      </c>
      <c r="C61" s="155" t="s">
        <v>88</v>
      </c>
      <c r="D61" s="24" t="s">
        <v>51</v>
      </c>
      <c r="E61" s="148">
        <v>210.87</v>
      </c>
      <c r="F61" s="149">
        <v>28437</v>
      </c>
      <c r="G61" s="103">
        <v>70486</v>
      </c>
      <c r="H61" s="103">
        <v>34209</v>
      </c>
      <c r="I61" s="103">
        <v>36277</v>
      </c>
      <c r="J61" s="104">
        <v>-37</v>
      </c>
      <c r="K61" s="105">
        <v>-8</v>
      </c>
      <c r="L61" s="106">
        <v>-29</v>
      </c>
      <c r="M61" s="104">
        <v>-52</v>
      </c>
      <c r="N61" s="105">
        <v>-18</v>
      </c>
      <c r="O61" s="150">
        <v>-34</v>
      </c>
      <c r="P61" s="104">
        <v>23</v>
      </c>
      <c r="Q61" s="105">
        <v>15</v>
      </c>
      <c r="R61" s="106">
        <v>8</v>
      </c>
      <c r="S61" s="107">
        <v>15</v>
      </c>
      <c r="T61" s="108">
        <v>8</v>
      </c>
      <c r="U61" s="108">
        <v>0</v>
      </c>
      <c r="V61" s="109">
        <v>0</v>
      </c>
      <c r="W61" s="104">
        <v>75</v>
      </c>
      <c r="X61" s="105">
        <v>33</v>
      </c>
      <c r="Y61" s="106">
        <v>42</v>
      </c>
      <c r="Z61" s="107">
        <v>32</v>
      </c>
      <c r="AA61" s="108">
        <v>42</v>
      </c>
      <c r="AB61" s="108">
        <v>1</v>
      </c>
      <c r="AC61" s="109">
        <v>0</v>
      </c>
      <c r="AD61" s="104">
        <v>15</v>
      </c>
      <c r="AE61" s="105">
        <v>10</v>
      </c>
      <c r="AF61" s="106">
        <v>5</v>
      </c>
      <c r="AG61" s="104">
        <v>235</v>
      </c>
      <c r="AH61" s="105">
        <v>122</v>
      </c>
      <c r="AI61" s="150">
        <v>113</v>
      </c>
      <c r="AJ61" s="107">
        <v>103</v>
      </c>
      <c r="AK61" s="108">
        <v>95</v>
      </c>
      <c r="AL61" s="108">
        <v>17</v>
      </c>
      <c r="AM61" s="109">
        <v>18</v>
      </c>
      <c r="AN61" s="104">
        <v>2</v>
      </c>
      <c r="AO61" s="106">
        <v>0</v>
      </c>
      <c r="AP61" s="118">
        <v>220</v>
      </c>
      <c r="AQ61" s="105">
        <v>112</v>
      </c>
      <c r="AR61" s="150">
        <v>108</v>
      </c>
      <c r="AS61" s="107">
        <v>101</v>
      </c>
      <c r="AT61" s="108">
        <v>95</v>
      </c>
      <c r="AU61" s="108">
        <v>8</v>
      </c>
      <c r="AV61" s="109">
        <v>10</v>
      </c>
      <c r="AW61" s="104">
        <v>3</v>
      </c>
      <c r="AX61" s="106">
        <v>3</v>
      </c>
      <c r="AY61" s="118">
        <v>51</v>
      </c>
    </row>
    <row r="62" spans="1:51" x14ac:dyDescent="0.2">
      <c r="A62" s="156"/>
      <c r="B62" s="156"/>
      <c r="C62" s="157" t="s">
        <v>89</v>
      </c>
      <c r="D62" s="78"/>
      <c r="E62" s="158">
        <v>90.33</v>
      </c>
      <c r="F62" s="80">
        <v>10938</v>
      </c>
      <c r="G62" s="82">
        <v>27569</v>
      </c>
      <c r="H62" s="82">
        <v>12855</v>
      </c>
      <c r="I62" s="82">
        <v>14714</v>
      </c>
      <c r="J62" s="121">
        <v>-41</v>
      </c>
      <c r="K62" s="84">
        <v>-21</v>
      </c>
      <c r="L62" s="85">
        <v>-20</v>
      </c>
      <c r="M62" s="121">
        <v>-22</v>
      </c>
      <c r="N62" s="84">
        <v>-12</v>
      </c>
      <c r="O62" s="159">
        <v>-10</v>
      </c>
      <c r="P62" s="121">
        <v>3</v>
      </c>
      <c r="Q62" s="84">
        <v>2</v>
      </c>
      <c r="R62" s="85">
        <v>1</v>
      </c>
      <c r="S62" s="121">
        <v>2</v>
      </c>
      <c r="T62" s="84">
        <v>1</v>
      </c>
      <c r="U62" s="84">
        <v>0</v>
      </c>
      <c r="V62" s="85">
        <v>0</v>
      </c>
      <c r="W62" s="121">
        <v>25</v>
      </c>
      <c r="X62" s="84">
        <v>14</v>
      </c>
      <c r="Y62" s="85">
        <v>11</v>
      </c>
      <c r="Z62" s="121">
        <v>14</v>
      </c>
      <c r="AA62" s="84">
        <v>11</v>
      </c>
      <c r="AB62" s="84">
        <v>0</v>
      </c>
      <c r="AC62" s="85">
        <v>0</v>
      </c>
      <c r="AD62" s="121">
        <v>-19</v>
      </c>
      <c r="AE62" s="84">
        <v>-9</v>
      </c>
      <c r="AF62" s="85">
        <v>-10</v>
      </c>
      <c r="AG62" s="121">
        <v>59</v>
      </c>
      <c r="AH62" s="84">
        <v>29</v>
      </c>
      <c r="AI62" s="159">
        <v>30</v>
      </c>
      <c r="AJ62" s="121">
        <v>26</v>
      </c>
      <c r="AK62" s="84">
        <v>28</v>
      </c>
      <c r="AL62" s="84">
        <v>3</v>
      </c>
      <c r="AM62" s="85">
        <v>2</v>
      </c>
      <c r="AN62" s="121">
        <v>0</v>
      </c>
      <c r="AO62" s="85">
        <v>0</v>
      </c>
      <c r="AP62" s="98">
        <v>78</v>
      </c>
      <c r="AQ62" s="84">
        <v>38</v>
      </c>
      <c r="AR62" s="159">
        <v>40</v>
      </c>
      <c r="AS62" s="121">
        <v>36</v>
      </c>
      <c r="AT62" s="84">
        <v>40</v>
      </c>
      <c r="AU62" s="84">
        <v>2</v>
      </c>
      <c r="AV62" s="85">
        <v>0</v>
      </c>
      <c r="AW62" s="121">
        <v>0</v>
      </c>
      <c r="AX62" s="85">
        <v>0</v>
      </c>
      <c r="AY62" s="98">
        <v>13</v>
      </c>
    </row>
    <row r="63" spans="1:51" s="156" customFormat="1" x14ac:dyDescent="0.2">
      <c r="A63">
        <v>3</v>
      </c>
      <c r="B63">
        <v>301</v>
      </c>
      <c r="C63" s="151" t="s">
        <v>90</v>
      </c>
      <c r="D63" s="24"/>
      <c r="E63" s="148">
        <v>90.33</v>
      </c>
      <c r="F63" s="149">
        <v>10938</v>
      </c>
      <c r="G63" s="103">
        <v>27569</v>
      </c>
      <c r="H63" s="103">
        <v>12855</v>
      </c>
      <c r="I63" s="103">
        <v>14714</v>
      </c>
      <c r="J63" s="104">
        <v>-41</v>
      </c>
      <c r="K63" s="105">
        <v>-21</v>
      </c>
      <c r="L63" s="106">
        <v>-20</v>
      </c>
      <c r="M63" s="104">
        <v>-22</v>
      </c>
      <c r="N63" s="105">
        <v>-12</v>
      </c>
      <c r="O63" s="150">
        <v>-10</v>
      </c>
      <c r="P63" s="104">
        <v>3</v>
      </c>
      <c r="Q63" s="105">
        <v>2</v>
      </c>
      <c r="R63" s="106">
        <v>1</v>
      </c>
      <c r="S63" s="107">
        <v>2</v>
      </c>
      <c r="T63" s="108">
        <v>1</v>
      </c>
      <c r="U63" s="108">
        <v>0</v>
      </c>
      <c r="V63" s="109">
        <v>0</v>
      </c>
      <c r="W63" s="104">
        <v>25</v>
      </c>
      <c r="X63" s="105">
        <v>14</v>
      </c>
      <c r="Y63" s="106">
        <v>11</v>
      </c>
      <c r="Z63" s="107">
        <v>14</v>
      </c>
      <c r="AA63" s="108">
        <v>11</v>
      </c>
      <c r="AB63" s="108">
        <v>0</v>
      </c>
      <c r="AC63" s="109">
        <v>0</v>
      </c>
      <c r="AD63" s="104">
        <v>-19</v>
      </c>
      <c r="AE63" s="105">
        <v>-9</v>
      </c>
      <c r="AF63" s="106">
        <v>-10</v>
      </c>
      <c r="AG63" s="104">
        <v>59</v>
      </c>
      <c r="AH63" s="105">
        <v>29</v>
      </c>
      <c r="AI63" s="150">
        <v>30</v>
      </c>
      <c r="AJ63" s="107">
        <v>26</v>
      </c>
      <c r="AK63" s="108">
        <v>28</v>
      </c>
      <c r="AL63" s="108">
        <v>3</v>
      </c>
      <c r="AM63" s="109">
        <v>2</v>
      </c>
      <c r="AN63" s="104">
        <v>0</v>
      </c>
      <c r="AO63" s="106">
        <v>0</v>
      </c>
      <c r="AP63" s="118">
        <v>78</v>
      </c>
      <c r="AQ63" s="105">
        <v>38</v>
      </c>
      <c r="AR63" s="150">
        <v>40</v>
      </c>
      <c r="AS63" s="107">
        <v>36</v>
      </c>
      <c r="AT63" s="108">
        <v>40</v>
      </c>
      <c r="AU63" s="108">
        <v>2</v>
      </c>
      <c r="AV63" s="109">
        <v>0</v>
      </c>
      <c r="AW63" s="104">
        <v>0</v>
      </c>
      <c r="AX63" s="106">
        <v>0</v>
      </c>
      <c r="AY63" s="118">
        <v>13</v>
      </c>
    </row>
    <row r="64" spans="1:51" x14ac:dyDescent="0.2">
      <c r="A64" s="156"/>
      <c r="B64" s="156"/>
      <c r="C64" s="157" t="s">
        <v>91</v>
      </c>
      <c r="D64" s="78"/>
      <c r="E64" s="158">
        <v>185.19</v>
      </c>
      <c r="F64" s="80">
        <v>6577</v>
      </c>
      <c r="G64" s="134">
        <v>17414</v>
      </c>
      <c r="H64" s="134">
        <v>8399</v>
      </c>
      <c r="I64" s="134">
        <v>9015</v>
      </c>
      <c r="J64" s="121">
        <v>-51</v>
      </c>
      <c r="K64" s="84">
        <v>-30</v>
      </c>
      <c r="L64" s="85">
        <v>-21</v>
      </c>
      <c r="M64" s="121">
        <v>-21</v>
      </c>
      <c r="N64" s="84">
        <v>-8</v>
      </c>
      <c r="O64" s="159">
        <v>-13</v>
      </c>
      <c r="P64" s="121">
        <v>3</v>
      </c>
      <c r="Q64" s="84">
        <v>2</v>
      </c>
      <c r="R64" s="85">
        <v>1</v>
      </c>
      <c r="S64" s="121">
        <v>2</v>
      </c>
      <c r="T64" s="84">
        <v>1</v>
      </c>
      <c r="U64" s="84">
        <v>0</v>
      </c>
      <c r="V64" s="85">
        <v>0</v>
      </c>
      <c r="W64" s="121">
        <v>24</v>
      </c>
      <c r="X64" s="84">
        <v>10</v>
      </c>
      <c r="Y64" s="85">
        <v>14</v>
      </c>
      <c r="Z64" s="121">
        <v>10</v>
      </c>
      <c r="AA64" s="84">
        <v>14</v>
      </c>
      <c r="AB64" s="84">
        <v>0</v>
      </c>
      <c r="AC64" s="85">
        <v>0</v>
      </c>
      <c r="AD64" s="121">
        <v>-30</v>
      </c>
      <c r="AE64" s="84">
        <v>-22</v>
      </c>
      <c r="AF64" s="85">
        <v>-8</v>
      </c>
      <c r="AG64" s="121">
        <v>33</v>
      </c>
      <c r="AH64" s="84">
        <v>17</v>
      </c>
      <c r="AI64" s="159">
        <v>16</v>
      </c>
      <c r="AJ64" s="121">
        <v>12</v>
      </c>
      <c r="AK64" s="84">
        <v>15</v>
      </c>
      <c r="AL64" s="84">
        <v>5</v>
      </c>
      <c r="AM64" s="85">
        <v>1</v>
      </c>
      <c r="AN64" s="121">
        <v>0</v>
      </c>
      <c r="AO64" s="85">
        <v>0</v>
      </c>
      <c r="AP64" s="98">
        <v>63</v>
      </c>
      <c r="AQ64" s="84">
        <v>39</v>
      </c>
      <c r="AR64" s="159">
        <v>24</v>
      </c>
      <c r="AS64" s="121">
        <v>29</v>
      </c>
      <c r="AT64" s="84">
        <v>17</v>
      </c>
      <c r="AU64" s="84">
        <v>7</v>
      </c>
      <c r="AV64" s="85">
        <v>6</v>
      </c>
      <c r="AW64" s="121">
        <v>3</v>
      </c>
      <c r="AX64" s="85">
        <v>1</v>
      </c>
      <c r="AY64" s="98">
        <v>-24</v>
      </c>
    </row>
    <row r="65" spans="1:51" s="156" customFormat="1" x14ac:dyDescent="0.2">
      <c r="A65">
        <v>5</v>
      </c>
      <c r="B65">
        <v>365</v>
      </c>
      <c r="C65" s="151" t="s">
        <v>92</v>
      </c>
      <c r="D65" s="24"/>
      <c r="E65" s="148">
        <v>185.19</v>
      </c>
      <c r="F65" s="149">
        <v>6577</v>
      </c>
      <c r="G65" s="103">
        <v>17414</v>
      </c>
      <c r="H65" s="103">
        <v>8399</v>
      </c>
      <c r="I65" s="103">
        <v>9015</v>
      </c>
      <c r="J65" s="104">
        <v>-51</v>
      </c>
      <c r="K65" s="105">
        <v>-30</v>
      </c>
      <c r="L65" s="106">
        <v>-21</v>
      </c>
      <c r="M65" s="104">
        <v>-21</v>
      </c>
      <c r="N65" s="105">
        <v>-8</v>
      </c>
      <c r="O65" s="150">
        <v>-13</v>
      </c>
      <c r="P65" s="104">
        <v>3</v>
      </c>
      <c r="Q65" s="105">
        <v>2</v>
      </c>
      <c r="R65" s="106">
        <v>1</v>
      </c>
      <c r="S65" s="107">
        <v>2</v>
      </c>
      <c r="T65" s="108">
        <v>1</v>
      </c>
      <c r="U65" s="108">
        <v>0</v>
      </c>
      <c r="V65" s="109">
        <v>0</v>
      </c>
      <c r="W65" s="104">
        <v>24</v>
      </c>
      <c r="X65" s="105">
        <v>10</v>
      </c>
      <c r="Y65" s="106">
        <v>14</v>
      </c>
      <c r="Z65" s="107">
        <v>10</v>
      </c>
      <c r="AA65" s="108">
        <v>14</v>
      </c>
      <c r="AB65" s="108">
        <v>0</v>
      </c>
      <c r="AC65" s="109">
        <v>0</v>
      </c>
      <c r="AD65" s="104">
        <v>-30</v>
      </c>
      <c r="AE65" s="105">
        <v>-22</v>
      </c>
      <c r="AF65" s="106">
        <v>-8</v>
      </c>
      <c r="AG65" s="104">
        <v>33</v>
      </c>
      <c r="AH65" s="105">
        <v>17</v>
      </c>
      <c r="AI65" s="150">
        <v>16</v>
      </c>
      <c r="AJ65" s="107">
        <v>12</v>
      </c>
      <c r="AK65" s="108">
        <v>15</v>
      </c>
      <c r="AL65" s="108">
        <v>5</v>
      </c>
      <c r="AM65" s="109">
        <v>1</v>
      </c>
      <c r="AN65" s="104">
        <v>0</v>
      </c>
      <c r="AO65" s="106">
        <v>0</v>
      </c>
      <c r="AP65" s="118">
        <v>63</v>
      </c>
      <c r="AQ65" s="105">
        <v>39</v>
      </c>
      <c r="AR65" s="150">
        <v>24</v>
      </c>
      <c r="AS65" s="107">
        <v>29</v>
      </c>
      <c r="AT65" s="108">
        <v>17</v>
      </c>
      <c r="AU65" s="108">
        <v>7</v>
      </c>
      <c r="AV65" s="109">
        <v>6</v>
      </c>
      <c r="AW65" s="104">
        <v>3</v>
      </c>
      <c r="AX65" s="106">
        <v>1</v>
      </c>
      <c r="AY65" s="118">
        <v>-24</v>
      </c>
    </row>
    <row r="66" spans="1:51" x14ac:dyDescent="0.2">
      <c r="A66" s="156"/>
      <c r="B66" s="156"/>
      <c r="C66" s="120" t="s">
        <v>93</v>
      </c>
      <c r="D66" s="78"/>
      <c r="E66" s="158">
        <v>44.05</v>
      </c>
      <c r="F66" s="80">
        <v>26451</v>
      </c>
      <c r="G66" s="82">
        <v>63507</v>
      </c>
      <c r="H66" s="82">
        <v>30874</v>
      </c>
      <c r="I66" s="82">
        <v>32633</v>
      </c>
      <c r="J66" s="121">
        <v>74</v>
      </c>
      <c r="K66" s="84">
        <v>24</v>
      </c>
      <c r="L66" s="85">
        <v>50</v>
      </c>
      <c r="M66" s="121">
        <v>-27</v>
      </c>
      <c r="N66" s="84">
        <v>-16</v>
      </c>
      <c r="O66" s="159">
        <v>-11</v>
      </c>
      <c r="P66" s="121">
        <v>28</v>
      </c>
      <c r="Q66" s="84">
        <v>17</v>
      </c>
      <c r="R66" s="85">
        <v>11</v>
      </c>
      <c r="S66" s="121">
        <v>17</v>
      </c>
      <c r="T66" s="84">
        <v>10</v>
      </c>
      <c r="U66" s="84">
        <v>0</v>
      </c>
      <c r="V66" s="85">
        <v>1</v>
      </c>
      <c r="W66" s="121">
        <v>55</v>
      </c>
      <c r="X66" s="84">
        <v>33</v>
      </c>
      <c r="Y66" s="85">
        <v>22</v>
      </c>
      <c r="Z66" s="121">
        <v>33</v>
      </c>
      <c r="AA66" s="84">
        <v>22</v>
      </c>
      <c r="AB66" s="84">
        <v>0</v>
      </c>
      <c r="AC66" s="85">
        <v>0</v>
      </c>
      <c r="AD66" s="121">
        <v>101</v>
      </c>
      <c r="AE66" s="84">
        <v>40</v>
      </c>
      <c r="AF66" s="85">
        <v>61</v>
      </c>
      <c r="AG66" s="121">
        <v>283</v>
      </c>
      <c r="AH66" s="84">
        <v>151</v>
      </c>
      <c r="AI66" s="159">
        <v>132</v>
      </c>
      <c r="AJ66" s="121">
        <v>113</v>
      </c>
      <c r="AK66" s="84">
        <v>107</v>
      </c>
      <c r="AL66" s="84">
        <v>34</v>
      </c>
      <c r="AM66" s="85">
        <v>24</v>
      </c>
      <c r="AN66" s="121">
        <v>4</v>
      </c>
      <c r="AO66" s="85">
        <v>1</v>
      </c>
      <c r="AP66" s="98">
        <v>182</v>
      </c>
      <c r="AQ66" s="84">
        <v>111</v>
      </c>
      <c r="AR66" s="159">
        <v>71</v>
      </c>
      <c r="AS66" s="121">
        <v>91</v>
      </c>
      <c r="AT66" s="84">
        <v>60</v>
      </c>
      <c r="AU66" s="84">
        <v>19</v>
      </c>
      <c r="AV66" s="85">
        <v>10</v>
      </c>
      <c r="AW66" s="121">
        <v>1</v>
      </c>
      <c r="AX66" s="85">
        <v>1</v>
      </c>
      <c r="AY66" s="98">
        <v>87</v>
      </c>
    </row>
    <row r="67" spans="1:51" x14ac:dyDescent="0.2">
      <c r="A67">
        <v>4</v>
      </c>
      <c r="B67">
        <v>381</v>
      </c>
      <c r="C67" s="155" t="s">
        <v>94</v>
      </c>
      <c r="D67" s="24"/>
      <c r="E67" s="148">
        <v>34.92</v>
      </c>
      <c r="F67" s="149">
        <v>12021</v>
      </c>
      <c r="G67" s="103">
        <v>29780</v>
      </c>
      <c r="H67" s="103">
        <v>14502</v>
      </c>
      <c r="I67" s="103">
        <v>15278</v>
      </c>
      <c r="J67" s="104">
        <v>20</v>
      </c>
      <c r="K67" s="105">
        <v>7</v>
      </c>
      <c r="L67" s="106">
        <v>13</v>
      </c>
      <c r="M67" s="104">
        <v>-16</v>
      </c>
      <c r="N67" s="105">
        <v>-9</v>
      </c>
      <c r="O67" s="150">
        <v>-7</v>
      </c>
      <c r="P67" s="104">
        <v>6</v>
      </c>
      <c r="Q67" s="105">
        <v>4</v>
      </c>
      <c r="R67" s="106">
        <v>2</v>
      </c>
      <c r="S67" s="107">
        <v>4</v>
      </c>
      <c r="T67" s="108">
        <v>2</v>
      </c>
      <c r="U67" s="108">
        <v>0</v>
      </c>
      <c r="V67" s="109">
        <v>0</v>
      </c>
      <c r="W67" s="104">
        <v>22</v>
      </c>
      <c r="X67" s="105">
        <v>13</v>
      </c>
      <c r="Y67" s="106">
        <v>9</v>
      </c>
      <c r="Z67" s="107">
        <v>13</v>
      </c>
      <c r="AA67" s="108">
        <v>9</v>
      </c>
      <c r="AB67" s="108">
        <v>0</v>
      </c>
      <c r="AC67" s="109">
        <v>0</v>
      </c>
      <c r="AD67" s="104">
        <v>36</v>
      </c>
      <c r="AE67" s="105">
        <v>16</v>
      </c>
      <c r="AF67" s="106">
        <v>20</v>
      </c>
      <c r="AG67" s="104">
        <v>116</v>
      </c>
      <c r="AH67" s="105">
        <v>63</v>
      </c>
      <c r="AI67" s="150">
        <v>53</v>
      </c>
      <c r="AJ67" s="107">
        <v>43</v>
      </c>
      <c r="AK67" s="108">
        <v>41</v>
      </c>
      <c r="AL67" s="108">
        <v>18</v>
      </c>
      <c r="AM67" s="109">
        <v>12</v>
      </c>
      <c r="AN67" s="104">
        <v>2</v>
      </c>
      <c r="AO67" s="106">
        <v>0</v>
      </c>
      <c r="AP67" s="118">
        <v>80</v>
      </c>
      <c r="AQ67" s="105">
        <v>47</v>
      </c>
      <c r="AR67" s="150">
        <v>33</v>
      </c>
      <c r="AS67" s="107">
        <v>34</v>
      </c>
      <c r="AT67" s="108">
        <v>30</v>
      </c>
      <c r="AU67" s="108">
        <v>13</v>
      </c>
      <c r="AV67" s="109">
        <v>3</v>
      </c>
      <c r="AW67" s="104">
        <v>0</v>
      </c>
      <c r="AX67" s="106">
        <v>0</v>
      </c>
      <c r="AY67" s="118">
        <v>29</v>
      </c>
    </row>
    <row r="68" spans="1:51" s="156" customFormat="1" x14ac:dyDescent="0.2">
      <c r="A68">
        <v>4</v>
      </c>
      <c r="B68">
        <v>382</v>
      </c>
      <c r="C68" s="151" t="s">
        <v>95</v>
      </c>
      <c r="D68" s="24"/>
      <c r="E68" s="148">
        <v>9.1300000000000008</v>
      </c>
      <c r="F68" s="149">
        <v>14430</v>
      </c>
      <c r="G68" s="103">
        <v>33727</v>
      </c>
      <c r="H68" s="103">
        <v>16372</v>
      </c>
      <c r="I68" s="103">
        <v>17355</v>
      </c>
      <c r="J68" s="104">
        <v>54</v>
      </c>
      <c r="K68" s="105">
        <v>17</v>
      </c>
      <c r="L68" s="106">
        <v>37</v>
      </c>
      <c r="M68" s="104">
        <v>-11</v>
      </c>
      <c r="N68" s="105">
        <v>-7</v>
      </c>
      <c r="O68" s="150">
        <v>-4</v>
      </c>
      <c r="P68" s="104">
        <v>22</v>
      </c>
      <c r="Q68" s="105">
        <v>13</v>
      </c>
      <c r="R68" s="106">
        <v>9</v>
      </c>
      <c r="S68" s="107">
        <v>13</v>
      </c>
      <c r="T68" s="108">
        <v>8</v>
      </c>
      <c r="U68" s="108">
        <v>0</v>
      </c>
      <c r="V68" s="109">
        <v>1</v>
      </c>
      <c r="W68" s="104">
        <v>33</v>
      </c>
      <c r="X68" s="105">
        <v>20</v>
      </c>
      <c r="Y68" s="106">
        <v>13</v>
      </c>
      <c r="Z68" s="107">
        <v>20</v>
      </c>
      <c r="AA68" s="108">
        <v>13</v>
      </c>
      <c r="AB68" s="108">
        <v>0</v>
      </c>
      <c r="AC68" s="109">
        <v>0</v>
      </c>
      <c r="AD68" s="104">
        <v>65</v>
      </c>
      <c r="AE68" s="105">
        <v>24</v>
      </c>
      <c r="AF68" s="106">
        <v>41</v>
      </c>
      <c r="AG68" s="104">
        <v>167</v>
      </c>
      <c r="AH68" s="105">
        <v>88</v>
      </c>
      <c r="AI68" s="150">
        <v>79</v>
      </c>
      <c r="AJ68" s="107">
        <v>70</v>
      </c>
      <c r="AK68" s="108">
        <v>66</v>
      </c>
      <c r="AL68" s="108">
        <v>16</v>
      </c>
      <c r="AM68" s="109">
        <v>12</v>
      </c>
      <c r="AN68" s="104">
        <v>2</v>
      </c>
      <c r="AO68" s="106">
        <v>1</v>
      </c>
      <c r="AP68" s="118">
        <v>102</v>
      </c>
      <c r="AQ68" s="105">
        <v>64</v>
      </c>
      <c r="AR68" s="150">
        <v>38</v>
      </c>
      <c r="AS68" s="107">
        <v>57</v>
      </c>
      <c r="AT68" s="108">
        <v>30</v>
      </c>
      <c r="AU68" s="108">
        <v>6</v>
      </c>
      <c r="AV68" s="109">
        <v>7</v>
      </c>
      <c r="AW68" s="104">
        <v>1</v>
      </c>
      <c r="AX68" s="106">
        <v>1</v>
      </c>
      <c r="AY68" s="118">
        <v>58</v>
      </c>
    </row>
    <row r="69" spans="1:51" x14ac:dyDescent="0.2">
      <c r="A69" s="156"/>
      <c r="B69" s="156"/>
      <c r="C69" s="120" t="s">
        <v>96</v>
      </c>
      <c r="D69" s="78"/>
      <c r="E69" s="158">
        <v>330.7</v>
      </c>
      <c r="F69" s="80">
        <v>16121</v>
      </c>
      <c r="G69" s="82">
        <v>38313</v>
      </c>
      <c r="H69" s="82">
        <v>18645</v>
      </c>
      <c r="I69" s="82">
        <v>19668</v>
      </c>
      <c r="J69" s="121">
        <v>-62</v>
      </c>
      <c r="K69" s="84">
        <v>-2</v>
      </c>
      <c r="L69" s="85">
        <v>-60</v>
      </c>
      <c r="M69" s="121">
        <v>-25</v>
      </c>
      <c r="N69" s="84">
        <v>-12</v>
      </c>
      <c r="O69" s="159">
        <v>-13</v>
      </c>
      <c r="P69" s="121">
        <v>12</v>
      </c>
      <c r="Q69" s="84">
        <v>7</v>
      </c>
      <c r="R69" s="85">
        <v>5</v>
      </c>
      <c r="S69" s="98">
        <v>7</v>
      </c>
      <c r="T69" s="84">
        <v>4</v>
      </c>
      <c r="U69" s="84">
        <v>0</v>
      </c>
      <c r="V69" s="85">
        <v>1</v>
      </c>
      <c r="W69" s="121">
        <v>37</v>
      </c>
      <c r="X69" s="84">
        <v>19</v>
      </c>
      <c r="Y69" s="85">
        <v>18</v>
      </c>
      <c r="Z69" s="121">
        <v>19</v>
      </c>
      <c r="AA69" s="84">
        <v>18</v>
      </c>
      <c r="AB69" s="84">
        <v>0</v>
      </c>
      <c r="AC69" s="85">
        <v>0</v>
      </c>
      <c r="AD69" s="121">
        <v>-37</v>
      </c>
      <c r="AE69" s="84">
        <v>10</v>
      </c>
      <c r="AF69" s="85">
        <v>-47</v>
      </c>
      <c r="AG69" s="121">
        <v>125</v>
      </c>
      <c r="AH69" s="84">
        <v>75</v>
      </c>
      <c r="AI69" s="159">
        <v>50</v>
      </c>
      <c r="AJ69" s="121">
        <v>57</v>
      </c>
      <c r="AK69" s="84">
        <v>40</v>
      </c>
      <c r="AL69" s="84">
        <v>16</v>
      </c>
      <c r="AM69" s="85">
        <v>10</v>
      </c>
      <c r="AN69" s="121">
        <v>2</v>
      </c>
      <c r="AO69" s="85">
        <v>0</v>
      </c>
      <c r="AP69" s="98">
        <v>162</v>
      </c>
      <c r="AQ69" s="84">
        <v>65</v>
      </c>
      <c r="AR69" s="159">
        <v>97</v>
      </c>
      <c r="AS69" s="121">
        <v>51</v>
      </c>
      <c r="AT69" s="84">
        <v>79</v>
      </c>
      <c r="AU69" s="84">
        <v>13</v>
      </c>
      <c r="AV69" s="85">
        <v>16</v>
      </c>
      <c r="AW69" s="121">
        <v>1</v>
      </c>
      <c r="AX69" s="85">
        <v>2</v>
      </c>
      <c r="AY69" s="98">
        <v>9</v>
      </c>
    </row>
    <row r="70" spans="1:51" x14ac:dyDescent="0.2">
      <c r="A70">
        <v>6</v>
      </c>
      <c r="B70">
        <v>442</v>
      </c>
      <c r="C70" s="151" t="s">
        <v>97</v>
      </c>
      <c r="D70" s="24"/>
      <c r="E70" s="148">
        <v>82.67</v>
      </c>
      <c r="F70" s="149">
        <v>4220</v>
      </c>
      <c r="G70" s="103">
        <v>10074</v>
      </c>
      <c r="H70" s="103">
        <v>4947</v>
      </c>
      <c r="I70" s="103">
        <v>5127</v>
      </c>
      <c r="J70" s="104">
        <v>-4</v>
      </c>
      <c r="K70" s="105">
        <v>3</v>
      </c>
      <c r="L70" s="106">
        <v>-7</v>
      </c>
      <c r="M70" s="104">
        <v>-11</v>
      </c>
      <c r="N70" s="105">
        <v>-3</v>
      </c>
      <c r="O70" s="150">
        <v>-8</v>
      </c>
      <c r="P70" s="104">
        <v>3</v>
      </c>
      <c r="Q70" s="105">
        <v>2</v>
      </c>
      <c r="R70" s="106">
        <v>1</v>
      </c>
      <c r="S70" s="107">
        <v>2</v>
      </c>
      <c r="T70" s="108">
        <v>1</v>
      </c>
      <c r="U70" s="108">
        <v>0</v>
      </c>
      <c r="V70" s="109">
        <v>0</v>
      </c>
      <c r="W70" s="104">
        <v>14</v>
      </c>
      <c r="X70" s="105">
        <v>5</v>
      </c>
      <c r="Y70" s="106">
        <v>9</v>
      </c>
      <c r="Z70" s="107">
        <v>5</v>
      </c>
      <c r="AA70" s="108">
        <v>9</v>
      </c>
      <c r="AB70" s="108">
        <v>0</v>
      </c>
      <c r="AC70" s="109">
        <v>0</v>
      </c>
      <c r="AD70" s="104">
        <v>7</v>
      </c>
      <c r="AE70" s="105">
        <v>6</v>
      </c>
      <c r="AF70" s="106">
        <v>1</v>
      </c>
      <c r="AG70" s="104">
        <v>21</v>
      </c>
      <c r="AH70" s="105">
        <v>13</v>
      </c>
      <c r="AI70" s="150">
        <v>8</v>
      </c>
      <c r="AJ70" s="107">
        <v>8</v>
      </c>
      <c r="AK70" s="108">
        <v>6</v>
      </c>
      <c r="AL70" s="108">
        <v>4</v>
      </c>
      <c r="AM70" s="109">
        <v>2</v>
      </c>
      <c r="AN70" s="104">
        <v>1</v>
      </c>
      <c r="AO70" s="106">
        <v>0</v>
      </c>
      <c r="AP70" s="118">
        <v>14</v>
      </c>
      <c r="AQ70" s="105">
        <v>7</v>
      </c>
      <c r="AR70" s="150">
        <v>7</v>
      </c>
      <c r="AS70" s="107">
        <v>5</v>
      </c>
      <c r="AT70" s="108">
        <v>7</v>
      </c>
      <c r="AU70" s="108">
        <v>2</v>
      </c>
      <c r="AV70" s="109">
        <v>0</v>
      </c>
      <c r="AW70" s="104">
        <v>0</v>
      </c>
      <c r="AX70" s="106">
        <v>0</v>
      </c>
      <c r="AY70" s="118">
        <v>8</v>
      </c>
    </row>
    <row r="71" spans="1:51" x14ac:dyDescent="0.2">
      <c r="A71">
        <v>6</v>
      </c>
      <c r="B71">
        <v>443</v>
      </c>
      <c r="C71" s="151" t="s">
        <v>98</v>
      </c>
      <c r="D71" s="24"/>
      <c r="E71" s="148">
        <v>45.79</v>
      </c>
      <c r="F71" s="149">
        <v>8109</v>
      </c>
      <c r="G71" s="103">
        <v>18718</v>
      </c>
      <c r="H71" s="103">
        <v>9243</v>
      </c>
      <c r="I71" s="103">
        <v>9475</v>
      </c>
      <c r="J71" s="104">
        <v>-41</v>
      </c>
      <c r="K71" s="105">
        <v>3</v>
      </c>
      <c r="L71" s="106">
        <v>-44</v>
      </c>
      <c r="M71" s="104">
        <v>-2</v>
      </c>
      <c r="N71" s="105">
        <v>-1</v>
      </c>
      <c r="O71" s="150">
        <v>-1</v>
      </c>
      <c r="P71" s="104">
        <v>8</v>
      </c>
      <c r="Q71" s="105">
        <v>5</v>
      </c>
      <c r="R71" s="106">
        <v>3</v>
      </c>
      <c r="S71" s="107">
        <v>5</v>
      </c>
      <c r="T71" s="108">
        <v>2</v>
      </c>
      <c r="U71" s="108">
        <v>0</v>
      </c>
      <c r="V71" s="109">
        <v>1</v>
      </c>
      <c r="W71" s="104">
        <v>10</v>
      </c>
      <c r="X71" s="105">
        <v>6</v>
      </c>
      <c r="Y71" s="106">
        <v>4</v>
      </c>
      <c r="Z71" s="107">
        <v>6</v>
      </c>
      <c r="AA71" s="108">
        <v>4</v>
      </c>
      <c r="AB71" s="108">
        <v>0</v>
      </c>
      <c r="AC71" s="109">
        <v>0</v>
      </c>
      <c r="AD71" s="104">
        <v>-39</v>
      </c>
      <c r="AE71" s="105">
        <v>4</v>
      </c>
      <c r="AF71" s="106">
        <v>-43</v>
      </c>
      <c r="AG71" s="104">
        <v>75</v>
      </c>
      <c r="AH71" s="105">
        <v>47</v>
      </c>
      <c r="AI71" s="150">
        <v>28</v>
      </c>
      <c r="AJ71" s="107">
        <v>36</v>
      </c>
      <c r="AK71" s="108">
        <v>22</v>
      </c>
      <c r="AL71" s="108">
        <v>10</v>
      </c>
      <c r="AM71" s="109">
        <v>6</v>
      </c>
      <c r="AN71" s="104">
        <v>1</v>
      </c>
      <c r="AO71" s="106">
        <v>0</v>
      </c>
      <c r="AP71" s="118">
        <v>114</v>
      </c>
      <c r="AQ71" s="105">
        <v>43</v>
      </c>
      <c r="AR71" s="150">
        <v>71</v>
      </c>
      <c r="AS71" s="107">
        <v>32</v>
      </c>
      <c r="AT71" s="108">
        <v>53</v>
      </c>
      <c r="AU71" s="108">
        <v>10</v>
      </c>
      <c r="AV71" s="109">
        <v>16</v>
      </c>
      <c r="AW71" s="104">
        <v>1</v>
      </c>
      <c r="AX71" s="106">
        <v>2</v>
      </c>
      <c r="AY71" s="118">
        <v>2</v>
      </c>
    </row>
    <row r="72" spans="1:51" s="156" customFormat="1" x14ac:dyDescent="0.2">
      <c r="A72">
        <v>6</v>
      </c>
      <c r="B72">
        <v>446</v>
      </c>
      <c r="C72" s="151" t="s">
        <v>99</v>
      </c>
      <c r="D72" s="24"/>
      <c r="E72" s="148">
        <v>202.23</v>
      </c>
      <c r="F72" s="149">
        <v>3792</v>
      </c>
      <c r="G72" s="103">
        <v>9521</v>
      </c>
      <c r="H72" s="103">
        <v>4455</v>
      </c>
      <c r="I72" s="103">
        <v>5066</v>
      </c>
      <c r="J72" s="104">
        <v>-17</v>
      </c>
      <c r="K72" s="105">
        <v>-8</v>
      </c>
      <c r="L72" s="106">
        <v>-9</v>
      </c>
      <c r="M72" s="104">
        <v>-12</v>
      </c>
      <c r="N72" s="105">
        <v>-8</v>
      </c>
      <c r="O72" s="150">
        <v>-4</v>
      </c>
      <c r="P72" s="104">
        <v>1</v>
      </c>
      <c r="Q72" s="105">
        <v>0</v>
      </c>
      <c r="R72" s="106">
        <v>1</v>
      </c>
      <c r="S72" s="107">
        <v>0</v>
      </c>
      <c r="T72" s="108">
        <v>1</v>
      </c>
      <c r="U72" s="108">
        <v>0</v>
      </c>
      <c r="V72" s="109">
        <v>0</v>
      </c>
      <c r="W72" s="104">
        <v>13</v>
      </c>
      <c r="X72" s="105">
        <v>8</v>
      </c>
      <c r="Y72" s="106">
        <v>5</v>
      </c>
      <c r="Z72" s="107">
        <v>8</v>
      </c>
      <c r="AA72" s="108">
        <v>5</v>
      </c>
      <c r="AB72" s="108">
        <v>0</v>
      </c>
      <c r="AC72" s="109">
        <v>0</v>
      </c>
      <c r="AD72" s="104">
        <v>-5</v>
      </c>
      <c r="AE72" s="105">
        <v>0</v>
      </c>
      <c r="AF72" s="106">
        <v>-5</v>
      </c>
      <c r="AG72" s="104">
        <v>29</v>
      </c>
      <c r="AH72" s="105">
        <v>15</v>
      </c>
      <c r="AI72" s="150">
        <v>14</v>
      </c>
      <c r="AJ72" s="107">
        <v>13</v>
      </c>
      <c r="AK72" s="108">
        <v>12</v>
      </c>
      <c r="AL72" s="108">
        <v>2</v>
      </c>
      <c r="AM72" s="109">
        <v>2</v>
      </c>
      <c r="AN72" s="104">
        <v>0</v>
      </c>
      <c r="AO72" s="106">
        <v>0</v>
      </c>
      <c r="AP72" s="118">
        <v>34</v>
      </c>
      <c r="AQ72" s="105">
        <v>15</v>
      </c>
      <c r="AR72" s="150">
        <v>19</v>
      </c>
      <c r="AS72" s="107">
        <v>14</v>
      </c>
      <c r="AT72" s="108">
        <v>19</v>
      </c>
      <c r="AU72" s="108">
        <v>1</v>
      </c>
      <c r="AV72" s="109">
        <v>0</v>
      </c>
      <c r="AW72" s="104">
        <v>0</v>
      </c>
      <c r="AX72" s="106">
        <v>0</v>
      </c>
      <c r="AY72" s="118">
        <v>-1</v>
      </c>
    </row>
    <row r="73" spans="1:51" x14ac:dyDescent="0.2">
      <c r="A73" s="156"/>
      <c r="B73" s="156"/>
      <c r="C73" s="120" t="s">
        <v>100</v>
      </c>
      <c r="D73" s="78"/>
      <c r="E73" s="158">
        <v>22.61</v>
      </c>
      <c r="F73" s="80">
        <v>13353</v>
      </c>
      <c r="G73" s="82">
        <v>32734</v>
      </c>
      <c r="H73" s="82">
        <v>15918</v>
      </c>
      <c r="I73" s="82">
        <v>16816</v>
      </c>
      <c r="J73" s="121">
        <v>-36</v>
      </c>
      <c r="K73" s="84">
        <v>-8</v>
      </c>
      <c r="L73" s="85">
        <v>-28</v>
      </c>
      <c r="M73" s="121">
        <v>-10</v>
      </c>
      <c r="N73" s="84">
        <v>-2</v>
      </c>
      <c r="O73" s="159">
        <v>-8</v>
      </c>
      <c r="P73" s="121">
        <v>16</v>
      </c>
      <c r="Q73" s="84">
        <v>12</v>
      </c>
      <c r="R73" s="85">
        <v>4</v>
      </c>
      <c r="S73" s="121">
        <v>12</v>
      </c>
      <c r="T73" s="84">
        <v>4</v>
      </c>
      <c r="U73" s="84">
        <v>0</v>
      </c>
      <c r="V73" s="85">
        <v>0</v>
      </c>
      <c r="W73" s="121">
        <v>26</v>
      </c>
      <c r="X73" s="84">
        <v>14</v>
      </c>
      <c r="Y73" s="85">
        <v>12</v>
      </c>
      <c r="Z73" s="121">
        <v>14</v>
      </c>
      <c r="AA73" s="84">
        <v>12</v>
      </c>
      <c r="AB73" s="84">
        <v>0</v>
      </c>
      <c r="AC73" s="85">
        <v>0</v>
      </c>
      <c r="AD73" s="121">
        <v>-26</v>
      </c>
      <c r="AE73" s="84">
        <v>-6</v>
      </c>
      <c r="AF73" s="85">
        <v>-20</v>
      </c>
      <c r="AG73" s="121">
        <v>100</v>
      </c>
      <c r="AH73" s="84">
        <v>60</v>
      </c>
      <c r="AI73" s="159">
        <v>40</v>
      </c>
      <c r="AJ73" s="121">
        <v>51</v>
      </c>
      <c r="AK73" s="84">
        <v>36</v>
      </c>
      <c r="AL73" s="84">
        <v>7</v>
      </c>
      <c r="AM73" s="85">
        <v>4</v>
      </c>
      <c r="AN73" s="121">
        <v>2</v>
      </c>
      <c r="AO73" s="85">
        <v>0</v>
      </c>
      <c r="AP73" s="98">
        <v>126</v>
      </c>
      <c r="AQ73" s="84">
        <v>66</v>
      </c>
      <c r="AR73" s="159">
        <v>60</v>
      </c>
      <c r="AS73" s="121">
        <v>61</v>
      </c>
      <c r="AT73" s="84">
        <v>54</v>
      </c>
      <c r="AU73" s="84">
        <v>4</v>
      </c>
      <c r="AV73" s="85">
        <v>6</v>
      </c>
      <c r="AW73" s="121">
        <v>1</v>
      </c>
      <c r="AX73" s="85">
        <v>0</v>
      </c>
      <c r="AY73" s="98">
        <v>11</v>
      </c>
    </row>
    <row r="74" spans="1:51" s="156" customFormat="1" x14ac:dyDescent="0.2">
      <c r="A74">
        <v>7</v>
      </c>
      <c r="B74">
        <v>464</v>
      </c>
      <c r="C74" s="151" t="s">
        <v>101</v>
      </c>
      <c r="D74" s="24" t="s">
        <v>51</v>
      </c>
      <c r="E74" s="148">
        <v>22.61</v>
      </c>
      <c r="F74" s="149">
        <v>13353</v>
      </c>
      <c r="G74" s="103">
        <v>32734</v>
      </c>
      <c r="H74" s="103">
        <v>15918</v>
      </c>
      <c r="I74" s="103">
        <v>16816</v>
      </c>
      <c r="J74" s="104">
        <v>-36</v>
      </c>
      <c r="K74" s="105">
        <v>-8</v>
      </c>
      <c r="L74" s="106">
        <v>-28</v>
      </c>
      <c r="M74" s="104">
        <v>-10</v>
      </c>
      <c r="N74" s="105">
        <v>-2</v>
      </c>
      <c r="O74" s="150">
        <v>-8</v>
      </c>
      <c r="P74" s="104">
        <v>16</v>
      </c>
      <c r="Q74" s="105">
        <v>12</v>
      </c>
      <c r="R74" s="106">
        <v>4</v>
      </c>
      <c r="S74" s="107">
        <v>12</v>
      </c>
      <c r="T74" s="108">
        <v>4</v>
      </c>
      <c r="U74" s="108">
        <v>0</v>
      </c>
      <c r="V74" s="109">
        <v>0</v>
      </c>
      <c r="W74" s="104">
        <v>26</v>
      </c>
      <c r="X74" s="105">
        <v>14</v>
      </c>
      <c r="Y74" s="106">
        <v>12</v>
      </c>
      <c r="Z74" s="107">
        <v>14</v>
      </c>
      <c r="AA74" s="108">
        <v>12</v>
      </c>
      <c r="AB74" s="108">
        <v>0</v>
      </c>
      <c r="AC74" s="109">
        <v>0</v>
      </c>
      <c r="AD74" s="104">
        <v>-26</v>
      </c>
      <c r="AE74" s="105">
        <v>-6</v>
      </c>
      <c r="AF74" s="106">
        <v>-20</v>
      </c>
      <c r="AG74" s="104">
        <v>100</v>
      </c>
      <c r="AH74" s="105">
        <v>60</v>
      </c>
      <c r="AI74" s="150">
        <v>40</v>
      </c>
      <c r="AJ74" s="107">
        <v>51</v>
      </c>
      <c r="AK74" s="108">
        <v>36</v>
      </c>
      <c r="AL74" s="108">
        <v>7</v>
      </c>
      <c r="AM74" s="109">
        <v>4</v>
      </c>
      <c r="AN74" s="104">
        <v>2</v>
      </c>
      <c r="AO74" s="106">
        <v>0</v>
      </c>
      <c r="AP74" s="118">
        <v>126</v>
      </c>
      <c r="AQ74" s="105">
        <v>66</v>
      </c>
      <c r="AR74" s="150">
        <v>60</v>
      </c>
      <c r="AS74" s="107">
        <v>61</v>
      </c>
      <c r="AT74" s="108">
        <v>54</v>
      </c>
      <c r="AU74" s="108">
        <v>4</v>
      </c>
      <c r="AV74" s="109">
        <v>6</v>
      </c>
      <c r="AW74" s="104">
        <v>1</v>
      </c>
      <c r="AX74" s="106">
        <v>0</v>
      </c>
      <c r="AY74" s="118">
        <v>11</v>
      </c>
    </row>
    <row r="75" spans="1:51" x14ac:dyDescent="0.2">
      <c r="A75" s="156"/>
      <c r="B75" s="156"/>
      <c r="C75" s="120" t="s">
        <v>102</v>
      </c>
      <c r="D75" s="78"/>
      <c r="E75" s="158">
        <v>150.26</v>
      </c>
      <c r="F75" s="80">
        <v>5414</v>
      </c>
      <c r="G75" s="82">
        <v>12706</v>
      </c>
      <c r="H75" s="82">
        <v>6148</v>
      </c>
      <c r="I75" s="82">
        <v>6558</v>
      </c>
      <c r="J75" s="121">
        <v>-31</v>
      </c>
      <c r="K75" s="84">
        <v>-15</v>
      </c>
      <c r="L75" s="85">
        <v>-16</v>
      </c>
      <c r="M75" s="121">
        <v>-15</v>
      </c>
      <c r="N75" s="84">
        <v>-5</v>
      </c>
      <c r="O75" s="159">
        <v>-10</v>
      </c>
      <c r="P75" s="121">
        <v>2</v>
      </c>
      <c r="Q75" s="84">
        <v>2</v>
      </c>
      <c r="R75" s="85">
        <v>0</v>
      </c>
      <c r="S75" s="121">
        <v>2</v>
      </c>
      <c r="T75" s="84">
        <v>0</v>
      </c>
      <c r="U75" s="84">
        <v>0</v>
      </c>
      <c r="V75" s="85">
        <v>0</v>
      </c>
      <c r="W75" s="121">
        <v>17</v>
      </c>
      <c r="X75" s="84">
        <v>7</v>
      </c>
      <c r="Y75" s="85">
        <v>10</v>
      </c>
      <c r="Z75" s="121">
        <v>7</v>
      </c>
      <c r="AA75" s="84">
        <v>10</v>
      </c>
      <c r="AB75" s="84">
        <v>0</v>
      </c>
      <c r="AC75" s="85">
        <v>0</v>
      </c>
      <c r="AD75" s="121">
        <v>-16</v>
      </c>
      <c r="AE75" s="84">
        <v>-10</v>
      </c>
      <c r="AF75" s="85">
        <v>-6</v>
      </c>
      <c r="AG75" s="121">
        <v>35</v>
      </c>
      <c r="AH75" s="84">
        <v>16</v>
      </c>
      <c r="AI75" s="159">
        <v>19</v>
      </c>
      <c r="AJ75" s="121">
        <v>11</v>
      </c>
      <c r="AK75" s="84">
        <v>17</v>
      </c>
      <c r="AL75" s="84">
        <v>5</v>
      </c>
      <c r="AM75" s="85">
        <v>2</v>
      </c>
      <c r="AN75" s="121">
        <v>0</v>
      </c>
      <c r="AO75" s="85">
        <v>0</v>
      </c>
      <c r="AP75" s="98">
        <v>51</v>
      </c>
      <c r="AQ75" s="84">
        <v>26</v>
      </c>
      <c r="AR75" s="159">
        <v>25</v>
      </c>
      <c r="AS75" s="121">
        <v>21</v>
      </c>
      <c r="AT75" s="84">
        <v>24</v>
      </c>
      <c r="AU75" s="84">
        <v>5</v>
      </c>
      <c r="AV75" s="85">
        <v>1</v>
      </c>
      <c r="AW75" s="121">
        <v>0</v>
      </c>
      <c r="AX75" s="85">
        <v>0</v>
      </c>
      <c r="AY75" s="98">
        <v>-11</v>
      </c>
    </row>
    <row r="76" spans="1:51" s="156" customFormat="1" x14ac:dyDescent="0.2">
      <c r="A76">
        <v>7</v>
      </c>
      <c r="B76">
        <v>481</v>
      </c>
      <c r="C76" s="155" t="s">
        <v>103</v>
      </c>
      <c r="D76" s="24"/>
      <c r="E76" s="148">
        <v>150.26</v>
      </c>
      <c r="F76" s="149">
        <v>5414</v>
      </c>
      <c r="G76" s="103">
        <v>12706</v>
      </c>
      <c r="H76" s="103">
        <v>6148</v>
      </c>
      <c r="I76" s="103">
        <v>6558</v>
      </c>
      <c r="J76" s="104">
        <v>-31</v>
      </c>
      <c r="K76" s="105">
        <v>-15</v>
      </c>
      <c r="L76" s="106">
        <v>-16</v>
      </c>
      <c r="M76" s="104">
        <v>-15</v>
      </c>
      <c r="N76" s="105">
        <v>-5</v>
      </c>
      <c r="O76" s="150">
        <v>-10</v>
      </c>
      <c r="P76" s="104">
        <v>2</v>
      </c>
      <c r="Q76" s="105">
        <v>2</v>
      </c>
      <c r="R76" s="106">
        <v>0</v>
      </c>
      <c r="S76" s="107">
        <v>2</v>
      </c>
      <c r="T76" s="108">
        <v>0</v>
      </c>
      <c r="U76" s="108">
        <v>0</v>
      </c>
      <c r="V76" s="109">
        <v>0</v>
      </c>
      <c r="W76" s="104">
        <v>17</v>
      </c>
      <c r="X76" s="105">
        <v>7</v>
      </c>
      <c r="Y76" s="106">
        <v>10</v>
      </c>
      <c r="Z76" s="107">
        <v>7</v>
      </c>
      <c r="AA76" s="108">
        <v>10</v>
      </c>
      <c r="AB76" s="108">
        <v>0</v>
      </c>
      <c r="AC76" s="109">
        <v>0</v>
      </c>
      <c r="AD76" s="104">
        <v>-16</v>
      </c>
      <c r="AE76" s="105">
        <v>-10</v>
      </c>
      <c r="AF76" s="106">
        <v>-6</v>
      </c>
      <c r="AG76" s="104">
        <v>35</v>
      </c>
      <c r="AH76" s="105">
        <v>16</v>
      </c>
      <c r="AI76" s="150">
        <v>19</v>
      </c>
      <c r="AJ76" s="107">
        <v>11</v>
      </c>
      <c r="AK76" s="108">
        <v>17</v>
      </c>
      <c r="AL76" s="108">
        <v>5</v>
      </c>
      <c r="AM76" s="109">
        <v>2</v>
      </c>
      <c r="AN76" s="104">
        <v>0</v>
      </c>
      <c r="AO76" s="106">
        <v>0</v>
      </c>
      <c r="AP76" s="118">
        <v>51</v>
      </c>
      <c r="AQ76" s="105">
        <v>26</v>
      </c>
      <c r="AR76" s="150">
        <v>25</v>
      </c>
      <c r="AS76" s="107">
        <v>21</v>
      </c>
      <c r="AT76" s="108">
        <v>24</v>
      </c>
      <c r="AU76" s="108">
        <v>5</v>
      </c>
      <c r="AV76" s="109">
        <v>1</v>
      </c>
      <c r="AW76" s="104">
        <v>0</v>
      </c>
      <c r="AX76" s="106">
        <v>0</v>
      </c>
      <c r="AY76" s="118">
        <v>-11</v>
      </c>
    </row>
    <row r="77" spans="1:51" x14ac:dyDescent="0.2">
      <c r="A77" s="156"/>
      <c r="B77" s="156"/>
      <c r="C77" s="120" t="s">
        <v>104</v>
      </c>
      <c r="D77" s="78"/>
      <c r="E77" s="158">
        <v>307.44</v>
      </c>
      <c r="F77" s="80">
        <v>5762</v>
      </c>
      <c r="G77" s="82">
        <v>14054</v>
      </c>
      <c r="H77" s="82">
        <v>6741</v>
      </c>
      <c r="I77" s="82">
        <v>7313</v>
      </c>
      <c r="J77" s="121">
        <v>-21</v>
      </c>
      <c r="K77" s="84">
        <v>-9</v>
      </c>
      <c r="L77" s="85">
        <v>-12</v>
      </c>
      <c r="M77" s="121">
        <v>-31</v>
      </c>
      <c r="N77" s="84">
        <v>-17</v>
      </c>
      <c r="O77" s="159">
        <v>-14</v>
      </c>
      <c r="P77" s="121">
        <v>1</v>
      </c>
      <c r="Q77" s="84">
        <v>1</v>
      </c>
      <c r="R77" s="85">
        <v>0</v>
      </c>
      <c r="S77" s="121">
        <v>1</v>
      </c>
      <c r="T77" s="84">
        <v>0</v>
      </c>
      <c r="U77" s="84">
        <v>0</v>
      </c>
      <c r="V77" s="85">
        <v>0</v>
      </c>
      <c r="W77" s="121">
        <v>32</v>
      </c>
      <c r="X77" s="84">
        <v>18</v>
      </c>
      <c r="Y77" s="85">
        <v>14</v>
      </c>
      <c r="Z77" s="121">
        <v>17</v>
      </c>
      <c r="AA77" s="84">
        <v>14</v>
      </c>
      <c r="AB77" s="84">
        <v>1</v>
      </c>
      <c r="AC77" s="85">
        <v>0</v>
      </c>
      <c r="AD77" s="121">
        <v>10</v>
      </c>
      <c r="AE77" s="84">
        <v>8</v>
      </c>
      <c r="AF77" s="85">
        <v>2</v>
      </c>
      <c r="AG77" s="121">
        <v>56</v>
      </c>
      <c r="AH77" s="84">
        <v>31</v>
      </c>
      <c r="AI77" s="159">
        <v>25</v>
      </c>
      <c r="AJ77" s="121">
        <v>14</v>
      </c>
      <c r="AK77" s="84">
        <v>18</v>
      </c>
      <c r="AL77" s="84">
        <v>17</v>
      </c>
      <c r="AM77" s="85">
        <v>7</v>
      </c>
      <c r="AN77" s="121">
        <v>0</v>
      </c>
      <c r="AO77" s="85">
        <v>0</v>
      </c>
      <c r="AP77" s="98">
        <v>46</v>
      </c>
      <c r="AQ77" s="84">
        <v>23</v>
      </c>
      <c r="AR77" s="159">
        <v>23</v>
      </c>
      <c r="AS77" s="121">
        <v>23</v>
      </c>
      <c r="AT77" s="84">
        <v>18</v>
      </c>
      <c r="AU77" s="84">
        <v>0</v>
      </c>
      <c r="AV77" s="85">
        <v>5</v>
      </c>
      <c r="AW77" s="121">
        <v>0</v>
      </c>
      <c r="AX77" s="85">
        <v>0</v>
      </c>
      <c r="AY77" s="98">
        <v>18</v>
      </c>
    </row>
    <row r="78" spans="1:51" s="156" customFormat="1" x14ac:dyDescent="0.2">
      <c r="A78">
        <v>7</v>
      </c>
      <c r="B78">
        <v>501</v>
      </c>
      <c r="C78" s="151" t="s">
        <v>105</v>
      </c>
      <c r="D78" s="24"/>
      <c r="E78" s="148">
        <v>307.44</v>
      </c>
      <c r="F78" s="149">
        <v>5762</v>
      </c>
      <c r="G78" s="103">
        <v>14054</v>
      </c>
      <c r="H78" s="103">
        <v>6741</v>
      </c>
      <c r="I78" s="103">
        <v>7313</v>
      </c>
      <c r="J78" s="104">
        <v>-21</v>
      </c>
      <c r="K78" s="105">
        <v>-9</v>
      </c>
      <c r="L78" s="106">
        <v>-12</v>
      </c>
      <c r="M78" s="104">
        <v>-31</v>
      </c>
      <c r="N78" s="105">
        <v>-17</v>
      </c>
      <c r="O78" s="150">
        <v>-14</v>
      </c>
      <c r="P78" s="104">
        <v>1</v>
      </c>
      <c r="Q78" s="105">
        <v>1</v>
      </c>
      <c r="R78" s="106">
        <v>0</v>
      </c>
      <c r="S78" s="107">
        <v>1</v>
      </c>
      <c r="T78" s="108">
        <v>0</v>
      </c>
      <c r="U78" s="108">
        <v>0</v>
      </c>
      <c r="V78" s="109">
        <v>0</v>
      </c>
      <c r="W78" s="104">
        <v>32</v>
      </c>
      <c r="X78" s="105">
        <v>18</v>
      </c>
      <c r="Y78" s="106">
        <v>14</v>
      </c>
      <c r="Z78" s="107">
        <v>17</v>
      </c>
      <c r="AA78" s="108">
        <v>14</v>
      </c>
      <c r="AB78" s="108">
        <v>1</v>
      </c>
      <c r="AC78" s="109">
        <v>0</v>
      </c>
      <c r="AD78" s="104">
        <v>10</v>
      </c>
      <c r="AE78" s="105">
        <v>8</v>
      </c>
      <c r="AF78" s="106">
        <v>2</v>
      </c>
      <c r="AG78" s="104">
        <v>56</v>
      </c>
      <c r="AH78" s="105">
        <v>31</v>
      </c>
      <c r="AI78" s="150">
        <v>25</v>
      </c>
      <c r="AJ78" s="107">
        <v>14</v>
      </c>
      <c r="AK78" s="108">
        <v>18</v>
      </c>
      <c r="AL78" s="108">
        <v>17</v>
      </c>
      <c r="AM78" s="109">
        <v>7</v>
      </c>
      <c r="AN78" s="104">
        <v>0</v>
      </c>
      <c r="AO78" s="106">
        <v>0</v>
      </c>
      <c r="AP78" s="118">
        <v>46</v>
      </c>
      <c r="AQ78" s="105">
        <v>23</v>
      </c>
      <c r="AR78" s="150">
        <v>23</v>
      </c>
      <c r="AS78" s="107">
        <v>23</v>
      </c>
      <c r="AT78" s="108">
        <v>18</v>
      </c>
      <c r="AU78" s="108">
        <v>0</v>
      </c>
      <c r="AV78" s="109">
        <v>5</v>
      </c>
      <c r="AW78" s="104">
        <v>0</v>
      </c>
      <c r="AX78" s="106">
        <v>0</v>
      </c>
      <c r="AY78" s="118">
        <v>18</v>
      </c>
    </row>
    <row r="79" spans="1:51" x14ac:dyDescent="0.2">
      <c r="A79" s="156"/>
      <c r="B79" s="156"/>
      <c r="C79" s="120" t="s">
        <v>106</v>
      </c>
      <c r="D79" s="78"/>
      <c r="E79" s="158">
        <v>609.78</v>
      </c>
      <c r="F79" s="120">
        <v>10578</v>
      </c>
      <c r="G79" s="82">
        <v>26039</v>
      </c>
      <c r="H79" s="82">
        <v>12350</v>
      </c>
      <c r="I79" s="82">
        <v>13689</v>
      </c>
      <c r="J79" s="121">
        <v>-68</v>
      </c>
      <c r="K79" s="84">
        <v>-33</v>
      </c>
      <c r="L79" s="85">
        <v>-35</v>
      </c>
      <c r="M79" s="121">
        <v>-42</v>
      </c>
      <c r="N79" s="84">
        <v>-18</v>
      </c>
      <c r="O79" s="159">
        <v>-24</v>
      </c>
      <c r="P79" s="121">
        <v>5</v>
      </c>
      <c r="Q79" s="84">
        <v>2</v>
      </c>
      <c r="R79" s="85">
        <v>3</v>
      </c>
      <c r="S79" s="121">
        <v>2</v>
      </c>
      <c r="T79" s="84">
        <v>3</v>
      </c>
      <c r="U79" s="84">
        <v>0</v>
      </c>
      <c r="V79" s="85">
        <v>0</v>
      </c>
      <c r="W79" s="121">
        <v>47</v>
      </c>
      <c r="X79" s="84">
        <v>20</v>
      </c>
      <c r="Y79" s="85">
        <v>27</v>
      </c>
      <c r="Z79" s="121">
        <v>20</v>
      </c>
      <c r="AA79" s="84">
        <v>27</v>
      </c>
      <c r="AB79" s="84">
        <v>0</v>
      </c>
      <c r="AC79" s="85">
        <v>0</v>
      </c>
      <c r="AD79" s="121">
        <v>-26</v>
      </c>
      <c r="AE79" s="84">
        <v>-15</v>
      </c>
      <c r="AF79" s="85">
        <v>-11</v>
      </c>
      <c r="AG79" s="121">
        <v>70</v>
      </c>
      <c r="AH79" s="84">
        <v>34</v>
      </c>
      <c r="AI79" s="159">
        <v>36</v>
      </c>
      <c r="AJ79" s="121">
        <v>32</v>
      </c>
      <c r="AK79" s="84">
        <v>24</v>
      </c>
      <c r="AL79" s="84">
        <v>1</v>
      </c>
      <c r="AM79" s="85">
        <v>12</v>
      </c>
      <c r="AN79" s="121">
        <v>1</v>
      </c>
      <c r="AO79" s="85">
        <v>0</v>
      </c>
      <c r="AP79" s="98">
        <v>96</v>
      </c>
      <c r="AQ79" s="84">
        <v>49</v>
      </c>
      <c r="AR79" s="159">
        <v>47</v>
      </c>
      <c r="AS79" s="121">
        <v>39</v>
      </c>
      <c r="AT79" s="84">
        <v>36</v>
      </c>
      <c r="AU79" s="84">
        <v>8</v>
      </c>
      <c r="AV79" s="85">
        <v>9</v>
      </c>
      <c r="AW79" s="121">
        <v>2</v>
      </c>
      <c r="AX79" s="85">
        <v>2</v>
      </c>
      <c r="AY79" s="98">
        <v>-20</v>
      </c>
    </row>
    <row r="80" spans="1:51" x14ac:dyDescent="0.2">
      <c r="A80">
        <v>8</v>
      </c>
      <c r="B80">
        <v>585</v>
      </c>
      <c r="C80" s="151" t="s">
        <v>107</v>
      </c>
      <c r="D80" s="24"/>
      <c r="E80" s="148">
        <v>368.77</v>
      </c>
      <c r="F80" s="160">
        <v>5719</v>
      </c>
      <c r="G80" s="103">
        <v>14105</v>
      </c>
      <c r="H80" s="103">
        <v>6682</v>
      </c>
      <c r="I80" s="103">
        <v>7423</v>
      </c>
      <c r="J80" s="104">
        <v>-43</v>
      </c>
      <c r="K80" s="105">
        <v>-19</v>
      </c>
      <c r="L80" s="106">
        <v>-24</v>
      </c>
      <c r="M80" s="104">
        <v>-27</v>
      </c>
      <c r="N80" s="105">
        <v>-11</v>
      </c>
      <c r="O80" s="150">
        <v>-16</v>
      </c>
      <c r="P80" s="104">
        <v>4</v>
      </c>
      <c r="Q80" s="105">
        <v>2</v>
      </c>
      <c r="R80" s="106">
        <v>2</v>
      </c>
      <c r="S80" s="107">
        <v>2</v>
      </c>
      <c r="T80" s="108">
        <v>2</v>
      </c>
      <c r="U80" s="108">
        <v>0</v>
      </c>
      <c r="V80" s="109">
        <v>0</v>
      </c>
      <c r="W80" s="104">
        <v>31</v>
      </c>
      <c r="X80" s="105">
        <v>13</v>
      </c>
      <c r="Y80" s="106">
        <v>18</v>
      </c>
      <c r="Z80" s="107">
        <v>13</v>
      </c>
      <c r="AA80" s="108">
        <v>18</v>
      </c>
      <c r="AB80" s="108">
        <v>0</v>
      </c>
      <c r="AC80" s="109">
        <v>0</v>
      </c>
      <c r="AD80" s="104">
        <v>-16</v>
      </c>
      <c r="AE80" s="105">
        <v>-8</v>
      </c>
      <c r="AF80" s="106">
        <v>-8</v>
      </c>
      <c r="AG80" s="104">
        <v>40</v>
      </c>
      <c r="AH80" s="105">
        <v>20</v>
      </c>
      <c r="AI80" s="150">
        <v>20</v>
      </c>
      <c r="AJ80" s="107">
        <v>18</v>
      </c>
      <c r="AK80" s="108">
        <v>12</v>
      </c>
      <c r="AL80" s="108">
        <v>1</v>
      </c>
      <c r="AM80" s="109">
        <v>8</v>
      </c>
      <c r="AN80" s="104">
        <v>1</v>
      </c>
      <c r="AO80" s="106">
        <v>0</v>
      </c>
      <c r="AP80" s="118">
        <v>56</v>
      </c>
      <c r="AQ80" s="105">
        <v>28</v>
      </c>
      <c r="AR80" s="150">
        <v>28</v>
      </c>
      <c r="AS80" s="107">
        <v>22</v>
      </c>
      <c r="AT80" s="108">
        <v>21</v>
      </c>
      <c r="AU80" s="108">
        <v>5</v>
      </c>
      <c r="AV80" s="109">
        <v>7</v>
      </c>
      <c r="AW80" s="104">
        <v>1</v>
      </c>
      <c r="AX80" s="106">
        <v>0</v>
      </c>
      <c r="AY80" s="118">
        <v>-15</v>
      </c>
    </row>
    <row r="81" spans="1:51" ht="13.5" customHeight="1" x14ac:dyDescent="0.2">
      <c r="A81">
        <v>8</v>
      </c>
      <c r="B81" s="161">
        <v>586</v>
      </c>
      <c r="C81" s="162" t="s">
        <v>108</v>
      </c>
      <c r="D81" s="163"/>
      <c r="E81" s="164">
        <v>241.01</v>
      </c>
      <c r="F81" s="165">
        <v>4859</v>
      </c>
      <c r="G81" s="166">
        <v>11934</v>
      </c>
      <c r="H81" s="166">
        <v>5668</v>
      </c>
      <c r="I81" s="166">
        <v>6266</v>
      </c>
      <c r="J81" s="167">
        <v>-25</v>
      </c>
      <c r="K81" s="168">
        <v>-14</v>
      </c>
      <c r="L81" s="169">
        <v>-11</v>
      </c>
      <c r="M81" s="167">
        <v>-15</v>
      </c>
      <c r="N81" s="168">
        <v>-7</v>
      </c>
      <c r="O81" s="170">
        <v>-8</v>
      </c>
      <c r="P81" s="167">
        <v>1</v>
      </c>
      <c r="Q81" s="168">
        <v>0</v>
      </c>
      <c r="R81" s="169">
        <v>1</v>
      </c>
      <c r="S81" s="171">
        <v>0</v>
      </c>
      <c r="T81" s="172">
        <v>1</v>
      </c>
      <c r="U81" s="172">
        <v>0</v>
      </c>
      <c r="V81" s="173">
        <v>0</v>
      </c>
      <c r="W81" s="167">
        <v>16</v>
      </c>
      <c r="X81" s="168">
        <v>7</v>
      </c>
      <c r="Y81" s="169">
        <v>9</v>
      </c>
      <c r="Z81" s="171">
        <v>7</v>
      </c>
      <c r="AA81" s="172">
        <v>9</v>
      </c>
      <c r="AB81" s="172">
        <v>0</v>
      </c>
      <c r="AC81" s="173">
        <v>0</v>
      </c>
      <c r="AD81" s="167">
        <v>-10</v>
      </c>
      <c r="AE81" s="168">
        <v>-7</v>
      </c>
      <c r="AF81" s="169">
        <v>-3</v>
      </c>
      <c r="AG81" s="167">
        <v>30</v>
      </c>
      <c r="AH81" s="168">
        <v>14</v>
      </c>
      <c r="AI81" s="170">
        <v>16</v>
      </c>
      <c r="AJ81" s="171">
        <v>14</v>
      </c>
      <c r="AK81" s="172">
        <v>12</v>
      </c>
      <c r="AL81" s="172">
        <v>0</v>
      </c>
      <c r="AM81" s="173">
        <v>4</v>
      </c>
      <c r="AN81" s="167">
        <v>0</v>
      </c>
      <c r="AO81" s="169">
        <v>0</v>
      </c>
      <c r="AP81" s="174">
        <v>40</v>
      </c>
      <c r="AQ81" s="168">
        <v>21</v>
      </c>
      <c r="AR81" s="170">
        <v>19</v>
      </c>
      <c r="AS81" s="171">
        <v>17</v>
      </c>
      <c r="AT81" s="172">
        <v>15</v>
      </c>
      <c r="AU81" s="172">
        <v>3</v>
      </c>
      <c r="AV81" s="173">
        <v>2</v>
      </c>
      <c r="AW81" s="167">
        <v>1</v>
      </c>
      <c r="AX81" s="169">
        <v>2</v>
      </c>
      <c r="AY81" s="174">
        <v>-5</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149</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150</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151</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5BDA-4B06-4865-9609-351E1EFE4F2F}">
  <sheetPr codeName="Sheet1">
    <pageSetUpPr fitToPage="1"/>
  </sheetPr>
  <dimension ref="A1:AY106"/>
  <sheetViews>
    <sheetView view="pageBreakPreview" zoomScale="130" zoomScaleNormal="100" zoomScaleSheetLayoutView="130" workbookViewId="0">
      <pane xSplit="5" ySplit="7" topLeftCell="F8" activePane="bottomRight" state="frozen"/>
      <selection pane="topRight" activeCell="F1" sqref="F1"/>
      <selection pane="bottomLeft" activeCell="A8" sqref="A8"/>
      <selection pane="bottomRight" activeCell="C1" sqref="C1"/>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153</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113</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8" t="s">
        <v>6</v>
      </c>
      <c r="N3" s="209"/>
      <c r="O3" s="209"/>
      <c r="P3" s="209"/>
      <c r="Q3" s="209"/>
      <c r="R3" s="209"/>
      <c r="S3" s="209"/>
      <c r="T3" s="209"/>
      <c r="U3" s="209"/>
      <c r="V3" s="209"/>
      <c r="W3" s="209"/>
      <c r="X3" s="209"/>
      <c r="Y3" s="209"/>
      <c r="Z3" s="209"/>
      <c r="AA3" s="209"/>
      <c r="AB3" s="209"/>
      <c r="AC3" s="210"/>
      <c r="AD3" s="208" t="s">
        <v>7</v>
      </c>
      <c r="AE3" s="209"/>
      <c r="AF3" s="209"/>
      <c r="AG3" s="209"/>
      <c r="AH3" s="209"/>
      <c r="AI3" s="209"/>
      <c r="AJ3" s="209"/>
      <c r="AK3" s="209"/>
      <c r="AL3" s="209"/>
      <c r="AM3" s="209"/>
      <c r="AN3" s="209"/>
      <c r="AO3" s="209"/>
      <c r="AP3" s="209"/>
      <c r="AQ3" s="209"/>
      <c r="AR3" s="209"/>
      <c r="AS3" s="209"/>
      <c r="AT3" s="209"/>
      <c r="AU3" s="209"/>
      <c r="AV3" s="209"/>
      <c r="AW3" s="209"/>
      <c r="AX3" s="210"/>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1" t="s">
        <v>11</v>
      </c>
      <c r="AH4" s="212"/>
      <c r="AI4" s="212"/>
      <c r="AJ4" s="212"/>
      <c r="AK4" s="212"/>
      <c r="AL4" s="212"/>
      <c r="AM4" s="212"/>
      <c r="AN4" s="212"/>
      <c r="AO4" s="213"/>
      <c r="AP4" s="211" t="s">
        <v>12</v>
      </c>
      <c r="AQ4" s="209"/>
      <c r="AR4" s="209"/>
      <c r="AS4" s="209"/>
      <c r="AT4" s="209"/>
      <c r="AU4" s="209"/>
      <c r="AV4" s="209"/>
      <c r="AW4" s="209"/>
      <c r="AX4" s="210"/>
      <c r="AY4" s="39" t="s">
        <v>13</v>
      </c>
    </row>
    <row r="5" spans="1:51" x14ac:dyDescent="0.2">
      <c r="C5" s="23"/>
      <c r="D5" s="24"/>
      <c r="E5" s="25"/>
      <c r="F5" s="23"/>
      <c r="G5" s="32"/>
      <c r="H5" s="33"/>
      <c r="I5" s="34"/>
      <c r="J5" s="40"/>
      <c r="K5" s="40"/>
      <c r="L5" s="41"/>
      <c r="M5" s="42"/>
      <c r="N5" s="40"/>
      <c r="O5" s="40"/>
      <c r="P5" s="42"/>
      <c r="Q5" s="43"/>
      <c r="R5" s="44"/>
      <c r="S5" s="214" t="s">
        <v>14</v>
      </c>
      <c r="T5" s="215"/>
      <c r="U5" s="216" t="s">
        <v>15</v>
      </c>
      <c r="V5" s="217"/>
      <c r="W5" s="42"/>
      <c r="X5" s="43"/>
      <c r="Y5" s="43"/>
      <c r="Z5" s="214" t="s">
        <v>14</v>
      </c>
      <c r="AA5" s="215"/>
      <c r="AB5" s="218" t="s">
        <v>15</v>
      </c>
      <c r="AC5" s="217"/>
      <c r="AD5" s="42"/>
      <c r="AE5" s="40"/>
      <c r="AF5" s="40"/>
      <c r="AG5" s="42"/>
      <c r="AH5" s="40"/>
      <c r="AI5" s="40"/>
      <c r="AJ5" s="45"/>
      <c r="AK5" s="46" t="s">
        <v>16</v>
      </c>
      <c r="AL5" s="47"/>
      <c r="AM5" s="48"/>
      <c r="AN5" s="219" t="s">
        <v>17</v>
      </c>
      <c r="AO5" s="220"/>
      <c r="AP5" s="42"/>
      <c r="AQ5" s="40"/>
      <c r="AR5" s="41"/>
      <c r="AS5" s="45"/>
      <c r="AT5" s="46" t="s">
        <v>18</v>
      </c>
      <c r="AU5" s="49"/>
      <c r="AV5" s="50"/>
      <c r="AW5" s="219" t="s">
        <v>19</v>
      </c>
      <c r="AX5" s="220"/>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2472319</v>
      </c>
      <c r="G8" s="81">
        <v>5312946</v>
      </c>
      <c r="H8" s="81">
        <v>2521486</v>
      </c>
      <c r="I8" s="82">
        <v>2791460</v>
      </c>
      <c r="J8" s="83">
        <v>-2501</v>
      </c>
      <c r="K8" s="84">
        <v>-1217</v>
      </c>
      <c r="L8" s="85">
        <v>-1284</v>
      </c>
      <c r="M8" s="83">
        <v>-2866</v>
      </c>
      <c r="N8" s="84">
        <v>-1439</v>
      </c>
      <c r="O8" s="85">
        <v>-1427</v>
      </c>
      <c r="P8" s="83">
        <v>2559</v>
      </c>
      <c r="Q8" s="84">
        <v>1290</v>
      </c>
      <c r="R8" s="85">
        <v>1269</v>
      </c>
      <c r="S8" s="86">
        <v>1266</v>
      </c>
      <c r="T8" s="87">
        <v>1238</v>
      </c>
      <c r="U8" s="87">
        <v>24</v>
      </c>
      <c r="V8" s="88">
        <v>31</v>
      </c>
      <c r="W8" s="83">
        <v>5425</v>
      </c>
      <c r="X8" s="84">
        <v>2729</v>
      </c>
      <c r="Y8" s="85">
        <v>2696</v>
      </c>
      <c r="Z8" s="86">
        <v>2687</v>
      </c>
      <c r="AA8" s="87">
        <v>2654</v>
      </c>
      <c r="AB8" s="87">
        <v>42</v>
      </c>
      <c r="AC8" s="88">
        <v>42</v>
      </c>
      <c r="AD8" s="89">
        <v>365</v>
      </c>
      <c r="AE8" s="90">
        <v>222</v>
      </c>
      <c r="AF8" s="91">
        <v>143</v>
      </c>
      <c r="AG8" s="89">
        <v>16516</v>
      </c>
      <c r="AH8" s="90">
        <v>8674</v>
      </c>
      <c r="AI8" s="92">
        <v>7842</v>
      </c>
      <c r="AJ8" s="93">
        <v>6715</v>
      </c>
      <c r="AK8" s="94">
        <v>6448</v>
      </c>
      <c r="AL8" s="94">
        <v>1871</v>
      </c>
      <c r="AM8" s="95">
        <v>1326</v>
      </c>
      <c r="AN8" s="96">
        <v>88</v>
      </c>
      <c r="AO8" s="91">
        <v>68</v>
      </c>
      <c r="AP8" s="97">
        <v>16151</v>
      </c>
      <c r="AQ8" s="90">
        <v>8452</v>
      </c>
      <c r="AR8" s="92">
        <v>7699</v>
      </c>
      <c r="AS8" s="93">
        <v>6936</v>
      </c>
      <c r="AT8" s="94">
        <v>6533</v>
      </c>
      <c r="AU8" s="94">
        <v>1307</v>
      </c>
      <c r="AV8" s="95">
        <v>1028</v>
      </c>
      <c r="AW8" s="96">
        <v>209</v>
      </c>
      <c r="AX8" s="91">
        <v>138</v>
      </c>
      <c r="AY8" s="98">
        <v>536</v>
      </c>
    </row>
    <row r="9" spans="1:51" x14ac:dyDescent="0.2">
      <c r="C9" s="99" t="s">
        <v>37</v>
      </c>
      <c r="D9" s="24"/>
      <c r="E9" s="100"/>
      <c r="F9" s="101">
        <v>536</v>
      </c>
      <c r="G9" s="102">
        <v>-2501</v>
      </c>
      <c r="H9" s="102">
        <v>-1217</v>
      </c>
      <c r="I9" s="103">
        <v>-1284</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2377096</v>
      </c>
      <c r="G10" s="81">
        <v>5080834</v>
      </c>
      <c r="H10" s="81">
        <v>2409642</v>
      </c>
      <c r="I10" s="82">
        <v>2671192</v>
      </c>
      <c r="J10" s="121">
        <v>-2277</v>
      </c>
      <c r="K10" s="84">
        <v>-1131</v>
      </c>
      <c r="L10" s="85">
        <v>-1146</v>
      </c>
      <c r="M10" s="121">
        <v>-2691</v>
      </c>
      <c r="N10" s="84">
        <v>-1360</v>
      </c>
      <c r="O10" s="85">
        <v>-1331</v>
      </c>
      <c r="P10" s="121">
        <v>2492</v>
      </c>
      <c r="Q10" s="84">
        <v>1259</v>
      </c>
      <c r="R10" s="85">
        <v>1233</v>
      </c>
      <c r="S10" s="86">
        <v>1235</v>
      </c>
      <c r="T10" s="87">
        <v>1202</v>
      </c>
      <c r="U10" s="87">
        <v>24</v>
      </c>
      <c r="V10" s="88">
        <v>31</v>
      </c>
      <c r="W10" s="121">
        <v>5183</v>
      </c>
      <c r="X10" s="84">
        <v>2619</v>
      </c>
      <c r="Y10" s="85">
        <v>2564</v>
      </c>
      <c r="Z10" s="86">
        <v>2578</v>
      </c>
      <c r="AA10" s="87">
        <v>2522</v>
      </c>
      <c r="AB10" s="87">
        <v>41</v>
      </c>
      <c r="AC10" s="88">
        <v>42</v>
      </c>
      <c r="AD10" s="96">
        <v>414</v>
      </c>
      <c r="AE10" s="90">
        <v>229</v>
      </c>
      <c r="AF10" s="91">
        <v>185</v>
      </c>
      <c r="AG10" s="96">
        <v>15966</v>
      </c>
      <c r="AH10" s="90">
        <v>8374</v>
      </c>
      <c r="AI10" s="92">
        <v>7592</v>
      </c>
      <c r="AJ10" s="93">
        <v>6506</v>
      </c>
      <c r="AK10" s="94">
        <v>6241</v>
      </c>
      <c r="AL10" s="94">
        <v>1782</v>
      </c>
      <c r="AM10" s="95">
        <v>1285</v>
      </c>
      <c r="AN10" s="96">
        <v>86</v>
      </c>
      <c r="AO10" s="91">
        <v>66</v>
      </c>
      <c r="AP10" s="122">
        <v>15552</v>
      </c>
      <c r="AQ10" s="90">
        <v>8145</v>
      </c>
      <c r="AR10" s="92">
        <v>7407</v>
      </c>
      <c r="AS10" s="93">
        <v>6686</v>
      </c>
      <c r="AT10" s="94">
        <v>6275</v>
      </c>
      <c r="AU10" s="94">
        <v>1255</v>
      </c>
      <c r="AV10" s="95">
        <v>996</v>
      </c>
      <c r="AW10" s="96">
        <v>204</v>
      </c>
      <c r="AX10" s="91">
        <v>136</v>
      </c>
      <c r="AY10" s="98">
        <v>507</v>
      </c>
    </row>
    <row r="11" spans="1:51" x14ac:dyDescent="0.2">
      <c r="C11" s="99" t="s">
        <v>37</v>
      </c>
      <c r="D11" s="24"/>
      <c r="E11" s="100"/>
      <c r="F11" s="101">
        <v>507</v>
      </c>
      <c r="G11" s="103">
        <v>-2277</v>
      </c>
      <c r="H11" s="103">
        <v>-1131</v>
      </c>
      <c r="I11" s="103">
        <v>-1146</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95223</v>
      </c>
      <c r="G12" s="82">
        <v>232112</v>
      </c>
      <c r="H12" s="82">
        <v>111844</v>
      </c>
      <c r="I12" s="82">
        <v>120268</v>
      </c>
      <c r="J12" s="121">
        <v>-224</v>
      </c>
      <c r="K12" s="84">
        <v>-86</v>
      </c>
      <c r="L12" s="85">
        <v>-138</v>
      </c>
      <c r="M12" s="121">
        <v>-175</v>
      </c>
      <c r="N12" s="84">
        <v>-79</v>
      </c>
      <c r="O12" s="85">
        <v>-96</v>
      </c>
      <c r="P12" s="121">
        <v>67</v>
      </c>
      <c r="Q12" s="84">
        <v>31</v>
      </c>
      <c r="R12" s="85">
        <v>36</v>
      </c>
      <c r="S12" s="86">
        <v>31</v>
      </c>
      <c r="T12" s="87">
        <v>36</v>
      </c>
      <c r="U12" s="87">
        <v>0</v>
      </c>
      <c r="V12" s="88">
        <v>0</v>
      </c>
      <c r="W12" s="121">
        <v>242</v>
      </c>
      <c r="X12" s="84">
        <v>110</v>
      </c>
      <c r="Y12" s="85">
        <v>132</v>
      </c>
      <c r="Z12" s="86">
        <v>109</v>
      </c>
      <c r="AA12" s="87">
        <v>132</v>
      </c>
      <c r="AB12" s="87">
        <v>1</v>
      </c>
      <c r="AC12" s="88">
        <v>0</v>
      </c>
      <c r="AD12" s="96">
        <v>-49</v>
      </c>
      <c r="AE12" s="90">
        <v>-7</v>
      </c>
      <c r="AF12" s="91">
        <v>-42</v>
      </c>
      <c r="AG12" s="96">
        <v>550</v>
      </c>
      <c r="AH12" s="90">
        <v>300</v>
      </c>
      <c r="AI12" s="92">
        <v>250</v>
      </c>
      <c r="AJ12" s="93">
        <v>209</v>
      </c>
      <c r="AK12" s="94">
        <v>207</v>
      </c>
      <c r="AL12" s="94">
        <v>89</v>
      </c>
      <c r="AM12" s="95">
        <v>41</v>
      </c>
      <c r="AN12" s="96">
        <v>2</v>
      </c>
      <c r="AO12" s="91">
        <v>2</v>
      </c>
      <c r="AP12" s="122">
        <v>599</v>
      </c>
      <c r="AQ12" s="90">
        <v>307</v>
      </c>
      <c r="AR12" s="92">
        <v>292</v>
      </c>
      <c r="AS12" s="93">
        <v>250</v>
      </c>
      <c r="AT12" s="94">
        <v>258</v>
      </c>
      <c r="AU12" s="94">
        <v>52</v>
      </c>
      <c r="AV12" s="95">
        <v>32</v>
      </c>
      <c r="AW12" s="96">
        <v>5</v>
      </c>
      <c r="AX12" s="91">
        <v>2</v>
      </c>
      <c r="AY12" s="98">
        <v>29</v>
      </c>
    </row>
    <row r="13" spans="1:51" x14ac:dyDescent="0.2">
      <c r="C13" s="99" t="s">
        <v>37</v>
      </c>
      <c r="D13" s="24"/>
      <c r="E13" s="100"/>
      <c r="F13" s="101">
        <v>29</v>
      </c>
      <c r="G13" s="103">
        <v>-224</v>
      </c>
      <c r="H13" s="103">
        <v>-86</v>
      </c>
      <c r="I13" s="103">
        <v>-138</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755416</v>
      </c>
      <c r="G14" s="124">
        <v>1487990</v>
      </c>
      <c r="H14" s="125">
        <v>697425</v>
      </c>
      <c r="I14" s="125">
        <v>790565</v>
      </c>
      <c r="J14" s="83">
        <v>-578</v>
      </c>
      <c r="K14" s="126">
        <v>-270</v>
      </c>
      <c r="L14" s="127">
        <v>-308</v>
      </c>
      <c r="M14" s="83">
        <v>-818</v>
      </c>
      <c r="N14" s="126">
        <v>-402</v>
      </c>
      <c r="O14" s="127">
        <v>-416</v>
      </c>
      <c r="P14" s="83">
        <v>672</v>
      </c>
      <c r="Q14" s="126">
        <v>334</v>
      </c>
      <c r="R14" s="127">
        <v>338</v>
      </c>
      <c r="S14" s="83">
        <v>325</v>
      </c>
      <c r="T14" s="126">
        <v>329</v>
      </c>
      <c r="U14" s="126">
        <v>9</v>
      </c>
      <c r="V14" s="127">
        <v>9</v>
      </c>
      <c r="W14" s="83">
        <v>1490</v>
      </c>
      <c r="X14" s="126">
        <v>736</v>
      </c>
      <c r="Y14" s="127">
        <v>754</v>
      </c>
      <c r="Z14" s="83">
        <v>723</v>
      </c>
      <c r="AA14" s="126">
        <v>736</v>
      </c>
      <c r="AB14" s="126">
        <v>13</v>
      </c>
      <c r="AC14" s="127">
        <v>18</v>
      </c>
      <c r="AD14" s="89">
        <v>240</v>
      </c>
      <c r="AE14" s="128">
        <v>132</v>
      </c>
      <c r="AF14" s="129">
        <v>108</v>
      </c>
      <c r="AG14" s="89">
        <v>6038</v>
      </c>
      <c r="AH14" s="128">
        <v>3101</v>
      </c>
      <c r="AI14" s="130">
        <v>2937</v>
      </c>
      <c r="AJ14" s="89">
        <v>2400</v>
      </c>
      <c r="AK14" s="128">
        <v>2340</v>
      </c>
      <c r="AL14" s="128">
        <v>669</v>
      </c>
      <c r="AM14" s="129">
        <v>571</v>
      </c>
      <c r="AN14" s="89">
        <v>32</v>
      </c>
      <c r="AO14" s="129">
        <v>26</v>
      </c>
      <c r="AP14" s="89">
        <v>5798</v>
      </c>
      <c r="AQ14" s="131">
        <v>2969</v>
      </c>
      <c r="AR14" s="129">
        <v>2829</v>
      </c>
      <c r="AS14" s="89">
        <v>2420</v>
      </c>
      <c r="AT14" s="128">
        <v>2340</v>
      </c>
      <c r="AU14" s="128">
        <v>415</v>
      </c>
      <c r="AV14" s="129">
        <v>406</v>
      </c>
      <c r="AW14" s="89">
        <v>134</v>
      </c>
      <c r="AX14" s="129">
        <v>83</v>
      </c>
      <c r="AY14" s="132">
        <v>118</v>
      </c>
    </row>
    <row r="15" spans="1:51" x14ac:dyDescent="0.2">
      <c r="A15">
        <v>2</v>
      </c>
      <c r="C15" s="77" t="s">
        <v>41</v>
      </c>
      <c r="D15" s="24"/>
      <c r="E15" s="119">
        <v>169.12</v>
      </c>
      <c r="F15" s="123">
        <v>496286</v>
      </c>
      <c r="G15" s="124">
        <v>1027433</v>
      </c>
      <c r="H15" s="125">
        <v>482863</v>
      </c>
      <c r="I15" s="125">
        <v>544570</v>
      </c>
      <c r="J15" s="121">
        <v>-120</v>
      </c>
      <c r="K15" s="84">
        <v>-53</v>
      </c>
      <c r="L15" s="85">
        <v>-67</v>
      </c>
      <c r="M15" s="121">
        <v>-369</v>
      </c>
      <c r="N15" s="84">
        <v>-204</v>
      </c>
      <c r="O15" s="85">
        <v>-165</v>
      </c>
      <c r="P15" s="121">
        <v>583</v>
      </c>
      <c r="Q15" s="84">
        <v>273</v>
      </c>
      <c r="R15" s="85">
        <v>310</v>
      </c>
      <c r="S15" s="86">
        <v>270</v>
      </c>
      <c r="T15" s="87">
        <v>303</v>
      </c>
      <c r="U15" s="87">
        <v>3</v>
      </c>
      <c r="V15" s="88">
        <v>7</v>
      </c>
      <c r="W15" s="121">
        <v>952</v>
      </c>
      <c r="X15" s="84">
        <v>477</v>
      </c>
      <c r="Y15" s="85">
        <v>475</v>
      </c>
      <c r="Z15" s="86">
        <v>468</v>
      </c>
      <c r="AA15" s="87">
        <v>468</v>
      </c>
      <c r="AB15" s="87">
        <v>9</v>
      </c>
      <c r="AC15" s="88">
        <v>7</v>
      </c>
      <c r="AD15" s="96">
        <v>249</v>
      </c>
      <c r="AE15" s="90">
        <v>151</v>
      </c>
      <c r="AF15" s="91">
        <v>98</v>
      </c>
      <c r="AG15" s="96">
        <v>3442</v>
      </c>
      <c r="AH15" s="90">
        <v>1807</v>
      </c>
      <c r="AI15" s="92">
        <v>1635</v>
      </c>
      <c r="AJ15" s="93">
        <v>1500</v>
      </c>
      <c r="AK15" s="94">
        <v>1437</v>
      </c>
      <c r="AL15" s="94">
        <v>292</v>
      </c>
      <c r="AM15" s="95">
        <v>181</v>
      </c>
      <c r="AN15" s="96">
        <v>15</v>
      </c>
      <c r="AO15" s="91">
        <v>17</v>
      </c>
      <c r="AP15" s="122">
        <v>3193</v>
      </c>
      <c r="AQ15" s="90">
        <v>1656</v>
      </c>
      <c r="AR15" s="92">
        <v>1537</v>
      </c>
      <c r="AS15" s="93">
        <v>1439</v>
      </c>
      <c r="AT15" s="94">
        <v>1395</v>
      </c>
      <c r="AU15" s="94">
        <v>196</v>
      </c>
      <c r="AV15" s="95">
        <v>126</v>
      </c>
      <c r="AW15" s="96">
        <v>21</v>
      </c>
      <c r="AX15" s="91">
        <v>16</v>
      </c>
      <c r="AY15" s="98">
        <v>249</v>
      </c>
    </row>
    <row r="16" spans="1:51" x14ac:dyDescent="0.2">
      <c r="A16">
        <v>3</v>
      </c>
      <c r="C16" s="77" t="s">
        <v>42</v>
      </c>
      <c r="D16" s="24"/>
      <c r="E16" s="133">
        <v>480.89</v>
      </c>
      <c r="F16" s="123">
        <v>301941</v>
      </c>
      <c r="G16" s="124">
        <v>694954</v>
      </c>
      <c r="H16" s="125">
        <v>325250</v>
      </c>
      <c r="I16" s="125">
        <v>369704</v>
      </c>
      <c r="J16" s="121">
        <v>-268</v>
      </c>
      <c r="K16" s="84">
        <v>-229</v>
      </c>
      <c r="L16" s="85">
        <v>-39</v>
      </c>
      <c r="M16" s="121">
        <v>-342</v>
      </c>
      <c r="N16" s="84">
        <v>-170</v>
      </c>
      <c r="O16" s="85">
        <v>-172</v>
      </c>
      <c r="P16" s="121">
        <v>321</v>
      </c>
      <c r="Q16" s="84">
        <v>170</v>
      </c>
      <c r="R16" s="85">
        <v>151</v>
      </c>
      <c r="S16" s="86">
        <v>169</v>
      </c>
      <c r="T16" s="87">
        <v>147</v>
      </c>
      <c r="U16" s="87">
        <v>1</v>
      </c>
      <c r="V16" s="88">
        <v>4</v>
      </c>
      <c r="W16" s="121">
        <v>663</v>
      </c>
      <c r="X16" s="84">
        <v>340</v>
      </c>
      <c r="Y16" s="85">
        <v>323</v>
      </c>
      <c r="Z16" s="86">
        <v>337</v>
      </c>
      <c r="AA16" s="87">
        <v>320</v>
      </c>
      <c r="AB16" s="87">
        <v>3</v>
      </c>
      <c r="AC16" s="88">
        <v>3</v>
      </c>
      <c r="AD16" s="96">
        <v>74</v>
      </c>
      <c r="AE16" s="90">
        <v>-59</v>
      </c>
      <c r="AF16" s="91">
        <v>133</v>
      </c>
      <c r="AG16" s="96">
        <v>1898</v>
      </c>
      <c r="AH16" s="90">
        <v>924</v>
      </c>
      <c r="AI16" s="92">
        <v>974</v>
      </c>
      <c r="AJ16" s="93">
        <v>773</v>
      </c>
      <c r="AK16" s="94">
        <v>845</v>
      </c>
      <c r="AL16" s="94">
        <v>141</v>
      </c>
      <c r="AM16" s="95">
        <v>124</v>
      </c>
      <c r="AN16" s="96">
        <v>10</v>
      </c>
      <c r="AO16" s="91">
        <v>5</v>
      </c>
      <c r="AP16" s="122">
        <v>1824</v>
      </c>
      <c r="AQ16" s="90">
        <v>983</v>
      </c>
      <c r="AR16" s="92">
        <v>841</v>
      </c>
      <c r="AS16" s="93">
        <v>864</v>
      </c>
      <c r="AT16" s="94">
        <v>765</v>
      </c>
      <c r="AU16" s="94">
        <v>112</v>
      </c>
      <c r="AV16" s="95">
        <v>71</v>
      </c>
      <c r="AW16" s="96">
        <v>7</v>
      </c>
      <c r="AX16" s="91">
        <v>5</v>
      </c>
      <c r="AY16" s="98">
        <v>68</v>
      </c>
    </row>
    <row r="17" spans="1:51" s="2" customFormat="1" x14ac:dyDescent="0.2">
      <c r="A17">
        <v>4</v>
      </c>
      <c r="B17"/>
      <c r="C17" s="77" t="s">
        <v>43</v>
      </c>
      <c r="D17" s="24"/>
      <c r="E17" s="119">
        <v>266.32</v>
      </c>
      <c r="F17" s="123">
        <v>314649</v>
      </c>
      <c r="G17" s="124">
        <v>707717</v>
      </c>
      <c r="H17" s="125">
        <v>342708</v>
      </c>
      <c r="I17" s="125">
        <v>365009</v>
      </c>
      <c r="J17" s="121">
        <v>-239</v>
      </c>
      <c r="K17" s="84">
        <v>-58</v>
      </c>
      <c r="L17" s="85">
        <v>-181</v>
      </c>
      <c r="M17" s="121">
        <v>-238</v>
      </c>
      <c r="N17" s="84">
        <v>-114</v>
      </c>
      <c r="O17" s="85">
        <v>-124</v>
      </c>
      <c r="P17" s="121">
        <v>408</v>
      </c>
      <c r="Q17" s="84">
        <v>225</v>
      </c>
      <c r="R17" s="85">
        <v>183</v>
      </c>
      <c r="S17" s="86">
        <v>223</v>
      </c>
      <c r="T17" s="87">
        <v>183</v>
      </c>
      <c r="U17" s="87">
        <v>2</v>
      </c>
      <c r="V17" s="88">
        <v>0</v>
      </c>
      <c r="W17" s="121">
        <v>646</v>
      </c>
      <c r="X17" s="84">
        <v>339</v>
      </c>
      <c r="Y17" s="85">
        <v>307</v>
      </c>
      <c r="Z17" s="86">
        <v>334</v>
      </c>
      <c r="AA17" s="87">
        <v>301</v>
      </c>
      <c r="AB17" s="87">
        <v>5</v>
      </c>
      <c r="AC17" s="88">
        <v>6</v>
      </c>
      <c r="AD17" s="96">
        <v>-1</v>
      </c>
      <c r="AE17" s="90">
        <v>56</v>
      </c>
      <c r="AF17" s="91">
        <v>-57</v>
      </c>
      <c r="AG17" s="96">
        <v>1777</v>
      </c>
      <c r="AH17" s="90">
        <v>992</v>
      </c>
      <c r="AI17" s="92">
        <v>785</v>
      </c>
      <c r="AJ17" s="93">
        <v>832</v>
      </c>
      <c r="AK17" s="94">
        <v>704</v>
      </c>
      <c r="AL17" s="94">
        <v>153</v>
      </c>
      <c r="AM17" s="95">
        <v>78</v>
      </c>
      <c r="AN17" s="96">
        <v>7</v>
      </c>
      <c r="AO17" s="91">
        <v>3</v>
      </c>
      <c r="AP17" s="122">
        <v>1778</v>
      </c>
      <c r="AQ17" s="90">
        <v>936</v>
      </c>
      <c r="AR17" s="92">
        <v>842</v>
      </c>
      <c r="AS17" s="93">
        <v>826</v>
      </c>
      <c r="AT17" s="94">
        <v>770</v>
      </c>
      <c r="AU17" s="94">
        <v>100</v>
      </c>
      <c r="AV17" s="95">
        <v>69</v>
      </c>
      <c r="AW17" s="96">
        <v>10</v>
      </c>
      <c r="AX17" s="91">
        <v>3</v>
      </c>
      <c r="AY17" s="98">
        <v>85</v>
      </c>
    </row>
    <row r="18" spans="1:51" s="2" customFormat="1" x14ac:dyDescent="0.2">
      <c r="A18" s="2">
        <v>5</v>
      </c>
      <c r="C18" s="77" t="s">
        <v>44</v>
      </c>
      <c r="D18" s="78"/>
      <c r="E18" s="133">
        <v>895.61</v>
      </c>
      <c r="F18" s="80">
        <v>105601</v>
      </c>
      <c r="G18" s="134">
        <v>250211</v>
      </c>
      <c r="H18" s="134">
        <v>121650</v>
      </c>
      <c r="I18" s="134">
        <v>128561</v>
      </c>
      <c r="J18" s="121">
        <v>-313</v>
      </c>
      <c r="K18" s="84">
        <v>-142</v>
      </c>
      <c r="L18" s="85">
        <v>-171</v>
      </c>
      <c r="M18" s="121">
        <v>-204</v>
      </c>
      <c r="N18" s="84">
        <v>-99</v>
      </c>
      <c r="O18" s="85">
        <v>-105</v>
      </c>
      <c r="P18" s="121">
        <v>85</v>
      </c>
      <c r="Q18" s="84">
        <v>41</v>
      </c>
      <c r="R18" s="85">
        <v>44</v>
      </c>
      <c r="S18" s="86">
        <v>39</v>
      </c>
      <c r="T18" s="87">
        <v>40</v>
      </c>
      <c r="U18" s="87">
        <v>2</v>
      </c>
      <c r="V18" s="88">
        <v>4</v>
      </c>
      <c r="W18" s="121">
        <v>289</v>
      </c>
      <c r="X18" s="84">
        <v>140</v>
      </c>
      <c r="Y18" s="85">
        <v>149</v>
      </c>
      <c r="Z18" s="86">
        <v>139</v>
      </c>
      <c r="AA18" s="87">
        <v>149</v>
      </c>
      <c r="AB18" s="87">
        <v>1</v>
      </c>
      <c r="AC18" s="88">
        <v>0</v>
      </c>
      <c r="AD18" s="96">
        <v>-109</v>
      </c>
      <c r="AE18" s="90">
        <v>-43</v>
      </c>
      <c r="AF18" s="91">
        <v>-66</v>
      </c>
      <c r="AG18" s="96">
        <v>685</v>
      </c>
      <c r="AH18" s="90">
        <v>384</v>
      </c>
      <c r="AI18" s="92">
        <v>301</v>
      </c>
      <c r="AJ18" s="93">
        <v>214</v>
      </c>
      <c r="AK18" s="94">
        <v>188</v>
      </c>
      <c r="AL18" s="94">
        <v>165</v>
      </c>
      <c r="AM18" s="95">
        <v>112</v>
      </c>
      <c r="AN18" s="96">
        <v>5</v>
      </c>
      <c r="AO18" s="91">
        <v>1</v>
      </c>
      <c r="AP18" s="122">
        <v>794</v>
      </c>
      <c r="AQ18" s="90">
        <v>427</v>
      </c>
      <c r="AR18" s="92">
        <v>367</v>
      </c>
      <c r="AS18" s="93">
        <v>275</v>
      </c>
      <c r="AT18" s="94">
        <v>254</v>
      </c>
      <c r="AU18" s="94">
        <v>148</v>
      </c>
      <c r="AV18" s="95">
        <v>111</v>
      </c>
      <c r="AW18" s="96">
        <v>4</v>
      </c>
      <c r="AX18" s="91">
        <v>2</v>
      </c>
      <c r="AY18" s="98">
        <v>-37</v>
      </c>
    </row>
    <row r="19" spans="1:51" s="2" customFormat="1" x14ac:dyDescent="0.2">
      <c r="A19" s="2">
        <v>6</v>
      </c>
      <c r="C19" s="135" t="s">
        <v>45</v>
      </c>
      <c r="D19" s="78"/>
      <c r="E19" s="133">
        <v>865.25</v>
      </c>
      <c r="F19" s="120">
        <v>248722</v>
      </c>
      <c r="G19" s="82">
        <v>555218</v>
      </c>
      <c r="H19" s="82">
        <v>268602</v>
      </c>
      <c r="I19" s="82">
        <v>286616</v>
      </c>
      <c r="J19" s="121">
        <v>-224</v>
      </c>
      <c r="K19" s="84">
        <v>-80</v>
      </c>
      <c r="L19" s="85">
        <v>-144</v>
      </c>
      <c r="M19" s="121">
        <v>-304</v>
      </c>
      <c r="N19" s="84">
        <v>-154</v>
      </c>
      <c r="O19" s="85">
        <v>-150</v>
      </c>
      <c r="P19" s="121">
        <v>299</v>
      </c>
      <c r="Q19" s="84">
        <v>146</v>
      </c>
      <c r="R19" s="85">
        <v>153</v>
      </c>
      <c r="S19" s="86">
        <v>142</v>
      </c>
      <c r="T19" s="87">
        <v>148</v>
      </c>
      <c r="U19" s="87">
        <v>4</v>
      </c>
      <c r="V19" s="88">
        <v>5</v>
      </c>
      <c r="W19" s="121">
        <v>603</v>
      </c>
      <c r="X19" s="84">
        <v>300</v>
      </c>
      <c r="Y19" s="85">
        <v>303</v>
      </c>
      <c r="Z19" s="86">
        <v>291</v>
      </c>
      <c r="AA19" s="87">
        <v>296</v>
      </c>
      <c r="AB19" s="87">
        <v>9</v>
      </c>
      <c r="AC19" s="88">
        <v>7</v>
      </c>
      <c r="AD19" s="96">
        <v>80</v>
      </c>
      <c r="AE19" s="90">
        <v>74</v>
      </c>
      <c r="AF19" s="91">
        <v>6</v>
      </c>
      <c r="AG19" s="96">
        <v>1391</v>
      </c>
      <c r="AH19" s="90">
        <v>800</v>
      </c>
      <c r="AI19" s="92">
        <v>591</v>
      </c>
      <c r="AJ19" s="93">
        <v>533</v>
      </c>
      <c r="AK19" s="94">
        <v>473</v>
      </c>
      <c r="AL19" s="94">
        <v>253</v>
      </c>
      <c r="AM19" s="95">
        <v>105</v>
      </c>
      <c r="AN19" s="96">
        <v>14</v>
      </c>
      <c r="AO19" s="91">
        <v>13</v>
      </c>
      <c r="AP19" s="122">
        <v>1311</v>
      </c>
      <c r="AQ19" s="90">
        <v>726</v>
      </c>
      <c r="AR19" s="92">
        <v>585</v>
      </c>
      <c r="AS19" s="93">
        <v>541</v>
      </c>
      <c r="AT19" s="94">
        <v>450</v>
      </c>
      <c r="AU19" s="94">
        <v>164</v>
      </c>
      <c r="AV19" s="95">
        <v>116</v>
      </c>
      <c r="AW19" s="96">
        <v>21</v>
      </c>
      <c r="AX19" s="91">
        <v>19</v>
      </c>
      <c r="AY19" s="98">
        <v>119</v>
      </c>
    </row>
    <row r="20" spans="1:51" x14ac:dyDescent="0.2">
      <c r="A20" s="2">
        <v>7</v>
      </c>
      <c r="B20" s="2"/>
      <c r="C20" s="135" t="s">
        <v>46</v>
      </c>
      <c r="D20" s="78"/>
      <c r="E20" s="133">
        <v>1566.97</v>
      </c>
      <c r="F20" s="120">
        <v>96281</v>
      </c>
      <c r="G20" s="82">
        <v>230266</v>
      </c>
      <c r="H20" s="82">
        <v>111206</v>
      </c>
      <c r="I20" s="82">
        <v>119060</v>
      </c>
      <c r="J20" s="121">
        <v>-292</v>
      </c>
      <c r="K20" s="84">
        <v>-153</v>
      </c>
      <c r="L20" s="85">
        <v>-139</v>
      </c>
      <c r="M20" s="121">
        <v>-199</v>
      </c>
      <c r="N20" s="84">
        <v>-105</v>
      </c>
      <c r="O20" s="85">
        <v>-94</v>
      </c>
      <c r="P20" s="121">
        <v>80</v>
      </c>
      <c r="Q20" s="84">
        <v>39</v>
      </c>
      <c r="R20" s="85">
        <v>41</v>
      </c>
      <c r="S20" s="86">
        <v>38</v>
      </c>
      <c r="T20" s="87">
        <v>41</v>
      </c>
      <c r="U20" s="87">
        <v>1</v>
      </c>
      <c r="V20" s="88">
        <v>0</v>
      </c>
      <c r="W20" s="121">
        <v>279</v>
      </c>
      <c r="X20" s="84">
        <v>144</v>
      </c>
      <c r="Y20" s="85">
        <v>135</v>
      </c>
      <c r="Z20" s="86">
        <v>144</v>
      </c>
      <c r="AA20" s="87">
        <v>134</v>
      </c>
      <c r="AB20" s="87">
        <v>0</v>
      </c>
      <c r="AC20" s="88">
        <v>1</v>
      </c>
      <c r="AD20" s="96">
        <v>-93</v>
      </c>
      <c r="AE20" s="90">
        <v>-48</v>
      </c>
      <c r="AF20" s="91">
        <v>-45</v>
      </c>
      <c r="AG20" s="96">
        <v>488</v>
      </c>
      <c r="AH20" s="90">
        <v>254</v>
      </c>
      <c r="AI20" s="92">
        <v>234</v>
      </c>
      <c r="AJ20" s="93">
        <v>202</v>
      </c>
      <c r="AK20" s="94">
        <v>194</v>
      </c>
      <c r="AL20" s="94">
        <v>51</v>
      </c>
      <c r="AM20" s="95">
        <v>38</v>
      </c>
      <c r="AN20" s="96">
        <v>1</v>
      </c>
      <c r="AO20" s="91">
        <v>2</v>
      </c>
      <c r="AP20" s="122">
        <v>581</v>
      </c>
      <c r="AQ20" s="90">
        <v>302</v>
      </c>
      <c r="AR20" s="92">
        <v>279</v>
      </c>
      <c r="AS20" s="93">
        <v>238</v>
      </c>
      <c r="AT20" s="94">
        <v>247</v>
      </c>
      <c r="AU20" s="94">
        <v>60</v>
      </c>
      <c r="AV20" s="95">
        <v>29</v>
      </c>
      <c r="AW20" s="96">
        <v>4</v>
      </c>
      <c r="AX20" s="91">
        <v>3</v>
      </c>
      <c r="AY20" s="98">
        <v>-22</v>
      </c>
    </row>
    <row r="21" spans="1:51" x14ac:dyDescent="0.2">
      <c r="A21">
        <v>8</v>
      </c>
      <c r="C21" s="77" t="s">
        <v>47</v>
      </c>
      <c r="D21" s="78"/>
      <c r="E21" s="133">
        <v>2133.3000000000002</v>
      </c>
      <c r="F21" s="123">
        <v>60504</v>
      </c>
      <c r="G21" s="124">
        <v>144438</v>
      </c>
      <c r="H21" s="125">
        <v>69227</v>
      </c>
      <c r="I21" s="125">
        <v>75211</v>
      </c>
      <c r="J21" s="121">
        <v>-231</v>
      </c>
      <c r="K21" s="84">
        <v>-120</v>
      </c>
      <c r="L21" s="85">
        <v>-111</v>
      </c>
      <c r="M21" s="121">
        <v>-167</v>
      </c>
      <c r="N21" s="84">
        <v>-96</v>
      </c>
      <c r="O21" s="85">
        <v>-71</v>
      </c>
      <c r="P21" s="121">
        <v>47</v>
      </c>
      <c r="Q21" s="84">
        <v>27</v>
      </c>
      <c r="R21" s="85">
        <v>20</v>
      </c>
      <c r="S21" s="86">
        <v>26</v>
      </c>
      <c r="T21" s="87">
        <v>20</v>
      </c>
      <c r="U21" s="87">
        <v>1</v>
      </c>
      <c r="V21" s="88">
        <v>0</v>
      </c>
      <c r="W21" s="121">
        <v>214</v>
      </c>
      <c r="X21" s="84">
        <v>123</v>
      </c>
      <c r="Y21" s="85">
        <v>91</v>
      </c>
      <c r="Z21" s="86">
        <v>122</v>
      </c>
      <c r="AA21" s="87">
        <v>91</v>
      </c>
      <c r="AB21" s="87">
        <v>1</v>
      </c>
      <c r="AC21" s="88">
        <v>0</v>
      </c>
      <c r="AD21" s="96">
        <v>-64</v>
      </c>
      <c r="AE21" s="90">
        <v>-24</v>
      </c>
      <c r="AF21" s="91">
        <v>-40</v>
      </c>
      <c r="AG21" s="96">
        <v>231</v>
      </c>
      <c r="AH21" s="90">
        <v>116</v>
      </c>
      <c r="AI21" s="92">
        <v>115</v>
      </c>
      <c r="AJ21" s="93">
        <v>85</v>
      </c>
      <c r="AK21" s="94">
        <v>89</v>
      </c>
      <c r="AL21" s="94">
        <v>30</v>
      </c>
      <c r="AM21" s="95">
        <v>26</v>
      </c>
      <c r="AN21" s="96">
        <v>1</v>
      </c>
      <c r="AO21" s="91">
        <v>0</v>
      </c>
      <c r="AP21" s="122">
        <v>295</v>
      </c>
      <c r="AQ21" s="90">
        <v>140</v>
      </c>
      <c r="AR21" s="92">
        <v>155</v>
      </c>
      <c r="AS21" s="93">
        <v>123</v>
      </c>
      <c r="AT21" s="94">
        <v>109</v>
      </c>
      <c r="AU21" s="94">
        <v>15</v>
      </c>
      <c r="AV21" s="95">
        <v>42</v>
      </c>
      <c r="AW21" s="96">
        <v>2</v>
      </c>
      <c r="AX21" s="91">
        <v>4</v>
      </c>
      <c r="AY21" s="98">
        <v>-37</v>
      </c>
    </row>
    <row r="22" spans="1:51" x14ac:dyDescent="0.2">
      <c r="A22">
        <v>9</v>
      </c>
      <c r="C22" s="77" t="s">
        <v>48</v>
      </c>
      <c r="D22" s="78"/>
      <c r="E22" s="133">
        <v>870.8</v>
      </c>
      <c r="F22" s="123">
        <v>39542</v>
      </c>
      <c r="G22" s="124">
        <v>95064</v>
      </c>
      <c r="H22" s="125">
        <v>45615</v>
      </c>
      <c r="I22" s="125">
        <v>49449</v>
      </c>
      <c r="J22" s="121">
        <v>-81</v>
      </c>
      <c r="K22" s="84">
        <v>-46</v>
      </c>
      <c r="L22" s="85">
        <v>-35</v>
      </c>
      <c r="M22" s="121">
        <v>-111</v>
      </c>
      <c r="N22" s="84">
        <v>-54</v>
      </c>
      <c r="O22" s="85">
        <v>-57</v>
      </c>
      <c r="P22" s="121">
        <v>26</v>
      </c>
      <c r="Q22" s="84">
        <v>11</v>
      </c>
      <c r="R22" s="85">
        <v>15</v>
      </c>
      <c r="S22" s="86">
        <v>11</v>
      </c>
      <c r="T22" s="87">
        <v>14</v>
      </c>
      <c r="U22" s="87">
        <v>0</v>
      </c>
      <c r="V22" s="88">
        <v>1</v>
      </c>
      <c r="W22" s="121">
        <v>137</v>
      </c>
      <c r="X22" s="84">
        <v>65</v>
      </c>
      <c r="Y22" s="85">
        <v>72</v>
      </c>
      <c r="Z22" s="86">
        <v>64</v>
      </c>
      <c r="AA22" s="87">
        <v>72</v>
      </c>
      <c r="AB22" s="87">
        <v>1</v>
      </c>
      <c r="AC22" s="88">
        <v>0</v>
      </c>
      <c r="AD22" s="96">
        <v>30</v>
      </c>
      <c r="AE22" s="90">
        <v>8</v>
      </c>
      <c r="AF22" s="91">
        <v>22</v>
      </c>
      <c r="AG22" s="96">
        <v>242</v>
      </c>
      <c r="AH22" s="90">
        <v>120</v>
      </c>
      <c r="AI22" s="92">
        <v>122</v>
      </c>
      <c r="AJ22" s="93">
        <v>75</v>
      </c>
      <c r="AK22" s="94">
        <v>80</v>
      </c>
      <c r="AL22" s="94">
        <v>43</v>
      </c>
      <c r="AM22" s="95">
        <v>42</v>
      </c>
      <c r="AN22" s="96">
        <v>2</v>
      </c>
      <c r="AO22" s="91">
        <v>0</v>
      </c>
      <c r="AP22" s="122">
        <v>212</v>
      </c>
      <c r="AQ22" s="90">
        <v>112</v>
      </c>
      <c r="AR22" s="92">
        <v>100</v>
      </c>
      <c r="AS22" s="93">
        <v>78</v>
      </c>
      <c r="AT22" s="94">
        <v>83</v>
      </c>
      <c r="AU22" s="94">
        <v>31</v>
      </c>
      <c r="AV22" s="95">
        <v>17</v>
      </c>
      <c r="AW22" s="96">
        <v>3</v>
      </c>
      <c r="AX22" s="91">
        <v>0</v>
      </c>
      <c r="AY22" s="98">
        <v>37</v>
      </c>
    </row>
    <row r="23" spans="1:51" x14ac:dyDescent="0.2">
      <c r="A23">
        <v>10</v>
      </c>
      <c r="C23" s="77" t="s">
        <v>49</v>
      </c>
      <c r="D23" s="78"/>
      <c r="E23" s="133">
        <v>595.63</v>
      </c>
      <c r="F23" s="120">
        <v>53377</v>
      </c>
      <c r="G23" s="81">
        <v>119655</v>
      </c>
      <c r="H23" s="81">
        <v>56940</v>
      </c>
      <c r="I23" s="82">
        <v>62715</v>
      </c>
      <c r="J23" s="121">
        <v>-155</v>
      </c>
      <c r="K23" s="84">
        <v>-66</v>
      </c>
      <c r="L23" s="85">
        <v>-89</v>
      </c>
      <c r="M23" s="121">
        <v>-114</v>
      </c>
      <c r="N23" s="84">
        <v>-41</v>
      </c>
      <c r="O23" s="85">
        <v>-73</v>
      </c>
      <c r="P23" s="121">
        <v>38</v>
      </c>
      <c r="Q23" s="84">
        <v>24</v>
      </c>
      <c r="R23" s="85">
        <v>14</v>
      </c>
      <c r="S23" s="86">
        <v>23</v>
      </c>
      <c r="T23" s="87">
        <v>13</v>
      </c>
      <c r="U23" s="87">
        <v>1</v>
      </c>
      <c r="V23" s="88">
        <v>1</v>
      </c>
      <c r="W23" s="121">
        <v>152</v>
      </c>
      <c r="X23" s="84">
        <v>65</v>
      </c>
      <c r="Y23" s="85">
        <v>87</v>
      </c>
      <c r="Z23" s="86">
        <v>65</v>
      </c>
      <c r="AA23" s="87">
        <v>87</v>
      </c>
      <c r="AB23" s="87">
        <v>0</v>
      </c>
      <c r="AC23" s="88">
        <v>0</v>
      </c>
      <c r="AD23" s="96">
        <v>-41</v>
      </c>
      <c r="AE23" s="90">
        <v>-25</v>
      </c>
      <c r="AF23" s="91">
        <v>-16</v>
      </c>
      <c r="AG23" s="96">
        <v>324</v>
      </c>
      <c r="AH23" s="90">
        <v>176</v>
      </c>
      <c r="AI23" s="92">
        <v>148</v>
      </c>
      <c r="AJ23" s="93">
        <v>101</v>
      </c>
      <c r="AK23" s="94">
        <v>98</v>
      </c>
      <c r="AL23" s="94">
        <v>74</v>
      </c>
      <c r="AM23" s="95">
        <v>49</v>
      </c>
      <c r="AN23" s="96">
        <v>1</v>
      </c>
      <c r="AO23" s="91">
        <v>1</v>
      </c>
      <c r="AP23" s="122">
        <v>365</v>
      </c>
      <c r="AQ23" s="90">
        <v>201</v>
      </c>
      <c r="AR23" s="92">
        <v>164</v>
      </c>
      <c r="AS23" s="93">
        <v>132</v>
      </c>
      <c r="AT23" s="94">
        <v>120</v>
      </c>
      <c r="AU23" s="94">
        <v>66</v>
      </c>
      <c r="AV23" s="95">
        <v>41</v>
      </c>
      <c r="AW23" s="96">
        <v>3</v>
      </c>
      <c r="AX23" s="91">
        <v>3</v>
      </c>
      <c r="AY23" s="98">
        <v>-44</v>
      </c>
    </row>
    <row r="24" spans="1:51" x14ac:dyDescent="0.2">
      <c r="A24">
        <v>1</v>
      </c>
      <c r="B24" s="136">
        <v>100</v>
      </c>
      <c r="C24" s="137" t="s">
        <v>50</v>
      </c>
      <c r="D24" s="24" t="s">
        <v>51</v>
      </c>
      <c r="E24" s="119">
        <v>556.92999999999995</v>
      </c>
      <c r="F24" s="80">
        <v>755416</v>
      </c>
      <c r="G24" s="82">
        <v>1487990</v>
      </c>
      <c r="H24" s="82">
        <v>697425</v>
      </c>
      <c r="I24" s="82">
        <v>790565</v>
      </c>
      <c r="J24" s="138">
        <v>-578</v>
      </c>
      <c r="K24" s="139">
        <v>-270</v>
      </c>
      <c r="L24" s="140">
        <v>-308</v>
      </c>
      <c r="M24" s="141">
        <v>-818</v>
      </c>
      <c r="N24" s="139">
        <v>-402</v>
      </c>
      <c r="O24" s="140">
        <v>-416</v>
      </c>
      <c r="P24" s="138">
        <v>672</v>
      </c>
      <c r="Q24" s="139">
        <v>334</v>
      </c>
      <c r="R24" s="140">
        <v>338</v>
      </c>
      <c r="S24" s="138">
        <v>325</v>
      </c>
      <c r="T24" s="139">
        <v>329</v>
      </c>
      <c r="U24" s="139">
        <v>9</v>
      </c>
      <c r="V24" s="140">
        <v>9</v>
      </c>
      <c r="W24" s="138">
        <v>1490</v>
      </c>
      <c r="X24" s="139">
        <v>736</v>
      </c>
      <c r="Y24" s="140">
        <v>754</v>
      </c>
      <c r="Z24" s="138">
        <v>723</v>
      </c>
      <c r="AA24" s="139">
        <v>736</v>
      </c>
      <c r="AB24" s="139">
        <v>13</v>
      </c>
      <c r="AC24" s="140">
        <v>18</v>
      </c>
      <c r="AD24" s="142">
        <v>240</v>
      </c>
      <c r="AE24" s="143">
        <v>132</v>
      </c>
      <c r="AF24" s="144">
        <v>108</v>
      </c>
      <c r="AG24" s="142">
        <v>6038</v>
      </c>
      <c r="AH24" s="143">
        <v>3101</v>
      </c>
      <c r="AI24" s="145">
        <v>2937</v>
      </c>
      <c r="AJ24" s="142">
        <v>2400</v>
      </c>
      <c r="AK24" s="143">
        <v>2340</v>
      </c>
      <c r="AL24" s="143">
        <v>669</v>
      </c>
      <c r="AM24" s="144">
        <v>571</v>
      </c>
      <c r="AN24" s="142">
        <v>32</v>
      </c>
      <c r="AO24" s="144">
        <v>26</v>
      </c>
      <c r="AP24" s="146">
        <v>5798</v>
      </c>
      <c r="AQ24" s="143">
        <v>2969</v>
      </c>
      <c r="AR24" s="145">
        <v>2829</v>
      </c>
      <c r="AS24" s="142">
        <v>2420</v>
      </c>
      <c r="AT24" s="143">
        <v>2340</v>
      </c>
      <c r="AU24" s="143">
        <v>415</v>
      </c>
      <c r="AV24" s="144">
        <v>406</v>
      </c>
      <c r="AW24" s="142">
        <v>134</v>
      </c>
      <c r="AX24" s="144">
        <v>83</v>
      </c>
      <c r="AY24" s="147">
        <v>118</v>
      </c>
    </row>
    <row r="25" spans="1:51" x14ac:dyDescent="0.2">
      <c r="B25" s="136">
        <v>101</v>
      </c>
      <c r="C25" s="99" t="s">
        <v>52</v>
      </c>
      <c r="D25" s="24"/>
      <c r="E25" s="148">
        <v>34.03</v>
      </c>
      <c r="F25" s="149">
        <v>105002</v>
      </c>
      <c r="G25" s="103">
        <v>210145</v>
      </c>
      <c r="H25" s="103">
        <v>97354</v>
      </c>
      <c r="I25" s="103">
        <v>112791</v>
      </c>
      <c r="J25" s="104">
        <v>-72</v>
      </c>
      <c r="K25" s="105">
        <v>-26</v>
      </c>
      <c r="L25" s="106">
        <v>-46</v>
      </c>
      <c r="M25" s="104">
        <v>-107</v>
      </c>
      <c r="N25" s="105">
        <v>-61</v>
      </c>
      <c r="O25" s="106">
        <v>-46</v>
      </c>
      <c r="P25" s="104">
        <v>98</v>
      </c>
      <c r="Q25" s="105">
        <v>43</v>
      </c>
      <c r="R25" s="106">
        <v>55</v>
      </c>
      <c r="S25" s="107">
        <v>42</v>
      </c>
      <c r="T25" s="108">
        <v>55</v>
      </c>
      <c r="U25" s="108">
        <v>1</v>
      </c>
      <c r="V25" s="109">
        <v>0</v>
      </c>
      <c r="W25" s="104">
        <v>205</v>
      </c>
      <c r="X25" s="105">
        <v>104</v>
      </c>
      <c r="Y25" s="106">
        <v>101</v>
      </c>
      <c r="Z25" s="107">
        <v>103</v>
      </c>
      <c r="AA25" s="108">
        <v>99</v>
      </c>
      <c r="AB25" s="108">
        <v>1</v>
      </c>
      <c r="AC25" s="109">
        <v>2</v>
      </c>
      <c r="AD25" s="110">
        <v>35</v>
      </c>
      <c r="AE25" s="111">
        <v>35</v>
      </c>
      <c r="AF25" s="112">
        <v>0</v>
      </c>
      <c r="AG25" s="110">
        <v>900</v>
      </c>
      <c r="AH25" s="111">
        <v>459</v>
      </c>
      <c r="AI25" s="113">
        <v>441</v>
      </c>
      <c r="AJ25" s="114">
        <v>361</v>
      </c>
      <c r="AK25" s="115">
        <v>345</v>
      </c>
      <c r="AL25" s="115">
        <v>90</v>
      </c>
      <c r="AM25" s="116">
        <v>91</v>
      </c>
      <c r="AN25" s="110">
        <v>8</v>
      </c>
      <c r="AO25" s="112">
        <v>5</v>
      </c>
      <c r="AP25" s="117">
        <v>865</v>
      </c>
      <c r="AQ25" s="111">
        <v>424</v>
      </c>
      <c r="AR25" s="113">
        <v>441</v>
      </c>
      <c r="AS25" s="114">
        <v>340</v>
      </c>
      <c r="AT25" s="115">
        <v>351</v>
      </c>
      <c r="AU25" s="115">
        <v>70</v>
      </c>
      <c r="AV25" s="116">
        <v>81</v>
      </c>
      <c r="AW25" s="110">
        <v>14</v>
      </c>
      <c r="AX25" s="112">
        <v>9</v>
      </c>
      <c r="AY25" s="118">
        <v>-23</v>
      </c>
    </row>
    <row r="26" spans="1:51" x14ac:dyDescent="0.2">
      <c r="B26" s="136">
        <v>102</v>
      </c>
      <c r="C26" s="99" t="s">
        <v>53</v>
      </c>
      <c r="D26" s="24"/>
      <c r="E26" s="148">
        <v>32.65</v>
      </c>
      <c r="F26" s="149">
        <v>72128</v>
      </c>
      <c r="G26" s="103">
        <v>135822</v>
      </c>
      <c r="H26" s="103">
        <v>63205</v>
      </c>
      <c r="I26" s="103">
        <v>72617</v>
      </c>
      <c r="J26" s="104">
        <v>-78</v>
      </c>
      <c r="K26" s="105">
        <v>-34</v>
      </c>
      <c r="L26" s="106">
        <v>-44</v>
      </c>
      <c r="M26" s="104">
        <v>-35</v>
      </c>
      <c r="N26" s="105">
        <v>-19</v>
      </c>
      <c r="O26" s="150">
        <v>-16</v>
      </c>
      <c r="P26" s="104">
        <v>72</v>
      </c>
      <c r="Q26" s="105">
        <v>29</v>
      </c>
      <c r="R26" s="106">
        <v>43</v>
      </c>
      <c r="S26" s="107">
        <v>29</v>
      </c>
      <c r="T26" s="108">
        <v>42</v>
      </c>
      <c r="U26" s="108">
        <v>0</v>
      </c>
      <c r="V26" s="109">
        <v>1</v>
      </c>
      <c r="W26" s="104">
        <v>107</v>
      </c>
      <c r="X26" s="105">
        <v>48</v>
      </c>
      <c r="Y26" s="106">
        <v>59</v>
      </c>
      <c r="Z26" s="107">
        <v>48</v>
      </c>
      <c r="AA26" s="108">
        <v>57</v>
      </c>
      <c r="AB26" s="108">
        <v>0</v>
      </c>
      <c r="AC26" s="109">
        <v>2</v>
      </c>
      <c r="AD26" s="110">
        <v>-43</v>
      </c>
      <c r="AE26" s="111">
        <v>-15</v>
      </c>
      <c r="AF26" s="112">
        <v>-28</v>
      </c>
      <c r="AG26" s="110">
        <v>538</v>
      </c>
      <c r="AH26" s="111">
        <v>279</v>
      </c>
      <c r="AI26" s="113">
        <v>259</v>
      </c>
      <c r="AJ26" s="114">
        <v>212</v>
      </c>
      <c r="AK26" s="115">
        <v>212</v>
      </c>
      <c r="AL26" s="115">
        <v>64</v>
      </c>
      <c r="AM26" s="116">
        <v>46</v>
      </c>
      <c r="AN26" s="110">
        <v>3</v>
      </c>
      <c r="AO26" s="112">
        <v>1</v>
      </c>
      <c r="AP26" s="117">
        <v>581</v>
      </c>
      <c r="AQ26" s="111">
        <v>294</v>
      </c>
      <c r="AR26" s="113">
        <v>287</v>
      </c>
      <c r="AS26" s="114">
        <v>241</v>
      </c>
      <c r="AT26" s="115">
        <v>250</v>
      </c>
      <c r="AU26" s="115">
        <v>38</v>
      </c>
      <c r="AV26" s="116">
        <v>28</v>
      </c>
      <c r="AW26" s="110">
        <v>15</v>
      </c>
      <c r="AX26" s="112">
        <v>9</v>
      </c>
      <c r="AY26" s="118">
        <v>-30</v>
      </c>
    </row>
    <row r="27" spans="1:51" x14ac:dyDescent="0.2">
      <c r="B27" s="136">
        <v>105</v>
      </c>
      <c r="C27" s="99" t="s">
        <v>54</v>
      </c>
      <c r="D27" s="24"/>
      <c r="E27" s="148">
        <v>14.64</v>
      </c>
      <c r="F27" s="149">
        <v>66487</v>
      </c>
      <c r="G27" s="103">
        <v>110987</v>
      </c>
      <c r="H27" s="103">
        <v>53967</v>
      </c>
      <c r="I27" s="103">
        <v>57020</v>
      </c>
      <c r="J27" s="104">
        <v>69</v>
      </c>
      <c r="K27" s="105">
        <v>26</v>
      </c>
      <c r="L27" s="106">
        <v>43</v>
      </c>
      <c r="M27" s="104">
        <v>-93</v>
      </c>
      <c r="N27" s="105">
        <v>-58</v>
      </c>
      <c r="O27" s="150">
        <v>-35</v>
      </c>
      <c r="P27" s="104">
        <v>44</v>
      </c>
      <c r="Q27" s="105">
        <v>19</v>
      </c>
      <c r="R27" s="106">
        <v>25</v>
      </c>
      <c r="S27" s="107">
        <v>18</v>
      </c>
      <c r="T27" s="108">
        <v>23</v>
      </c>
      <c r="U27" s="108">
        <v>1</v>
      </c>
      <c r="V27" s="109">
        <v>2</v>
      </c>
      <c r="W27" s="104">
        <v>137</v>
      </c>
      <c r="X27" s="105">
        <v>77</v>
      </c>
      <c r="Y27" s="106">
        <v>60</v>
      </c>
      <c r="Z27" s="107">
        <v>76</v>
      </c>
      <c r="AA27" s="108">
        <v>60</v>
      </c>
      <c r="AB27" s="108">
        <v>1</v>
      </c>
      <c r="AC27" s="109">
        <v>0</v>
      </c>
      <c r="AD27" s="110">
        <v>162</v>
      </c>
      <c r="AE27" s="111">
        <v>84</v>
      </c>
      <c r="AF27" s="112">
        <v>78</v>
      </c>
      <c r="AG27" s="110">
        <v>802</v>
      </c>
      <c r="AH27" s="111">
        <v>432</v>
      </c>
      <c r="AI27" s="113">
        <v>370</v>
      </c>
      <c r="AJ27" s="114">
        <v>292</v>
      </c>
      <c r="AK27" s="115">
        <v>262</v>
      </c>
      <c r="AL27" s="115">
        <v>134</v>
      </c>
      <c r="AM27" s="116">
        <v>106</v>
      </c>
      <c r="AN27" s="110">
        <v>6</v>
      </c>
      <c r="AO27" s="112">
        <v>2</v>
      </c>
      <c r="AP27" s="117">
        <v>640</v>
      </c>
      <c r="AQ27" s="111">
        <v>348</v>
      </c>
      <c r="AR27" s="113">
        <v>292</v>
      </c>
      <c r="AS27" s="114">
        <v>256</v>
      </c>
      <c r="AT27" s="115">
        <v>220</v>
      </c>
      <c r="AU27" s="115">
        <v>57</v>
      </c>
      <c r="AV27" s="116">
        <v>50</v>
      </c>
      <c r="AW27" s="110">
        <v>35</v>
      </c>
      <c r="AX27" s="112">
        <v>22</v>
      </c>
      <c r="AY27" s="118">
        <v>84</v>
      </c>
    </row>
    <row r="28" spans="1:51" x14ac:dyDescent="0.2">
      <c r="B28" s="136">
        <v>106</v>
      </c>
      <c r="C28" s="99" t="s">
        <v>55</v>
      </c>
      <c r="D28" s="24"/>
      <c r="E28" s="148">
        <v>11.34</v>
      </c>
      <c r="F28" s="149">
        <v>51251</v>
      </c>
      <c r="G28" s="103">
        <v>92237</v>
      </c>
      <c r="H28" s="103">
        <v>43598</v>
      </c>
      <c r="I28" s="103">
        <v>48639</v>
      </c>
      <c r="J28" s="104">
        <v>-18</v>
      </c>
      <c r="K28" s="105">
        <v>-16</v>
      </c>
      <c r="L28" s="106">
        <v>-2</v>
      </c>
      <c r="M28" s="104">
        <v>-95</v>
      </c>
      <c r="N28" s="105">
        <v>-38</v>
      </c>
      <c r="O28" s="150">
        <v>-57</v>
      </c>
      <c r="P28" s="104">
        <v>38</v>
      </c>
      <c r="Q28" s="105">
        <v>22</v>
      </c>
      <c r="R28" s="106">
        <v>16</v>
      </c>
      <c r="S28" s="107">
        <v>20</v>
      </c>
      <c r="T28" s="108">
        <v>15</v>
      </c>
      <c r="U28" s="108">
        <v>2</v>
      </c>
      <c r="V28" s="109">
        <v>1</v>
      </c>
      <c r="W28" s="104">
        <v>133</v>
      </c>
      <c r="X28" s="105">
        <v>60</v>
      </c>
      <c r="Y28" s="106">
        <v>73</v>
      </c>
      <c r="Z28" s="107">
        <v>58</v>
      </c>
      <c r="AA28" s="108">
        <v>65</v>
      </c>
      <c r="AB28" s="108">
        <v>2</v>
      </c>
      <c r="AC28" s="109">
        <v>8</v>
      </c>
      <c r="AD28" s="110">
        <v>77</v>
      </c>
      <c r="AE28" s="111">
        <v>22</v>
      </c>
      <c r="AF28" s="112">
        <v>55</v>
      </c>
      <c r="AG28" s="110">
        <v>565</v>
      </c>
      <c r="AH28" s="111">
        <v>297</v>
      </c>
      <c r="AI28" s="113">
        <v>268</v>
      </c>
      <c r="AJ28" s="114">
        <v>198</v>
      </c>
      <c r="AK28" s="115">
        <v>193</v>
      </c>
      <c r="AL28" s="115">
        <v>97</v>
      </c>
      <c r="AM28" s="116">
        <v>73</v>
      </c>
      <c r="AN28" s="110">
        <v>2</v>
      </c>
      <c r="AO28" s="112">
        <v>2</v>
      </c>
      <c r="AP28" s="117">
        <v>488</v>
      </c>
      <c r="AQ28" s="111">
        <v>275</v>
      </c>
      <c r="AR28" s="113">
        <v>213</v>
      </c>
      <c r="AS28" s="114">
        <v>191</v>
      </c>
      <c r="AT28" s="115">
        <v>165</v>
      </c>
      <c r="AU28" s="115">
        <v>72</v>
      </c>
      <c r="AV28" s="116">
        <v>47</v>
      </c>
      <c r="AW28" s="110">
        <v>12</v>
      </c>
      <c r="AX28" s="112">
        <v>1</v>
      </c>
      <c r="AY28" s="118">
        <v>73</v>
      </c>
    </row>
    <row r="29" spans="1:51" x14ac:dyDescent="0.2">
      <c r="B29" s="136">
        <v>107</v>
      </c>
      <c r="C29" s="99" t="s">
        <v>56</v>
      </c>
      <c r="D29" s="24"/>
      <c r="E29" s="148">
        <v>28.93</v>
      </c>
      <c r="F29" s="149">
        <v>74286</v>
      </c>
      <c r="G29" s="103">
        <v>152363</v>
      </c>
      <c r="H29" s="103">
        <v>69751</v>
      </c>
      <c r="I29" s="103">
        <v>82612</v>
      </c>
      <c r="J29" s="104">
        <v>-104</v>
      </c>
      <c r="K29" s="105">
        <v>-58</v>
      </c>
      <c r="L29" s="106">
        <v>-46</v>
      </c>
      <c r="M29" s="104">
        <v>-115</v>
      </c>
      <c r="N29" s="105">
        <v>-65</v>
      </c>
      <c r="O29" s="150">
        <v>-50</v>
      </c>
      <c r="P29" s="104">
        <v>51</v>
      </c>
      <c r="Q29" s="105">
        <v>23</v>
      </c>
      <c r="R29" s="106">
        <v>28</v>
      </c>
      <c r="S29" s="107">
        <v>23</v>
      </c>
      <c r="T29" s="108">
        <v>28</v>
      </c>
      <c r="U29" s="108">
        <v>0</v>
      </c>
      <c r="V29" s="109">
        <v>0</v>
      </c>
      <c r="W29" s="104">
        <v>166</v>
      </c>
      <c r="X29" s="105">
        <v>88</v>
      </c>
      <c r="Y29" s="106">
        <v>78</v>
      </c>
      <c r="Z29" s="107">
        <v>86</v>
      </c>
      <c r="AA29" s="108">
        <v>76</v>
      </c>
      <c r="AB29" s="108">
        <v>2</v>
      </c>
      <c r="AC29" s="109">
        <v>2</v>
      </c>
      <c r="AD29" s="110">
        <v>11</v>
      </c>
      <c r="AE29" s="111">
        <v>7</v>
      </c>
      <c r="AF29" s="112">
        <v>4</v>
      </c>
      <c r="AG29" s="110">
        <v>474</v>
      </c>
      <c r="AH29" s="111">
        <v>230</v>
      </c>
      <c r="AI29" s="113">
        <v>244</v>
      </c>
      <c r="AJ29" s="114">
        <v>205</v>
      </c>
      <c r="AK29" s="115">
        <v>221</v>
      </c>
      <c r="AL29" s="115">
        <v>25</v>
      </c>
      <c r="AM29" s="116">
        <v>22</v>
      </c>
      <c r="AN29" s="110">
        <v>0</v>
      </c>
      <c r="AO29" s="112">
        <v>1</v>
      </c>
      <c r="AP29" s="117">
        <v>463</v>
      </c>
      <c r="AQ29" s="111">
        <v>223</v>
      </c>
      <c r="AR29" s="113">
        <v>240</v>
      </c>
      <c r="AS29" s="114">
        <v>198</v>
      </c>
      <c r="AT29" s="115">
        <v>226</v>
      </c>
      <c r="AU29" s="115">
        <v>17</v>
      </c>
      <c r="AV29" s="116">
        <v>11</v>
      </c>
      <c r="AW29" s="110">
        <v>8</v>
      </c>
      <c r="AX29" s="112">
        <v>3</v>
      </c>
      <c r="AY29" s="118">
        <v>-29</v>
      </c>
    </row>
    <row r="30" spans="1:51" x14ac:dyDescent="0.2">
      <c r="B30" s="136">
        <v>108</v>
      </c>
      <c r="C30" s="99" t="s">
        <v>57</v>
      </c>
      <c r="D30" s="24"/>
      <c r="E30" s="148">
        <v>28.07</v>
      </c>
      <c r="F30" s="149">
        <v>97287</v>
      </c>
      <c r="G30" s="103">
        <v>205075</v>
      </c>
      <c r="H30" s="103">
        <v>94831</v>
      </c>
      <c r="I30" s="103">
        <v>110244</v>
      </c>
      <c r="J30" s="104">
        <v>-108</v>
      </c>
      <c r="K30" s="105">
        <v>-90</v>
      </c>
      <c r="L30" s="106">
        <v>-18</v>
      </c>
      <c r="M30" s="104">
        <v>-111</v>
      </c>
      <c r="N30" s="105">
        <v>-46</v>
      </c>
      <c r="O30" s="150">
        <v>-65</v>
      </c>
      <c r="P30" s="104">
        <v>95</v>
      </c>
      <c r="Q30" s="105">
        <v>52</v>
      </c>
      <c r="R30" s="106">
        <v>43</v>
      </c>
      <c r="S30" s="107">
        <v>52</v>
      </c>
      <c r="T30" s="108">
        <v>43</v>
      </c>
      <c r="U30" s="108">
        <v>0</v>
      </c>
      <c r="V30" s="109">
        <v>0</v>
      </c>
      <c r="W30" s="104">
        <v>206</v>
      </c>
      <c r="X30" s="105">
        <v>98</v>
      </c>
      <c r="Y30" s="106">
        <v>108</v>
      </c>
      <c r="Z30" s="107">
        <v>98</v>
      </c>
      <c r="AA30" s="108">
        <v>107</v>
      </c>
      <c r="AB30" s="108">
        <v>0</v>
      </c>
      <c r="AC30" s="109">
        <v>1</v>
      </c>
      <c r="AD30" s="110">
        <v>3</v>
      </c>
      <c r="AE30" s="111">
        <v>-44</v>
      </c>
      <c r="AF30" s="112">
        <v>47</v>
      </c>
      <c r="AG30" s="110">
        <v>621</v>
      </c>
      <c r="AH30" s="111">
        <v>291</v>
      </c>
      <c r="AI30" s="113">
        <v>330</v>
      </c>
      <c r="AJ30" s="114">
        <v>262</v>
      </c>
      <c r="AK30" s="115">
        <v>293</v>
      </c>
      <c r="AL30" s="115">
        <v>25</v>
      </c>
      <c r="AM30" s="116">
        <v>34</v>
      </c>
      <c r="AN30" s="110">
        <v>4</v>
      </c>
      <c r="AO30" s="112">
        <v>3</v>
      </c>
      <c r="AP30" s="117">
        <v>618</v>
      </c>
      <c r="AQ30" s="111">
        <v>335</v>
      </c>
      <c r="AR30" s="113">
        <v>283</v>
      </c>
      <c r="AS30" s="114">
        <v>315</v>
      </c>
      <c r="AT30" s="115">
        <v>261</v>
      </c>
      <c r="AU30" s="115">
        <v>19</v>
      </c>
      <c r="AV30" s="116">
        <v>18</v>
      </c>
      <c r="AW30" s="110">
        <v>1</v>
      </c>
      <c r="AX30" s="112">
        <v>4</v>
      </c>
      <c r="AY30" s="118">
        <v>-10</v>
      </c>
    </row>
    <row r="31" spans="1:51" x14ac:dyDescent="0.2">
      <c r="B31" s="136">
        <v>109</v>
      </c>
      <c r="C31" s="99" t="s">
        <v>58</v>
      </c>
      <c r="D31" s="24" t="s">
        <v>51</v>
      </c>
      <c r="E31" s="148">
        <v>240.29</v>
      </c>
      <c r="F31" s="149">
        <v>90179</v>
      </c>
      <c r="G31" s="103">
        <v>202376</v>
      </c>
      <c r="H31" s="103">
        <v>95283</v>
      </c>
      <c r="I31" s="103">
        <v>107093</v>
      </c>
      <c r="J31" s="104">
        <v>-205</v>
      </c>
      <c r="K31" s="105">
        <v>-77</v>
      </c>
      <c r="L31" s="106">
        <v>-128</v>
      </c>
      <c r="M31" s="104">
        <v>-144</v>
      </c>
      <c r="N31" s="105">
        <v>-60</v>
      </c>
      <c r="O31" s="150">
        <v>-84</v>
      </c>
      <c r="P31" s="104">
        <v>85</v>
      </c>
      <c r="Q31" s="105">
        <v>53</v>
      </c>
      <c r="R31" s="106">
        <v>32</v>
      </c>
      <c r="S31" s="107">
        <v>52</v>
      </c>
      <c r="T31" s="108">
        <v>32</v>
      </c>
      <c r="U31" s="108">
        <v>1</v>
      </c>
      <c r="V31" s="109">
        <v>0</v>
      </c>
      <c r="W31" s="104">
        <v>229</v>
      </c>
      <c r="X31" s="105">
        <v>113</v>
      </c>
      <c r="Y31" s="106">
        <v>116</v>
      </c>
      <c r="Z31" s="107">
        <v>110</v>
      </c>
      <c r="AA31" s="108">
        <v>115</v>
      </c>
      <c r="AB31" s="108">
        <v>3</v>
      </c>
      <c r="AC31" s="109">
        <v>1</v>
      </c>
      <c r="AD31" s="110">
        <v>-61</v>
      </c>
      <c r="AE31" s="111">
        <v>-17</v>
      </c>
      <c r="AF31" s="112">
        <v>-44</v>
      </c>
      <c r="AG31" s="110">
        <v>504</v>
      </c>
      <c r="AH31" s="111">
        <v>254</v>
      </c>
      <c r="AI31" s="113">
        <v>250</v>
      </c>
      <c r="AJ31" s="114">
        <v>221</v>
      </c>
      <c r="AK31" s="115">
        <v>193</v>
      </c>
      <c r="AL31" s="115">
        <v>30</v>
      </c>
      <c r="AM31" s="116">
        <v>55</v>
      </c>
      <c r="AN31" s="110">
        <v>3</v>
      </c>
      <c r="AO31" s="112">
        <v>2</v>
      </c>
      <c r="AP31" s="117">
        <v>565</v>
      </c>
      <c r="AQ31" s="111">
        <v>271</v>
      </c>
      <c r="AR31" s="113">
        <v>294</v>
      </c>
      <c r="AS31" s="114">
        <v>250</v>
      </c>
      <c r="AT31" s="115">
        <v>249</v>
      </c>
      <c r="AU31" s="115">
        <v>17</v>
      </c>
      <c r="AV31" s="116">
        <v>44</v>
      </c>
      <c r="AW31" s="110">
        <v>4</v>
      </c>
      <c r="AX31" s="112">
        <v>1</v>
      </c>
      <c r="AY31" s="118">
        <v>-27</v>
      </c>
    </row>
    <row r="32" spans="1:51" x14ac:dyDescent="0.2">
      <c r="B32" s="136">
        <v>110</v>
      </c>
      <c r="C32" s="99" t="s">
        <v>59</v>
      </c>
      <c r="D32" s="24"/>
      <c r="E32" s="148">
        <v>28.98</v>
      </c>
      <c r="F32" s="149">
        <v>96514</v>
      </c>
      <c r="G32" s="103">
        <v>150743</v>
      </c>
      <c r="H32" s="103">
        <v>70023</v>
      </c>
      <c r="I32" s="103">
        <v>80720</v>
      </c>
      <c r="J32" s="104">
        <v>132</v>
      </c>
      <c r="K32" s="105">
        <v>115</v>
      </c>
      <c r="L32" s="106">
        <v>17</v>
      </c>
      <c r="M32" s="104">
        <v>6</v>
      </c>
      <c r="N32" s="105">
        <v>6</v>
      </c>
      <c r="O32" s="150">
        <v>0</v>
      </c>
      <c r="P32" s="104">
        <v>99</v>
      </c>
      <c r="Q32" s="105">
        <v>48</v>
      </c>
      <c r="R32" s="106">
        <v>51</v>
      </c>
      <c r="S32" s="107">
        <v>45</v>
      </c>
      <c r="T32" s="108">
        <v>46</v>
      </c>
      <c r="U32" s="108">
        <v>3</v>
      </c>
      <c r="V32" s="109">
        <v>5</v>
      </c>
      <c r="W32" s="104">
        <v>93</v>
      </c>
      <c r="X32" s="105">
        <v>42</v>
      </c>
      <c r="Y32" s="106">
        <v>51</v>
      </c>
      <c r="Z32" s="107">
        <v>40</v>
      </c>
      <c r="AA32" s="108">
        <v>50</v>
      </c>
      <c r="AB32" s="108">
        <v>2</v>
      </c>
      <c r="AC32" s="109">
        <v>1</v>
      </c>
      <c r="AD32" s="110">
        <v>126</v>
      </c>
      <c r="AE32" s="111">
        <v>109</v>
      </c>
      <c r="AF32" s="112">
        <v>17</v>
      </c>
      <c r="AG32" s="110">
        <v>1048</v>
      </c>
      <c r="AH32" s="111">
        <v>558</v>
      </c>
      <c r="AI32" s="113">
        <v>490</v>
      </c>
      <c r="AJ32" s="114">
        <v>393</v>
      </c>
      <c r="AK32" s="115">
        <v>367</v>
      </c>
      <c r="AL32" s="115">
        <v>162</v>
      </c>
      <c r="AM32" s="116">
        <v>116</v>
      </c>
      <c r="AN32" s="110">
        <v>3</v>
      </c>
      <c r="AO32" s="112">
        <v>7</v>
      </c>
      <c r="AP32" s="117">
        <v>922</v>
      </c>
      <c r="AQ32" s="111">
        <v>449</v>
      </c>
      <c r="AR32" s="113">
        <v>473</v>
      </c>
      <c r="AS32" s="114">
        <v>323</v>
      </c>
      <c r="AT32" s="115">
        <v>351</v>
      </c>
      <c r="AU32" s="115">
        <v>83</v>
      </c>
      <c r="AV32" s="116">
        <v>92</v>
      </c>
      <c r="AW32" s="110">
        <v>43</v>
      </c>
      <c r="AX32" s="112">
        <v>30</v>
      </c>
      <c r="AY32" s="118">
        <v>82</v>
      </c>
    </row>
    <row r="33" spans="1:51" s="2" customFormat="1" x14ac:dyDescent="0.2">
      <c r="A33"/>
      <c r="B33" s="136">
        <v>111</v>
      </c>
      <c r="C33" s="99" t="s">
        <v>60</v>
      </c>
      <c r="D33" s="24"/>
      <c r="E33" s="148">
        <v>138.01</v>
      </c>
      <c r="F33" s="149">
        <v>102282</v>
      </c>
      <c r="G33" s="103">
        <v>228242</v>
      </c>
      <c r="H33" s="103">
        <v>109413</v>
      </c>
      <c r="I33" s="103">
        <v>118829</v>
      </c>
      <c r="J33" s="104">
        <v>-194</v>
      </c>
      <c r="K33" s="105">
        <v>-110</v>
      </c>
      <c r="L33" s="106">
        <v>-84</v>
      </c>
      <c r="M33" s="104">
        <v>-124</v>
      </c>
      <c r="N33" s="105">
        <v>-61</v>
      </c>
      <c r="O33" s="150">
        <v>-63</v>
      </c>
      <c r="P33" s="104">
        <v>90</v>
      </c>
      <c r="Q33" s="105">
        <v>45</v>
      </c>
      <c r="R33" s="106">
        <v>45</v>
      </c>
      <c r="S33" s="107">
        <v>44</v>
      </c>
      <c r="T33" s="108">
        <v>45</v>
      </c>
      <c r="U33" s="108">
        <v>1</v>
      </c>
      <c r="V33" s="109">
        <v>0</v>
      </c>
      <c r="W33" s="104">
        <v>214</v>
      </c>
      <c r="X33" s="105">
        <v>106</v>
      </c>
      <c r="Y33" s="106">
        <v>108</v>
      </c>
      <c r="Z33" s="107">
        <v>104</v>
      </c>
      <c r="AA33" s="108">
        <v>107</v>
      </c>
      <c r="AB33" s="108">
        <v>2</v>
      </c>
      <c r="AC33" s="109">
        <v>1</v>
      </c>
      <c r="AD33" s="110">
        <v>-70</v>
      </c>
      <c r="AE33" s="111">
        <v>-49</v>
      </c>
      <c r="AF33" s="112">
        <v>-21</v>
      </c>
      <c r="AG33" s="110">
        <v>586</v>
      </c>
      <c r="AH33" s="111">
        <v>301</v>
      </c>
      <c r="AI33" s="113">
        <v>285</v>
      </c>
      <c r="AJ33" s="114">
        <v>256</v>
      </c>
      <c r="AK33" s="115">
        <v>254</v>
      </c>
      <c r="AL33" s="115">
        <v>42</v>
      </c>
      <c r="AM33" s="116">
        <v>28</v>
      </c>
      <c r="AN33" s="110">
        <v>3</v>
      </c>
      <c r="AO33" s="112">
        <v>3</v>
      </c>
      <c r="AP33" s="117">
        <v>656</v>
      </c>
      <c r="AQ33" s="111">
        <v>350</v>
      </c>
      <c r="AR33" s="113">
        <v>306</v>
      </c>
      <c r="AS33" s="114">
        <v>306</v>
      </c>
      <c r="AT33" s="115">
        <v>267</v>
      </c>
      <c r="AU33" s="115">
        <v>42</v>
      </c>
      <c r="AV33" s="116">
        <v>35</v>
      </c>
      <c r="AW33" s="110">
        <v>2</v>
      </c>
      <c r="AX33" s="112">
        <v>4</v>
      </c>
      <c r="AY33" s="118">
        <v>-2</v>
      </c>
    </row>
    <row r="34" spans="1:51" x14ac:dyDescent="0.2">
      <c r="A34" s="2">
        <v>6</v>
      </c>
      <c r="B34" s="2">
        <v>201</v>
      </c>
      <c r="C34" s="151" t="s">
        <v>61</v>
      </c>
      <c r="D34" s="24"/>
      <c r="E34" s="148">
        <v>534.55999999999995</v>
      </c>
      <c r="F34" s="149">
        <v>232577</v>
      </c>
      <c r="G34" s="103">
        <v>516932</v>
      </c>
      <c r="H34" s="103">
        <v>249958</v>
      </c>
      <c r="I34" s="103">
        <v>266974</v>
      </c>
      <c r="J34" s="104">
        <v>-197</v>
      </c>
      <c r="K34" s="105">
        <v>-79</v>
      </c>
      <c r="L34" s="106">
        <v>-118</v>
      </c>
      <c r="M34" s="104">
        <v>-269</v>
      </c>
      <c r="N34" s="105">
        <v>-142</v>
      </c>
      <c r="O34" s="150">
        <v>-127</v>
      </c>
      <c r="P34" s="104">
        <v>288</v>
      </c>
      <c r="Q34" s="105">
        <v>144</v>
      </c>
      <c r="R34" s="106">
        <v>144</v>
      </c>
      <c r="S34" s="107">
        <v>140</v>
      </c>
      <c r="T34" s="108">
        <v>139</v>
      </c>
      <c r="U34" s="108">
        <v>4</v>
      </c>
      <c r="V34" s="109">
        <v>5</v>
      </c>
      <c r="W34" s="104">
        <v>557</v>
      </c>
      <c r="X34" s="105">
        <v>286</v>
      </c>
      <c r="Y34" s="106">
        <v>271</v>
      </c>
      <c r="Z34" s="107">
        <v>277</v>
      </c>
      <c r="AA34" s="108">
        <v>264</v>
      </c>
      <c r="AB34" s="108">
        <v>9</v>
      </c>
      <c r="AC34" s="109">
        <v>7</v>
      </c>
      <c r="AD34" s="110">
        <v>72</v>
      </c>
      <c r="AE34" s="111">
        <v>63</v>
      </c>
      <c r="AF34" s="112">
        <v>9</v>
      </c>
      <c r="AG34" s="110">
        <v>1277</v>
      </c>
      <c r="AH34" s="111">
        <v>729</v>
      </c>
      <c r="AI34" s="113">
        <v>548</v>
      </c>
      <c r="AJ34" s="114">
        <v>493</v>
      </c>
      <c r="AK34" s="115">
        <v>446</v>
      </c>
      <c r="AL34" s="115">
        <v>222</v>
      </c>
      <c r="AM34" s="116">
        <v>89</v>
      </c>
      <c r="AN34" s="110">
        <v>14</v>
      </c>
      <c r="AO34" s="112">
        <v>13</v>
      </c>
      <c r="AP34" s="117">
        <v>1205</v>
      </c>
      <c r="AQ34" s="111">
        <v>666</v>
      </c>
      <c r="AR34" s="113">
        <v>539</v>
      </c>
      <c r="AS34" s="114">
        <v>495</v>
      </c>
      <c r="AT34" s="115">
        <v>411</v>
      </c>
      <c r="AU34" s="115">
        <v>151</v>
      </c>
      <c r="AV34" s="116">
        <v>109</v>
      </c>
      <c r="AW34" s="110">
        <v>20</v>
      </c>
      <c r="AX34" s="112">
        <v>19</v>
      </c>
      <c r="AY34" s="118">
        <v>95</v>
      </c>
    </row>
    <row r="35" spans="1:51" x14ac:dyDescent="0.2">
      <c r="A35">
        <v>2</v>
      </c>
      <c r="B35">
        <v>202</v>
      </c>
      <c r="C35" s="151" t="s">
        <v>62</v>
      </c>
      <c r="D35" s="24"/>
      <c r="E35" s="148">
        <v>50.7</v>
      </c>
      <c r="F35" s="149">
        <v>230045</v>
      </c>
      <c r="G35" s="103">
        <v>453998</v>
      </c>
      <c r="H35" s="103">
        <v>219173</v>
      </c>
      <c r="I35" s="103">
        <v>234825</v>
      </c>
      <c r="J35" s="104">
        <v>66</v>
      </c>
      <c r="K35" s="105">
        <v>39</v>
      </c>
      <c r="L35" s="106">
        <v>27</v>
      </c>
      <c r="M35" s="104">
        <v>-218</v>
      </c>
      <c r="N35" s="105">
        <v>-91</v>
      </c>
      <c r="O35" s="150">
        <v>-127</v>
      </c>
      <c r="P35" s="104">
        <v>264</v>
      </c>
      <c r="Q35" s="105">
        <v>133</v>
      </c>
      <c r="R35" s="106">
        <v>131</v>
      </c>
      <c r="S35" s="107">
        <v>130</v>
      </c>
      <c r="T35" s="108">
        <v>127</v>
      </c>
      <c r="U35" s="108">
        <v>3</v>
      </c>
      <c r="V35" s="109">
        <v>4</v>
      </c>
      <c r="W35" s="104">
        <v>482</v>
      </c>
      <c r="X35" s="105">
        <v>224</v>
      </c>
      <c r="Y35" s="106">
        <v>258</v>
      </c>
      <c r="Z35" s="107">
        <v>220</v>
      </c>
      <c r="AA35" s="108">
        <v>255</v>
      </c>
      <c r="AB35" s="108">
        <v>4</v>
      </c>
      <c r="AC35" s="109">
        <v>3</v>
      </c>
      <c r="AD35" s="110">
        <v>284</v>
      </c>
      <c r="AE35" s="111">
        <v>130</v>
      </c>
      <c r="AF35" s="112">
        <v>154</v>
      </c>
      <c r="AG35" s="110">
        <v>1621</v>
      </c>
      <c r="AH35" s="111">
        <v>888</v>
      </c>
      <c r="AI35" s="113">
        <v>733</v>
      </c>
      <c r="AJ35" s="114">
        <v>679</v>
      </c>
      <c r="AK35" s="115">
        <v>613</v>
      </c>
      <c r="AL35" s="115">
        <v>203</v>
      </c>
      <c r="AM35" s="116">
        <v>116</v>
      </c>
      <c r="AN35" s="110">
        <v>6</v>
      </c>
      <c r="AO35" s="112">
        <v>4</v>
      </c>
      <c r="AP35" s="117">
        <v>1337</v>
      </c>
      <c r="AQ35" s="111">
        <v>758</v>
      </c>
      <c r="AR35" s="113">
        <v>579</v>
      </c>
      <c r="AS35" s="114">
        <v>617</v>
      </c>
      <c r="AT35" s="115">
        <v>511</v>
      </c>
      <c r="AU35" s="115">
        <v>121</v>
      </c>
      <c r="AV35" s="116">
        <v>57</v>
      </c>
      <c r="AW35" s="110">
        <v>20</v>
      </c>
      <c r="AX35" s="112">
        <v>11</v>
      </c>
      <c r="AY35" s="118">
        <v>145</v>
      </c>
    </row>
    <row r="36" spans="1:51" x14ac:dyDescent="0.2">
      <c r="A36">
        <v>4</v>
      </c>
      <c r="B36">
        <v>203</v>
      </c>
      <c r="C36" s="151" t="s">
        <v>63</v>
      </c>
      <c r="D36" s="24"/>
      <c r="E36" s="148">
        <v>49.41</v>
      </c>
      <c r="F36" s="149">
        <v>139327</v>
      </c>
      <c r="G36" s="103">
        <v>306290</v>
      </c>
      <c r="H36" s="103">
        <v>147507</v>
      </c>
      <c r="I36" s="103">
        <v>158783</v>
      </c>
      <c r="J36" s="104">
        <v>0</v>
      </c>
      <c r="K36" s="105">
        <v>13</v>
      </c>
      <c r="L36" s="106">
        <v>-13</v>
      </c>
      <c r="M36" s="104">
        <v>-72</v>
      </c>
      <c r="N36" s="105">
        <v>-39</v>
      </c>
      <c r="O36" s="150">
        <v>-33</v>
      </c>
      <c r="P36" s="104">
        <v>215</v>
      </c>
      <c r="Q36" s="105">
        <v>113</v>
      </c>
      <c r="R36" s="106">
        <v>102</v>
      </c>
      <c r="S36" s="107">
        <v>112</v>
      </c>
      <c r="T36" s="108">
        <v>102</v>
      </c>
      <c r="U36" s="108">
        <v>1</v>
      </c>
      <c r="V36" s="109">
        <v>0</v>
      </c>
      <c r="W36" s="104">
        <v>287</v>
      </c>
      <c r="X36" s="105">
        <v>152</v>
      </c>
      <c r="Y36" s="106">
        <v>135</v>
      </c>
      <c r="Z36" s="107">
        <v>150</v>
      </c>
      <c r="AA36" s="108">
        <v>131</v>
      </c>
      <c r="AB36" s="108">
        <v>2</v>
      </c>
      <c r="AC36" s="109">
        <v>4</v>
      </c>
      <c r="AD36" s="110">
        <v>72</v>
      </c>
      <c r="AE36" s="111">
        <v>52</v>
      </c>
      <c r="AF36" s="112">
        <v>20</v>
      </c>
      <c r="AG36" s="110">
        <v>820</v>
      </c>
      <c r="AH36" s="111">
        <v>439</v>
      </c>
      <c r="AI36" s="113">
        <v>381</v>
      </c>
      <c r="AJ36" s="114">
        <v>389</v>
      </c>
      <c r="AK36" s="115">
        <v>350</v>
      </c>
      <c r="AL36" s="115">
        <v>48</v>
      </c>
      <c r="AM36" s="116">
        <v>30</v>
      </c>
      <c r="AN36" s="110">
        <v>2</v>
      </c>
      <c r="AO36" s="112">
        <v>1</v>
      </c>
      <c r="AP36" s="117">
        <v>748</v>
      </c>
      <c r="AQ36" s="111">
        <v>387</v>
      </c>
      <c r="AR36" s="113">
        <v>361</v>
      </c>
      <c r="AS36" s="114">
        <v>360</v>
      </c>
      <c r="AT36" s="115">
        <v>336</v>
      </c>
      <c r="AU36" s="115">
        <v>25</v>
      </c>
      <c r="AV36" s="116">
        <v>24</v>
      </c>
      <c r="AW36" s="110">
        <v>2</v>
      </c>
      <c r="AX36" s="112">
        <v>1</v>
      </c>
      <c r="AY36" s="118">
        <v>65</v>
      </c>
    </row>
    <row r="37" spans="1:51" x14ac:dyDescent="0.2">
      <c r="A37">
        <v>2</v>
      </c>
      <c r="B37">
        <v>204</v>
      </c>
      <c r="C37" s="151" t="s">
        <v>64</v>
      </c>
      <c r="D37" s="24" t="s">
        <v>51</v>
      </c>
      <c r="E37" s="148">
        <v>99.95</v>
      </c>
      <c r="F37" s="149">
        <v>223093</v>
      </c>
      <c r="G37" s="103">
        <v>481284</v>
      </c>
      <c r="H37" s="103">
        <v>222716</v>
      </c>
      <c r="I37" s="103">
        <v>258568</v>
      </c>
      <c r="J37" s="104">
        <v>-156</v>
      </c>
      <c r="K37" s="105">
        <v>-76</v>
      </c>
      <c r="L37" s="106">
        <v>-80</v>
      </c>
      <c r="M37" s="104">
        <v>-113</v>
      </c>
      <c r="N37" s="105">
        <v>-93</v>
      </c>
      <c r="O37" s="150">
        <v>-20</v>
      </c>
      <c r="P37" s="104">
        <v>282</v>
      </c>
      <c r="Q37" s="105">
        <v>121</v>
      </c>
      <c r="R37" s="106">
        <v>161</v>
      </c>
      <c r="S37" s="107">
        <v>121</v>
      </c>
      <c r="T37" s="108">
        <v>158</v>
      </c>
      <c r="U37" s="108">
        <v>0</v>
      </c>
      <c r="V37" s="109">
        <v>3</v>
      </c>
      <c r="W37" s="104">
        <v>395</v>
      </c>
      <c r="X37" s="105">
        <v>214</v>
      </c>
      <c r="Y37" s="106">
        <v>181</v>
      </c>
      <c r="Z37" s="107">
        <v>211</v>
      </c>
      <c r="AA37" s="108">
        <v>178</v>
      </c>
      <c r="AB37" s="108">
        <v>3</v>
      </c>
      <c r="AC37" s="109">
        <v>3</v>
      </c>
      <c r="AD37" s="110">
        <v>-43</v>
      </c>
      <c r="AE37" s="111">
        <v>17</v>
      </c>
      <c r="AF37" s="112">
        <v>-60</v>
      </c>
      <c r="AG37" s="110">
        <v>1507</v>
      </c>
      <c r="AH37" s="111">
        <v>762</v>
      </c>
      <c r="AI37" s="113">
        <v>745</v>
      </c>
      <c r="AJ37" s="114">
        <v>682</v>
      </c>
      <c r="AK37" s="115">
        <v>683</v>
      </c>
      <c r="AL37" s="115">
        <v>73</v>
      </c>
      <c r="AM37" s="116">
        <v>52</v>
      </c>
      <c r="AN37" s="110">
        <v>7</v>
      </c>
      <c r="AO37" s="112">
        <v>10</v>
      </c>
      <c r="AP37" s="117">
        <v>1550</v>
      </c>
      <c r="AQ37" s="111">
        <v>745</v>
      </c>
      <c r="AR37" s="113">
        <v>805</v>
      </c>
      <c r="AS37" s="114">
        <v>682</v>
      </c>
      <c r="AT37" s="115">
        <v>743</v>
      </c>
      <c r="AU37" s="115">
        <v>62</v>
      </c>
      <c r="AV37" s="116">
        <v>57</v>
      </c>
      <c r="AW37" s="110">
        <v>1</v>
      </c>
      <c r="AX37" s="112">
        <v>5</v>
      </c>
      <c r="AY37" s="118">
        <v>82</v>
      </c>
    </row>
    <row r="38" spans="1:51" x14ac:dyDescent="0.2">
      <c r="A38">
        <v>10</v>
      </c>
      <c r="B38">
        <v>205</v>
      </c>
      <c r="C38" s="151" t="s">
        <v>65</v>
      </c>
      <c r="D38" s="24"/>
      <c r="E38" s="148">
        <v>182.38</v>
      </c>
      <c r="F38" s="149">
        <v>18205</v>
      </c>
      <c r="G38" s="103">
        <v>38935</v>
      </c>
      <c r="H38" s="103">
        <v>18565</v>
      </c>
      <c r="I38" s="103">
        <v>20370</v>
      </c>
      <c r="J38" s="104">
        <v>-40</v>
      </c>
      <c r="K38" s="105">
        <v>-8</v>
      </c>
      <c r="L38" s="106">
        <v>-32</v>
      </c>
      <c r="M38" s="104">
        <v>-38</v>
      </c>
      <c r="N38" s="105">
        <v>-19</v>
      </c>
      <c r="O38" s="150">
        <v>-19</v>
      </c>
      <c r="P38" s="104">
        <v>13</v>
      </c>
      <c r="Q38" s="105">
        <v>8</v>
      </c>
      <c r="R38" s="106">
        <v>5</v>
      </c>
      <c r="S38" s="107">
        <v>8</v>
      </c>
      <c r="T38" s="108">
        <v>4</v>
      </c>
      <c r="U38" s="108">
        <v>0</v>
      </c>
      <c r="V38" s="109">
        <v>1</v>
      </c>
      <c r="W38" s="104">
        <v>51</v>
      </c>
      <c r="X38" s="105">
        <v>27</v>
      </c>
      <c r="Y38" s="106">
        <v>24</v>
      </c>
      <c r="Z38" s="107">
        <v>27</v>
      </c>
      <c r="AA38" s="108">
        <v>24</v>
      </c>
      <c r="AB38" s="108">
        <v>0</v>
      </c>
      <c r="AC38" s="109">
        <v>0</v>
      </c>
      <c r="AD38" s="110">
        <v>-2</v>
      </c>
      <c r="AE38" s="111">
        <v>11</v>
      </c>
      <c r="AF38" s="112">
        <v>-13</v>
      </c>
      <c r="AG38" s="110">
        <v>123</v>
      </c>
      <c r="AH38" s="111">
        <v>81</v>
      </c>
      <c r="AI38" s="113">
        <v>42</v>
      </c>
      <c r="AJ38" s="114">
        <v>35</v>
      </c>
      <c r="AK38" s="115">
        <v>26</v>
      </c>
      <c r="AL38" s="115">
        <v>46</v>
      </c>
      <c r="AM38" s="116">
        <v>16</v>
      </c>
      <c r="AN38" s="110">
        <v>0</v>
      </c>
      <c r="AO38" s="112">
        <v>0</v>
      </c>
      <c r="AP38" s="117">
        <v>125</v>
      </c>
      <c r="AQ38" s="111">
        <v>70</v>
      </c>
      <c r="AR38" s="113">
        <v>55</v>
      </c>
      <c r="AS38" s="114">
        <v>35</v>
      </c>
      <c r="AT38" s="115">
        <v>41</v>
      </c>
      <c r="AU38" s="115">
        <v>35</v>
      </c>
      <c r="AV38" s="116">
        <v>14</v>
      </c>
      <c r="AW38" s="110">
        <v>0</v>
      </c>
      <c r="AX38" s="112">
        <v>0</v>
      </c>
      <c r="AY38" s="118">
        <v>-4</v>
      </c>
    </row>
    <row r="39" spans="1:51" x14ac:dyDescent="0.2">
      <c r="A39">
        <v>2</v>
      </c>
      <c r="B39">
        <v>206</v>
      </c>
      <c r="C39" s="151" t="s">
        <v>66</v>
      </c>
      <c r="D39" s="24" t="s">
        <v>51</v>
      </c>
      <c r="E39" s="148">
        <v>18.47</v>
      </c>
      <c r="F39" s="149">
        <v>43148</v>
      </c>
      <c r="G39" s="103">
        <v>92151</v>
      </c>
      <c r="H39" s="103">
        <v>40974</v>
      </c>
      <c r="I39" s="103">
        <v>51177</v>
      </c>
      <c r="J39" s="104">
        <v>-30</v>
      </c>
      <c r="K39" s="105">
        <v>-16</v>
      </c>
      <c r="L39" s="106">
        <v>-14</v>
      </c>
      <c r="M39" s="104">
        <v>-38</v>
      </c>
      <c r="N39" s="105">
        <v>-20</v>
      </c>
      <c r="O39" s="150">
        <v>-18</v>
      </c>
      <c r="P39" s="104">
        <v>37</v>
      </c>
      <c r="Q39" s="105">
        <v>19</v>
      </c>
      <c r="R39" s="106">
        <v>18</v>
      </c>
      <c r="S39" s="107">
        <v>19</v>
      </c>
      <c r="T39" s="108">
        <v>18</v>
      </c>
      <c r="U39" s="108">
        <v>0</v>
      </c>
      <c r="V39" s="109">
        <v>0</v>
      </c>
      <c r="W39" s="104">
        <v>75</v>
      </c>
      <c r="X39" s="105">
        <v>39</v>
      </c>
      <c r="Y39" s="106">
        <v>36</v>
      </c>
      <c r="Z39" s="107">
        <v>37</v>
      </c>
      <c r="AA39" s="108">
        <v>35</v>
      </c>
      <c r="AB39" s="108">
        <v>2</v>
      </c>
      <c r="AC39" s="109">
        <v>1</v>
      </c>
      <c r="AD39" s="110">
        <v>8</v>
      </c>
      <c r="AE39" s="111">
        <v>4</v>
      </c>
      <c r="AF39" s="112">
        <v>4</v>
      </c>
      <c r="AG39" s="110">
        <v>314</v>
      </c>
      <c r="AH39" s="111">
        <v>157</v>
      </c>
      <c r="AI39" s="113">
        <v>157</v>
      </c>
      <c r="AJ39" s="114">
        <v>139</v>
      </c>
      <c r="AK39" s="115">
        <v>141</v>
      </c>
      <c r="AL39" s="115">
        <v>16</v>
      </c>
      <c r="AM39" s="116">
        <v>13</v>
      </c>
      <c r="AN39" s="110">
        <v>2</v>
      </c>
      <c r="AO39" s="112">
        <v>3</v>
      </c>
      <c r="AP39" s="117">
        <v>306</v>
      </c>
      <c r="AQ39" s="111">
        <v>153</v>
      </c>
      <c r="AR39" s="113">
        <v>153</v>
      </c>
      <c r="AS39" s="114">
        <v>140</v>
      </c>
      <c r="AT39" s="115">
        <v>141</v>
      </c>
      <c r="AU39" s="115">
        <v>13</v>
      </c>
      <c r="AV39" s="116">
        <v>12</v>
      </c>
      <c r="AW39" s="110">
        <v>0</v>
      </c>
      <c r="AX39" s="112">
        <v>0</v>
      </c>
      <c r="AY39" s="118">
        <v>22</v>
      </c>
    </row>
    <row r="40" spans="1:51" x14ac:dyDescent="0.2">
      <c r="A40">
        <v>3</v>
      </c>
      <c r="B40">
        <v>207</v>
      </c>
      <c r="C40" s="151" t="s">
        <v>67</v>
      </c>
      <c r="D40" s="24"/>
      <c r="E40" s="148">
        <v>25</v>
      </c>
      <c r="F40" s="149">
        <v>85102</v>
      </c>
      <c r="G40" s="103">
        <v>194821</v>
      </c>
      <c r="H40" s="103">
        <v>93149</v>
      </c>
      <c r="I40" s="103">
        <v>101672</v>
      </c>
      <c r="J40" s="104">
        <v>57</v>
      </c>
      <c r="K40" s="105">
        <v>-2</v>
      </c>
      <c r="L40" s="106">
        <v>59</v>
      </c>
      <c r="M40" s="104">
        <v>-33</v>
      </c>
      <c r="N40" s="105">
        <v>-16</v>
      </c>
      <c r="O40" s="150">
        <v>-17</v>
      </c>
      <c r="P40" s="104">
        <v>125</v>
      </c>
      <c r="Q40" s="105">
        <v>68</v>
      </c>
      <c r="R40" s="106">
        <v>57</v>
      </c>
      <c r="S40" s="107">
        <v>67</v>
      </c>
      <c r="T40" s="108">
        <v>56</v>
      </c>
      <c r="U40" s="108">
        <v>1</v>
      </c>
      <c r="V40" s="109">
        <v>1</v>
      </c>
      <c r="W40" s="104">
        <v>158</v>
      </c>
      <c r="X40" s="105">
        <v>84</v>
      </c>
      <c r="Y40" s="106">
        <v>74</v>
      </c>
      <c r="Z40" s="107">
        <v>83</v>
      </c>
      <c r="AA40" s="108">
        <v>72</v>
      </c>
      <c r="AB40" s="108">
        <v>1</v>
      </c>
      <c r="AC40" s="109">
        <v>2</v>
      </c>
      <c r="AD40" s="110">
        <v>90</v>
      </c>
      <c r="AE40" s="111">
        <v>14</v>
      </c>
      <c r="AF40" s="112">
        <v>76</v>
      </c>
      <c r="AG40" s="110">
        <v>609</v>
      </c>
      <c r="AH40" s="111">
        <v>298</v>
      </c>
      <c r="AI40" s="113">
        <v>311</v>
      </c>
      <c r="AJ40" s="114">
        <v>240</v>
      </c>
      <c r="AK40" s="115">
        <v>248</v>
      </c>
      <c r="AL40" s="115">
        <v>54</v>
      </c>
      <c r="AM40" s="116">
        <v>60</v>
      </c>
      <c r="AN40" s="110">
        <v>4</v>
      </c>
      <c r="AO40" s="112">
        <v>3</v>
      </c>
      <c r="AP40" s="117">
        <v>519</v>
      </c>
      <c r="AQ40" s="111">
        <v>284</v>
      </c>
      <c r="AR40" s="113">
        <v>235</v>
      </c>
      <c r="AS40" s="114">
        <v>250</v>
      </c>
      <c r="AT40" s="115">
        <v>212</v>
      </c>
      <c r="AU40" s="115">
        <v>31</v>
      </c>
      <c r="AV40" s="116">
        <v>21</v>
      </c>
      <c r="AW40" s="110">
        <v>3</v>
      </c>
      <c r="AX40" s="112">
        <v>2</v>
      </c>
      <c r="AY40" s="118">
        <v>93</v>
      </c>
    </row>
    <row r="41" spans="1:51" x14ac:dyDescent="0.2">
      <c r="A41">
        <v>7</v>
      </c>
      <c r="B41">
        <v>208</v>
      </c>
      <c r="C41" s="151" t="s">
        <v>68</v>
      </c>
      <c r="D41" s="24"/>
      <c r="E41" s="148">
        <v>90.4</v>
      </c>
      <c r="F41" s="149">
        <v>11546</v>
      </c>
      <c r="G41" s="103">
        <v>26261</v>
      </c>
      <c r="H41" s="103">
        <v>12638</v>
      </c>
      <c r="I41" s="103">
        <v>13623</v>
      </c>
      <c r="J41" s="104">
        <v>-36</v>
      </c>
      <c r="K41" s="105">
        <v>-14</v>
      </c>
      <c r="L41" s="106">
        <v>-22</v>
      </c>
      <c r="M41" s="104">
        <v>-32</v>
      </c>
      <c r="N41" s="105">
        <v>-21</v>
      </c>
      <c r="O41" s="150">
        <v>-11</v>
      </c>
      <c r="P41" s="104">
        <v>11</v>
      </c>
      <c r="Q41" s="105">
        <v>4</v>
      </c>
      <c r="R41" s="106">
        <v>7</v>
      </c>
      <c r="S41" s="107">
        <v>3</v>
      </c>
      <c r="T41" s="108">
        <v>7</v>
      </c>
      <c r="U41" s="108">
        <v>1</v>
      </c>
      <c r="V41" s="109">
        <v>0</v>
      </c>
      <c r="W41" s="104">
        <v>43</v>
      </c>
      <c r="X41" s="105">
        <v>25</v>
      </c>
      <c r="Y41" s="106">
        <v>18</v>
      </c>
      <c r="Z41" s="107">
        <v>25</v>
      </c>
      <c r="AA41" s="108">
        <v>18</v>
      </c>
      <c r="AB41" s="108">
        <v>0</v>
      </c>
      <c r="AC41" s="109">
        <v>0</v>
      </c>
      <c r="AD41" s="110">
        <v>-4</v>
      </c>
      <c r="AE41" s="111">
        <v>7</v>
      </c>
      <c r="AF41" s="112">
        <v>-11</v>
      </c>
      <c r="AG41" s="110">
        <v>65</v>
      </c>
      <c r="AH41" s="111">
        <v>43</v>
      </c>
      <c r="AI41" s="113">
        <v>22</v>
      </c>
      <c r="AJ41" s="114">
        <v>37</v>
      </c>
      <c r="AK41" s="115">
        <v>20</v>
      </c>
      <c r="AL41" s="115">
        <v>6</v>
      </c>
      <c r="AM41" s="116">
        <v>2</v>
      </c>
      <c r="AN41" s="110">
        <v>0</v>
      </c>
      <c r="AO41" s="112">
        <v>0</v>
      </c>
      <c r="AP41" s="117">
        <v>69</v>
      </c>
      <c r="AQ41" s="111">
        <v>36</v>
      </c>
      <c r="AR41" s="113">
        <v>33</v>
      </c>
      <c r="AS41" s="114">
        <v>30</v>
      </c>
      <c r="AT41" s="115">
        <v>27</v>
      </c>
      <c r="AU41" s="115">
        <v>6</v>
      </c>
      <c r="AV41" s="116">
        <v>6</v>
      </c>
      <c r="AW41" s="110">
        <v>0</v>
      </c>
      <c r="AX41" s="112">
        <v>0</v>
      </c>
      <c r="AY41" s="118">
        <v>-4</v>
      </c>
    </row>
    <row r="42" spans="1:51" x14ac:dyDescent="0.2">
      <c r="A42">
        <v>8</v>
      </c>
      <c r="B42">
        <v>209</v>
      </c>
      <c r="C42" s="151" t="s">
        <v>69</v>
      </c>
      <c r="D42" s="24"/>
      <c r="E42" s="148">
        <v>697.55</v>
      </c>
      <c r="F42" s="149">
        <v>30572</v>
      </c>
      <c r="G42" s="103">
        <v>71872</v>
      </c>
      <c r="H42" s="103">
        <v>34522</v>
      </c>
      <c r="I42" s="103">
        <v>37350</v>
      </c>
      <c r="J42" s="104">
        <v>-115</v>
      </c>
      <c r="K42" s="105">
        <v>-71</v>
      </c>
      <c r="L42" s="106">
        <v>-44</v>
      </c>
      <c r="M42" s="104">
        <v>-69</v>
      </c>
      <c r="N42" s="105">
        <v>-42</v>
      </c>
      <c r="O42" s="150">
        <v>-27</v>
      </c>
      <c r="P42" s="104">
        <v>31</v>
      </c>
      <c r="Q42" s="105">
        <v>18</v>
      </c>
      <c r="R42" s="106">
        <v>13</v>
      </c>
      <c r="S42" s="107">
        <v>18</v>
      </c>
      <c r="T42" s="108">
        <v>13</v>
      </c>
      <c r="U42" s="108">
        <v>0</v>
      </c>
      <c r="V42" s="109">
        <v>0</v>
      </c>
      <c r="W42" s="104">
        <v>100</v>
      </c>
      <c r="X42" s="105">
        <v>60</v>
      </c>
      <c r="Y42" s="106">
        <v>40</v>
      </c>
      <c r="Z42" s="107">
        <v>59</v>
      </c>
      <c r="AA42" s="108">
        <v>40</v>
      </c>
      <c r="AB42" s="108">
        <v>1</v>
      </c>
      <c r="AC42" s="109">
        <v>0</v>
      </c>
      <c r="AD42" s="110">
        <v>-46</v>
      </c>
      <c r="AE42" s="111">
        <v>-29</v>
      </c>
      <c r="AF42" s="112">
        <v>-17</v>
      </c>
      <c r="AG42" s="110">
        <v>121</v>
      </c>
      <c r="AH42" s="111">
        <v>57</v>
      </c>
      <c r="AI42" s="113">
        <v>64</v>
      </c>
      <c r="AJ42" s="114">
        <v>44</v>
      </c>
      <c r="AK42" s="115">
        <v>51</v>
      </c>
      <c r="AL42" s="115">
        <v>12</v>
      </c>
      <c r="AM42" s="116">
        <v>13</v>
      </c>
      <c r="AN42" s="110">
        <v>1</v>
      </c>
      <c r="AO42" s="112">
        <v>0</v>
      </c>
      <c r="AP42" s="117">
        <v>167</v>
      </c>
      <c r="AQ42" s="111">
        <v>86</v>
      </c>
      <c r="AR42" s="113">
        <v>81</v>
      </c>
      <c r="AS42" s="114">
        <v>73</v>
      </c>
      <c r="AT42" s="115">
        <v>52</v>
      </c>
      <c r="AU42" s="115">
        <v>13</v>
      </c>
      <c r="AV42" s="116">
        <v>25</v>
      </c>
      <c r="AW42" s="110">
        <v>0</v>
      </c>
      <c r="AX42" s="112">
        <v>4</v>
      </c>
      <c r="AY42" s="118">
        <v>-40</v>
      </c>
    </row>
    <row r="43" spans="1:51" x14ac:dyDescent="0.2">
      <c r="A43">
        <v>4</v>
      </c>
      <c r="B43">
        <v>210</v>
      </c>
      <c r="C43" s="151" t="s">
        <v>70</v>
      </c>
      <c r="D43" s="24"/>
      <c r="E43" s="148">
        <v>138.47999999999999</v>
      </c>
      <c r="F43" s="149">
        <v>111153</v>
      </c>
      <c r="G43" s="103">
        <v>254006</v>
      </c>
      <c r="H43" s="103">
        <v>123751</v>
      </c>
      <c r="I43" s="103">
        <v>130255</v>
      </c>
      <c r="J43" s="104">
        <v>-85</v>
      </c>
      <c r="K43" s="105">
        <v>-28</v>
      </c>
      <c r="L43" s="106">
        <v>-57</v>
      </c>
      <c r="M43" s="104">
        <v>-105</v>
      </c>
      <c r="N43" s="105">
        <v>-55</v>
      </c>
      <c r="O43" s="150">
        <v>-50</v>
      </c>
      <c r="P43" s="104">
        <v>125</v>
      </c>
      <c r="Q43" s="105">
        <v>69</v>
      </c>
      <c r="R43" s="106">
        <v>56</v>
      </c>
      <c r="S43" s="107">
        <v>68</v>
      </c>
      <c r="T43" s="108">
        <v>56</v>
      </c>
      <c r="U43" s="108">
        <v>1</v>
      </c>
      <c r="V43" s="109">
        <v>0</v>
      </c>
      <c r="W43" s="104">
        <v>230</v>
      </c>
      <c r="X43" s="105">
        <v>124</v>
      </c>
      <c r="Y43" s="106">
        <v>106</v>
      </c>
      <c r="Z43" s="107">
        <v>122</v>
      </c>
      <c r="AA43" s="108">
        <v>106</v>
      </c>
      <c r="AB43" s="108">
        <v>2</v>
      </c>
      <c r="AC43" s="109">
        <v>0</v>
      </c>
      <c r="AD43" s="110">
        <v>20</v>
      </c>
      <c r="AE43" s="111">
        <v>27</v>
      </c>
      <c r="AF43" s="112">
        <v>-7</v>
      </c>
      <c r="AG43" s="110">
        <v>605</v>
      </c>
      <c r="AH43" s="111">
        <v>350</v>
      </c>
      <c r="AI43" s="113">
        <v>255</v>
      </c>
      <c r="AJ43" s="114">
        <v>283</v>
      </c>
      <c r="AK43" s="115">
        <v>224</v>
      </c>
      <c r="AL43" s="115">
        <v>63</v>
      </c>
      <c r="AM43" s="116">
        <v>30</v>
      </c>
      <c r="AN43" s="110">
        <v>4</v>
      </c>
      <c r="AO43" s="112">
        <v>1</v>
      </c>
      <c r="AP43" s="117">
        <v>585</v>
      </c>
      <c r="AQ43" s="111">
        <v>323</v>
      </c>
      <c r="AR43" s="113">
        <v>262</v>
      </c>
      <c r="AS43" s="114">
        <v>282</v>
      </c>
      <c r="AT43" s="115">
        <v>238</v>
      </c>
      <c r="AU43" s="115">
        <v>36</v>
      </c>
      <c r="AV43" s="116">
        <v>22</v>
      </c>
      <c r="AW43" s="110">
        <v>5</v>
      </c>
      <c r="AX43" s="112">
        <v>2</v>
      </c>
      <c r="AY43" s="118">
        <v>48</v>
      </c>
    </row>
    <row r="44" spans="1:51" x14ac:dyDescent="0.2">
      <c r="A44">
        <v>7</v>
      </c>
      <c r="B44">
        <v>212</v>
      </c>
      <c r="C44" s="151" t="s">
        <v>71</v>
      </c>
      <c r="D44" s="24"/>
      <c r="E44" s="148">
        <v>126.85</v>
      </c>
      <c r="F44" s="149">
        <v>19050</v>
      </c>
      <c r="G44" s="103">
        <v>42797</v>
      </c>
      <c r="H44" s="103">
        <v>20585</v>
      </c>
      <c r="I44" s="103">
        <v>22212</v>
      </c>
      <c r="J44" s="104">
        <v>-62</v>
      </c>
      <c r="K44" s="105">
        <v>-35</v>
      </c>
      <c r="L44" s="106">
        <v>-27</v>
      </c>
      <c r="M44" s="104">
        <v>-40</v>
      </c>
      <c r="N44" s="105">
        <v>-18</v>
      </c>
      <c r="O44" s="150">
        <v>-22</v>
      </c>
      <c r="P44" s="104">
        <v>13</v>
      </c>
      <c r="Q44" s="105">
        <v>7</v>
      </c>
      <c r="R44" s="106">
        <v>6</v>
      </c>
      <c r="S44" s="107">
        <v>7</v>
      </c>
      <c r="T44" s="108">
        <v>6</v>
      </c>
      <c r="U44" s="108">
        <v>0</v>
      </c>
      <c r="V44" s="109">
        <v>0</v>
      </c>
      <c r="W44" s="104">
        <v>53</v>
      </c>
      <c r="X44" s="105">
        <v>25</v>
      </c>
      <c r="Y44" s="106">
        <v>28</v>
      </c>
      <c r="Z44" s="107">
        <v>25</v>
      </c>
      <c r="AA44" s="108">
        <v>28</v>
      </c>
      <c r="AB44" s="108">
        <v>0</v>
      </c>
      <c r="AC44" s="109">
        <v>0</v>
      </c>
      <c r="AD44" s="110">
        <v>-22</v>
      </c>
      <c r="AE44" s="111">
        <v>-17</v>
      </c>
      <c r="AF44" s="112">
        <v>-5</v>
      </c>
      <c r="AG44" s="110">
        <v>78</v>
      </c>
      <c r="AH44" s="111">
        <v>39</v>
      </c>
      <c r="AI44" s="113">
        <v>39</v>
      </c>
      <c r="AJ44" s="114">
        <v>37</v>
      </c>
      <c r="AK44" s="115">
        <v>34</v>
      </c>
      <c r="AL44" s="115">
        <v>2</v>
      </c>
      <c r="AM44" s="116">
        <v>5</v>
      </c>
      <c r="AN44" s="110">
        <v>0</v>
      </c>
      <c r="AO44" s="112">
        <v>0</v>
      </c>
      <c r="AP44" s="117">
        <v>100</v>
      </c>
      <c r="AQ44" s="111">
        <v>56</v>
      </c>
      <c r="AR44" s="113">
        <v>44</v>
      </c>
      <c r="AS44" s="114">
        <v>46</v>
      </c>
      <c r="AT44" s="115">
        <v>40</v>
      </c>
      <c r="AU44" s="115">
        <v>10</v>
      </c>
      <c r="AV44" s="116">
        <v>4</v>
      </c>
      <c r="AW44" s="110">
        <v>0</v>
      </c>
      <c r="AX44" s="112">
        <v>0</v>
      </c>
      <c r="AY44" s="118">
        <v>-13</v>
      </c>
    </row>
    <row r="45" spans="1:51" x14ac:dyDescent="0.2">
      <c r="A45">
        <v>5</v>
      </c>
      <c r="B45">
        <v>213</v>
      </c>
      <c r="C45" s="151" t="s">
        <v>72</v>
      </c>
      <c r="D45" s="24"/>
      <c r="E45" s="148">
        <v>132.44</v>
      </c>
      <c r="F45" s="149">
        <v>15133</v>
      </c>
      <c r="G45" s="103">
        <v>35989</v>
      </c>
      <c r="H45" s="103">
        <v>17205</v>
      </c>
      <c r="I45" s="103">
        <v>18784</v>
      </c>
      <c r="J45" s="104">
        <v>-60</v>
      </c>
      <c r="K45" s="105">
        <v>-29</v>
      </c>
      <c r="L45" s="106">
        <v>-31</v>
      </c>
      <c r="M45" s="104">
        <v>-46</v>
      </c>
      <c r="N45" s="105">
        <v>-22</v>
      </c>
      <c r="O45" s="150">
        <v>-24</v>
      </c>
      <c r="P45" s="104">
        <v>14</v>
      </c>
      <c r="Q45" s="105">
        <v>6</v>
      </c>
      <c r="R45" s="106">
        <v>8</v>
      </c>
      <c r="S45" s="107">
        <v>6</v>
      </c>
      <c r="T45" s="108">
        <v>7</v>
      </c>
      <c r="U45" s="108">
        <v>0</v>
      </c>
      <c r="V45" s="109">
        <v>1</v>
      </c>
      <c r="W45" s="104">
        <v>60</v>
      </c>
      <c r="X45" s="105">
        <v>28</v>
      </c>
      <c r="Y45" s="106">
        <v>32</v>
      </c>
      <c r="Z45" s="107">
        <v>28</v>
      </c>
      <c r="AA45" s="108">
        <v>32</v>
      </c>
      <c r="AB45" s="108">
        <v>0</v>
      </c>
      <c r="AC45" s="109">
        <v>0</v>
      </c>
      <c r="AD45" s="110">
        <v>-14</v>
      </c>
      <c r="AE45" s="111">
        <v>-7</v>
      </c>
      <c r="AF45" s="112">
        <v>-7</v>
      </c>
      <c r="AG45" s="110">
        <v>74</v>
      </c>
      <c r="AH45" s="111">
        <v>40</v>
      </c>
      <c r="AI45" s="113">
        <v>34</v>
      </c>
      <c r="AJ45" s="114">
        <v>27</v>
      </c>
      <c r="AK45" s="115">
        <v>34</v>
      </c>
      <c r="AL45" s="115">
        <v>13</v>
      </c>
      <c r="AM45" s="116">
        <v>0</v>
      </c>
      <c r="AN45" s="110">
        <v>0</v>
      </c>
      <c r="AO45" s="112">
        <v>0</v>
      </c>
      <c r="AP45" s="117">
        <v>88</v>
      </c>
      <c r="AQ45" s="111">
        <v>47</v>
      </c>
      <c r="AR45" s="113">
        <v>41</v>
      </c>
      <c r="AS45" s="114">
        <v>38</v>
      </c>
      <c r="AT45" s="115">
        <v>35</v>
      </c>
      <c r="AU45" s="115">
        <v>9</v>
      </c>
      <c r="AV45" s="116">
        <v>6</v>
      </c>
      <c r="AW45" s="110">
        <v>0</v>
      </c>
      <c r="AX45" s="112">
        <v>0</v>
      </c>
      <c r="AY45" s="118">
        <v>-12</v>
      </c>
    </row>
    <row r="46" spans="1:51" x14ac:dyDescent="0.2">
      <c r="A46">
        <v>3</v>
      </c>
      <c r="B46">
        <v>214</v>
      </c>
      <c r="C46" s="151" t="s">
        <v>73</v>
      </c>
      <c r="D46" s="24" t="s">
        <v>51</v>
      </c>
      <c r="E46" s="148">
        <v>101.8</v>
      </c>
      <c r="F46" s="149">
        <v>97475</v>
      </c>
      <c r="G46" s="103">
        <v>220037</v>
      </c>
      <c r="H46" s="103">
        <v>100446</v>
      </c>
      <c r="I46" s="103">
        <v>119591</v>
      </c>
      <c r="J46" s="104">
        <v>-102</v>
      </c>
      <c r="K46" s="105">
        <v>-77</v>
      </c>
      <c r="L46" s="106">
        <v>-25</v>
      </c>
      <c r="M46" s="104">
        <v>-120</v>
      </c>
      <c r="N46" s="105">
        <v>-54</v>
      </c>
      <c r="O46" s="150">
        <v>-66</v>
      </c>
      <c r="P46" s="104">
        <v>90</v>
      </c>
      <c r="Q46" s="105">
        <v>51</v>
      </c>
      <c r="R46" s="106">
        <v>39</v>
      </c>
      <c r="S46" s="107">
        <v>51</v>
      </c>
      <c r="T46" s="108">
        <v>39</v>
      </c>
      <c r="U46" s="108">
        <v>0</v>
      </c>
      <c r="V46" s="109">
        <v>0</v>
      </c>
      <c r="W46" s="104">
        <v>210</v>
      </c>
      <c r="X46" s="105">
        <v>105</v>
      </c>
      <c r="Y46" s="106">
        <v>105</v>
      </c>
      <c r="Z46" s="107">
        <v>105</v>
      </c>
      <c r="AA46" s="108">
        <v>104</v>
      </c>
      <c r="AB46" s="108">
        <v>0</v>
      </c>
      <c r="AC46" s="109">
        <v>1</v>
      </c>
      <c r="AD46" s="110">
        <v>18</v>
      </c>
      <c r="AE46" s="111">
        <v>-23</v>
      </c>
      <c r="AF46" s="112">
        <v>41</v>
      </c>
      <c r="AG46" s="110">
        <v>567</v>
      </c>
      <c r="AH46" s="111">
        <v>259</v>
      </c>
      <c r="AI46" s="113">
        <v>308</v>
      </c>
      <c r="AJ46" s="114">
        <v>224</v>
      </c>
      <c r="AK46" s="115">
        <v>293</v>
      </c>
      <c r="AL46" s="115">
        <v>31</v>
      </c>
      <c r="AM46" s="116">
        <v>14</v>
      </c>
      <c r="AN46" s="110">
        <v>4</v>
      </c>
      <c r="AO46" s="112">
        <v>1</v>
      </c>
      <c r="AP46" s="117">
        <v>549</v>
      </c>
      <c r="AQ46" s="111">
        <v>282</v>
      </c>
      <c r="AR46" s="113">
        <v>267</v>
      </c>
      <c r="AS46" s="114">
        <v>264</v>
      </c>
      <c r="AT46" s="115">
        <v>252</v>
      </c>
      <c r="AU46" s="115">
        <v>17</v>
      </c>
      <c r="AV46" s="116">
        <v>14</v>
      </c>
      <c r="AW46" s="110">
        <v>1</v>
      </c>
      <c r="AX46" s="112">
        <v>1</v>
      </c>
      <c r="AY46" s="118">
        <v>5</v>
      </c>
    </row>
    <row r="47" spans="1:51" x14ac:dyDescent="0.2">
      <c r="A47">
        <v>5</v>
      </c>
      <c r="B47">
        <v>215</v>
      </c>
      <c r="C47" s="151" t="s">
        <v>74</v>
      </c>
      <c r="D47" s="24"/>
      <c r="E47" s="148">
        <v>176.51</v>
      </c>
      <c r="F47" s="149">
        <v>31156</v>
      </c>
      <c r="G47" s="103">
        <v>71169</v>
      </c>
      <c r="H47" s="103">
        <v>34128</v>
      </c>
      <c r="I47" s="103">
        <v>37041</v>
      </c>
      <c r="J47" s="104">
        <v>-108</v>
      </c>
      <c r="K47" s="105">
        <v>-65</v>
      </c>
      <c r="L47" s="106">
        <v>-43</v>
      </c>
      <c r="M47" s="104">
        <v>-60</v>
      </c>
      <c r="N47" s="105">
        <v>-39</v>
      </c>
      <c r="O47" s="150">
        <v>-21</v>
      </c>
      <c r="P47" s="104">
        <v>28</v>
      </c>
      <c r="Q47" s="105">
        <v>12</v>
      </c>
      <c r="R47" s="106">
        <v>16</v>
      </c>
      <c r="S47" s="107">
        <v>11</v>
      </c>
      <c r="T47" s="108">
        <v>13</v>
      </c>
      <c r="U47" s="108">
        <v>1</v>
      </c>
      <c r="V47" s="109">
        <v>3</v>
      </c>
      <c r="W47" s="104">
        <v>88</v>
      </c>
      <c r="X47" s="105">
        <v>51</v>
      </c>
      <c r="Y47" s="106">
        <v>37</v>
      </c>
      <c r="Z47" s="107">
        <v>50</v>
      </c>
      <c r="AA47" s="108">
        <v>37</v>
      </c>
      <c r="AB47" s="108">
        <v>1</v>
      </c>
      <c r="AC47" s="109">
        <v>0</v>
      </c>
      <c r="AD47" s="110">
        <v>-48</v>
      </c>
      <c r="AE47" s="111">
        <v>-26</v>
      </c>
      <c r="AF47" s="112">
        <v>-22</v>
      </c>
      <c r="AG47" s="110">
        <v>164</v>
      </c>
      <c r="AH47" s="111">
        <v>85</v>
      </c>
      <c r="AI47" s="113">
        <v>79</v>
      </c>
      <c r="AJ47" s="114">
        <v>44</v>
      </c>
      <c r="AK47" s="115">
        <v>39</v>
      </c>
      <c r="AL47" s="115">
        <v>40</v>
      </c>
      <c r="AM47" s="116">
        <v>40</v>
      </c>
      <c r="AN47" s="110">
        <v>1</v>
      </c>
      <c r="AO47" s="112">
        <v>0</v>
      </c>
      <c r="AP47" s="117">
        <v>212</v>
      </c>
      <c r="AQ47" s="111">
        <v>111</v>
      </c>
      <c r="AR47" s="113">
        <v>101</v>
      </c>
      <c r="AS47" s="114">
        <v>68</v>
      </c>
      <c r="AT47" s="115">
        <v>69</v>
      </c>
      <c r="AU47" s="115">
        <v>43</v>
      </c>
      <c r="AV47" s="116">
        <v>32</v>
      </c>
      <c r="AW47" s="110">
        <v>0</v>
      </c>
      <c r="AX47" s="112">
        <v>0</v>
      </c>
      <c r="AY47" s="118">
        <v>-36</v>
      </c>
    </row>
    <row r="48" spans="1:51" x14ac:dyDescent="0.2">
      <c r="A48">
        <v>4</v>
      </c>
      <c r="B48">
        <v>216</v>
      </c>
      <c r="C48" s="151" t="s">
        <v>75</v>
      </c>
      <c r="D48" s="24"/>
      <c r="E48" s="148">
        <v>34.380000000000003</v>
      </c>
      <c r="F48" s="149">
        <v>37719</v>
      </c>
      <c r="G48" s="103">
        <v>83973</v>
      </c>
      <c r="H48" s="103">
        <v>40597</v>
      </c>
      <c r="I48" s="103">
        <v>43376</v>
      </c>
      <c r="J48" s="104">
        <v>-95</v>
      </c>
      <c r="K48" s="105">
        <v>-22</v>
      </c>
      <c r="L48" s="106">
        <v>-73</v>
      </c>
      <c r="M48" s="104">
        <v>-39</v>
      </c>
      <c r="N48" s="105">
        <v>-10</v>
      </c>
      <c r="O48" s="150">
        <v>-29</v>
      </c>
      <c r="P48" s="104">
        <v>39</v>
      </c>
      <c r="Q48" s="105">
        <v>25</v>
      </c>
      <c r="R48" s="106">
        <v>14</v>
      </c>
      <c r="S48" s="107">
        <v>25</v>
      </c>
      <c r="T48" s="108">
        <v>14</v>
      </c>
      <c r="U48" s="108">
        <v>0</v>
      </c>
      <c r="V48" s="109">
        <v>0</v>
      </c>
      <c r="W48" s="104">
        <v>78</v>
      </c>
      <c r="X48" s="105">
        <v>35</v>
      </c>
      <c r="Y48" s="106">
        <v>43</v>
      </c>
      <c r="Z48" s="107">
        <v>35</v>
      </c>
      <c r="AA48" s="108">
        <v>41</v>
      </c>
      <c r="AB48" s="108">
        <v>0</v>
      </c>
      <c r="AC48" s="109">
        <v>2</v>
      </c>
      <c r="AD48" s="110">
        <v>-56</v>
      </c>
      <c r="AE48" s="111">
        <v>-12</v>
      </c>
      <c r="AF48" s="112">
        <v>-44</v>
      </c>
      <c r="AG48" s="110">
        <v>205</v>
      </c>
      <c r="AH48" s="111">
        <v>115</v>
      </c>
      <c r="AI48" s="113">
        <v>90</v>
      </c>
      <c r="AJ48" s="114">
        <v>96</v>
      </c>
      <c r="AK48" s="115">
        <v>76</v>
      </c>
      <c r="AL48" s="115">
        <v>18</v>
      </c>
      <c r="AM48" s="116">
        <v>13</v>
      </c>
      <c r="AN48" s="110">
        <v>1</v>
      </c>
      <c r="AO48" s="112">
        <v>1</v>
      </c>
      <c r="AP48" s="117">
        <v>261</v>
      </c>
      <c r="AQ48" s="111">
        <v>127</v>
      </c>
      <c r="AR48" s="113">
        <v>134</v>
      </c>
      <c r="AS48" s="114">
        <v>105</v>
      </c>
      <c r="AT48" s="115">
        <v>120</v>
      </c>
      <c r="AU48" s="115">
        <v>20</v>
      </c>
      <c r="AV48" s="116">
        <v>14</v>
      </c>
      <c r="AW48" s="110">
        <v>2</v>
      </c>
      <c r="AX48" s="112">
        <v>0</v>
      </c>
      <c r="AY48" s="118">
        <v>-27</v>
      </c>
    </row>
    <row r="49" spans="1:51" x14ac:dyDescent="0.2">
      <c r="A49">
        <v>3</v>
      </c>
      <c r="B49" s="152">
        <v>217</v>
      </c>
      <c r="C49" s="151" t="s">
        <v>76</v>
      </c>
      <c r="D49" s="24"/>
      <c r="E49" s="148">
        <v>53.44</v>
      </c>
      <c r="F49" s="149">
        <v>65069</v>
      </c>
      <c r="G49" s="103">
        <v>148330</v>
      </c>
      <c r="H49" s="103">
        <v>69024</v>
      </c>
      <c r="I49" s="103">
        <v>79306</v>
      </c>
      <c r="J49" s="104">
        <v>-101</v>
      </c>
      <c r="K49" s="105">
        <v>-77</v>
      </c>
      <c r="L49" s="106">
        <v>-24</v>
      </c>
      <c r="M49" s="104">
        <v>-106</v>
      </c>
      <c r="N49" s="105">
        <v>-55</v>
      </c>
      <c r="O49" s="150">
        <v>-51</v>
      </c>
      <c r="P49" s="104">
        <v>63</v>
      </c>
      <c r="Q49" s="105">
        <v>30</v>
      </c>
      <c r="R49" s="106">
        <v>33</v>
      </c>
      <c r="S49" s="107">
        <v>30</v>
      </c>
      <c r="T49" s="108">
        <v>32</v>
      </c>
      <c r="U49" s="108">
        <v>0</v>
      </c>
      <c r="V49" s="109">
        <v>1</v>
      </c>
      <c r="W49" s="104">
        <v>169</v>
      </c>
      <c r="X49" s="105">
        <v>85</v>
      </c>
      <c r="Y49" s="106">
        <v>84</v>
      </c>
      <c r="Z49" s="107">
        <v>83</v>
      </c>
      <c r="AA49" s="108">
        <v>84</v>
      </c>
      <c r="AB49" s="108">
        <v>2</v>
      </c>
      <c r="AC49" s="109">
        <v>0</v>
      </c>
      <c r="AD49" s="110">
        <v>5</v>
      </c>
      <c r="AE49" s="111">
        <v>-22</v>
      </c>
      <c r="AF49" s="112">
        <v>27</v>
      </c>
      <c r="AG49" s="110">
        <v>384</v>
      </c>
      <c r="AH49" s="111">
        <v>188</v>
      </c>
      <c r="AI49" s="113">
        <v>196</v>
      </c>
      <c r="AJ49" s="114">
        <v>162</v>
      </c>
      <c r="AK49" s="115">
        <v>174</v>
      </c>
      <c r="AL49" s="115">
        <v>26</v>
      </c>
      <c r="AM49" s="116">
        <v>22</v>
      </c>
      <c r="AN49" s="110">
        <v>0</v>
      </c>
      <c r="AO49" s="112">
        <v>0</v>
      </c>
      <c r="AP49" s="117">
        <v>379</v>
      </c>
      <c r="AQ49" s="111">
        <v>210</v>
      </c>
      <c r="AR49" s="113">
        <v>169</v>
      </c>
      <c r="AS49" s="114">
        <v>189</v>
      </c>
      <c r="AT49" s="115">
        <v>153</v>
      </c>
      <c r="AU49" s="115">
        <v>20</v>
      </c>
      <c r="AV49" s="116">
        <v>15</v>
      </c>
      <c r="AW49" s="110">
        <v>1</v>
      </c>
      <c r="AX49" s="112">
        <v>1</v>
      </c>
      <c r="AY49" s="118">
        <v>-22</v>
      </c>
    </row>
    <row r="50" spans="1:51" x14ac:dyDescent="0.2">
      <c r="A50">
        <v>5</v>
      </c>
      <c r="B50">
        <v>218</v>
      </c>
      <c r="C50" s="151" t="s">
        <v>77</v>
      </c>
      <c r="D50" s="24" t="s">
        <v>51</v>
      </c>
      <c r="E50" s="148">
        <v>92.94</v>
      </c>
      <c r="F50" s="149">
        <v>18614</v>
      </c>
      <c r="G50" s="103">
        <v>45926</v>
      </c>
      <c r="H50" s="103">
        <v>22385</v>
      </c>
      <c r="I50" s="103">
        <v>23541</v>
      </c>
      <c r="J50" s="104">
        <v>9</v>
      </c>
      <c r="K50" s="105">
        <v>-5</v>
      </c>
      <c r="L50" s="106">
        <v>14</v>
      </c>
      <c r="M50" s="104">
        <v>-26</v>
      </c>
      <c r="N50" s="105">
        <v>-7</v>
      </c>
      <c r="O50" s="150">
        <v>-19</v>
      </c>
      <c r="P50" s="104">
        <v>16</v>
      </c>
      <c r="Q50" s="105">
        <v>11</v>
      </c>
      <c r="R50" s="106">
        <v>5</v>
      </c>
      <c r="S50" s="107">
        <v>11</v>
      </c>
      <c r="T50" s="108">
        <v>5</v>
      </c>
      <c r="U50" s="108">
        <v>0</v>
      </c>
      <c r="V50" s="109">
        <v>0</v>
      </c>
      <c r="W50" s="104">
        <v>42</v>
      </c>
      <c r="X50" s="105">
        <v>18</v>
      </c>
      <c r="Y50" s="106">
        <v>24</v>
      </c>
      <c r="Z50" s="107">
        <v>18</v>
      </c>
      <c r="AA50" s="108">
        <v>24</v>
      </c>
      <c r="AB50" s="108">
        <v>0</v>
      </c>
      <c r="AC50" s="109">
        <v>0</v>
      </c>
      <c r="AD50" s="110">
        <v>35</v>
      </c>
      <c r="AE50" s="111">
        <v>2</v>
      </c>
      <c r="AF50" s="112">
        <v>33</v>
      </c>
      <c r="AG50" s="110">
        <v>146</v>
      </c>
      <c r="AH50" s="111">
        <v>75</v>
      </c>
      <c r="AI50" s="113">
        <v>71</v>
      </c>
      <c r="AJ50" s="114">
        <v>45</v>
      </c>
      <c r="AK50" s="115">
        <v>34</v>
      </c>
      <c r="AL50" s="115">
        <v>29</v>
      </c>
      <c r="AM50" s="116">
        <v>37</v>
      </c>
      <c r="AN50" s="110">
        <v>1</v>
      </c>
      <c r="AO50" s="112">
        <v>0</v>
      </c>
      <c r="AP50" s="117">
        <v>111</v>
      </c>
      <c r="AQ50" s="111">
        <v>73</v>
      </c>
      <c r="AR50" s="113">
        <v>38</v>
      </c>
      <c r="AS50" s="114">
        <v>53</v>
      </c>
      <c r="AT50" s="115">
        <v>29</v>
      </c>
      <c r="AU50" s="115">
        <v>20</v>
      </c>
      <c r="AV50" s="116">
        <v>9</v>
      </c>
      <c r="AW50" s="110">
        <v>0</v>
      </c>
      <c r="AX50" s="112">
        <v>0</v>
      </c>
      <c r="AY50" s="118">
        <v>34</v>
      </c>
    </row>
    <row r="51" spans="1:51" x14ac:dyDescent="0.2">
      <c r="A51">
        <v>3</v>
      </c>
      <c r="B51">
        <v>219</v>
      </c>
      <c r="C51" s="151" t="s">
        <v>78</v>
      </c>
      <c r="D51" s="24"/>
      <c r="E51" s="148">
        <v>210.32</v>
      </c>
      <c r="F51" s="149">
        <v>43362</v>
      </c>
      <c r="G51" s="103">
        <v>104234</v>
      </c>
      <c r="H51" s="103">
        <v>49800</v>
      </c>
      <c r="I51" s="103">
        <v>54434</v>
      </c>
      <c r="J51" s="104">
        <v>-85</v>
      </c>
      <c r="K51" s="105">
        <v>-49</v>
      </c>
      <c r="L51" s="106">
        <v>-36</v>
      </c>
      <c r="M51" s="104">
        <v>-52</v>
      </c>
      <c r="N51" s="105">
        <v>-30</v>
      </c>
      <c r="O51" s="150">
        <v>-22</v>
      </c>
      <c r="P51" s="104">
        <v>38</v>
      </c>
      <c r="Q51" s="105">
        <v>19</v>
      </c>
      <c r="R51" s="106">
        <v>19</v>
      </c>
      <c r="S51" s="107">
        <v>19</v>
      </c>
      <c r="T51" s="108">
        <v>17</v>
      </c>
      <c r="U51" s="108">
        <v>0</v>
      </c>
      <c r="V51" s="109">
        <v>2</v>
      </c>
      <c r="W51" s="104">
        <v>90</v>
      </c>
      <c r="X51" s="105">
        <v>49</v>
      </c>
      <c r="Y51" s="106">
        <v>41</v>
      </c>
      <c r="Z51" s="107">
        <v>49</v>
      </c>
      <c r="AA51" s="108">
        <v>41</v>
      </c>
      <c r="AB51" s="108">
        <v>0</v>
      </c>
      <c r="AC51" s="109">
        <v>0</v>
      </c>
      <c r="AD51" s="110">
        <v>-33</v>
      </c>
      <c r="AE51" s="111">
        <v>-19</v>
      </c>
      <c r="AF51" s="112">
        <v>-14</v>
      </c>
      <c r="AG51" s="110">
        <v>278</v>
      </c>
      <c r="AH51" s="111">
        <v>153</v>
      </c>
      <c r="AI51" s="113">
        <v>125</v>
      </c>
      <c r="AJ51" s="114">
        <v>122</v>
      </c>
      <c r="AK51" s="115">
        <v>96</v>
      </c>
      <c r="AL51" s="115">
        <v>29</v>
      </c>
      <c r="AM51" s="116">
        <v>28</v>
      </c>
      <c r="AN51" s="110">
        <v>2</v>
      </c>
      <c r="AO51" s="112">
        <v>1</v>
      </c>
      <c r="AP51" s="117">
        <v>311</v>
      </c>
      <c r="AQ51" s="111">
        <v>172</v>
      </c>
      <c r="AR51" s="113">
        <v>139</v>
      </c>
      <c r="AS51" s="114">
        <v>130</v>
      </c>
      <c r="AT51" s="115">
        <v>117</v>
      </c>
      <c r="AU51" s="115">
        <v>41</v>
      </c>
      <c r="AV51" s="116">
        <v>21</v>
      </c>
      <c r="AW51" s="110">
        <v>1</v>
      </c>
      <c r="AX51" s="112">
        <v>1</v>
      </c>
      <c r="AY51" s="118">
        <v>-3</v>
      </c>
    </row>
    <row r="52" spans="1:51" x14ac:dyDescent="0.2">
      <c r="A52">
        <v>5</v>
      </c>
      <c r="B52">
        <v>220</v>
      </c>
      <c r="C52" s="151" t="s">
        <v>79</v>
      </c>
      <c r="D52" s="24" t="s">
        <v>51</v>
      </c>
      <c r="E52" s="148">
        <v>150.97999999999999</v>
      </c>
      <c r="F52" s="149">
        <v>16573</v>
      </c>
      <c r="G52" s="103">
        <v>40253</v>
      </c>
      <c r="H52" s="103">
        <v>19953</v>
      </c>
      <c r="I52" s="103">
        <v>20300</v>
      </c>
      <c r="J52" s="104">
        <v>-34</v>
      </c>
      <c r="K52" s="105">
        <v>-4</v>
      </c>
      <c r="L52" s="106">
        <v>-30</v>
      </c>
      <c r="M52" s="104">
        <v>-34</v>
      </c>
      <c r="N52" s="105">
        <v>-17</v>
      </c>
      <c r="O52" s="150">
        <v>-17</v>
      </c>
      <c r="P52" s="104">
        <v>10</v>
      </c>
      <c r="Q52" s="105">
        <v>5</v>
      </c>
      <c r="R52" s="106">
        <v>5</v>
      </c>
      <c r="S52" s="107">
        <v>5</v>
      </c>
      <c r="T52" s="108">
        <v>5</v>
      </c>
      <c r="U52" s="108">
        <v>0</v>
      </c>
      <c r="V52" s="109">
        <v>0</v>
      </c>
      <c r="W52" s="104">
        <v>44</v>
      </c>
      <c r="X52" s="105">
        <v>22</v>
      </c>
      <c r="Y52" s="106">
        <v>22</v>
      </c>
      <c r="Z52" s="107">
        <v>22</v>
      </c>
      <c r="AA52" s="108">
        <v>22</v>
      </c>
      <c r="AB52" s="108">
        <v>0</v>
      </c>
      <c r="AC52" s="109">
        <v>0</v>
      </c>
      <c r="AD52" s="110">
        <v>0</v>
      </c>
      <c r="AE52" s="111">
        <v>13</v>
      </c>
      <c r="AF52" s="112">
        <v>-13</v>
      </c>
      <c r="AG52" s="110">
        <v>107</v>
      </c>
      <c r="AH52" s="111">
        <v>67</v>
      </c>
      <c r="AI52" s="113">
        <v>40</v>
      </c>
      <c r="AJ52" s="114">
        <v>34</v>
      </c>
      <c r="AK52" s="115">
        <v>30</v>
      </c>
      <c r="AL52" s="115">
        <v>32</v>
      </c>
      <c r="AM52" s="116">
        <v>10</v>
      </c>
      <c r="AN52" s="110">
        <v>1</v>
      </c>
      <c r="AO52" s="112">
        <v>0</v>
      </c>
      <c r="AP52" s="117">
        <v>107</v>
      </c>
      <c r="AQ52" s="111">
        <v>54</v>
      </c>
      <c r="AR52" s="113">
        <v>53</v>
      </c>
      <c r="AS52" s="114">
        <v>41</v>
      </c>
      <c r="AT52" s="115">
        <v>36</v>
      </c>
      <c r="AU52" s="115">
        <v>13</v>
      </c>
      <c r="AV52" s="116">
        <v>17</v>
      </c>
      <c r="AW52" s="110">
        <v>0</v>
      </c>
      <c r="AX52" s="112">
        <v>0</v>
      </c>
      <c r="AY52" s="118">
        <v>16</v>
      </c>
    </row>
    <row r="53" spans="1:51" x14ac:dyDescent="0.2">
      <c r="A53">
        <v>9</v>
      </c>
      <c r="B53">
        <v>221</v>
      </c>
      <c r="C53" s="151" t="s">
        <v>80</v>
      </c>
      <c r="D53" s="24"/>
      <c r="E53" s="148">
        <v>377.59</v>
      </c>
      <c r="F53" s="149">
        <v>15939</v>
      </c>
      <c r="G53" s="103">
        <v>37418</v>
      </c>
      <c r="H53" s="103">
        <v>17859</v>
      </c>
      <c r="I53" s="103">
        <v>19559</v>
      </c>
      <c r="J53" s="104">
        <v>-4</v>
      </c>
      <c r="K53" s="105">
        <v>3</v>
      </c>
      <c r="L53" s="106">
        <v>-7</v>
      </c>
      <c r="M53" s="104">
        <v>-48</v>
      </c>
      <c r="N53" s="105">
        <v>-23</v>
      </c>
      <c r="O53" s="150">
        <v>-25</v>
      </c>
      <c r="P53" s="104">
        <v>7</v>
      </c>
      <c r="Q53" s="105">
        <v>2</v>
      </c>
      <c r="R53" s="106">
        <v>5</v>
      </c>
      <c r="S53" s="107">
        <v>2</v>
      </c>
      <c r="T53" s="108">
        <v>5</v>
      </c>
      <c r="U53" s="108">
        <v>0</v>
      </c>
      <c r="V53" s="109">
        <v>0</v>
      </c>
      <c r="W53" s="104">
        <v>55</v>
      </c>
      <c r="X53" s="105">
        <v>25</v>
      </c>
      <c r="Y53" s="106">
        <v>30</v>
      </c>
      <c r="Z53" s="107">
        <v>24</v>
      </c>
      <c r="AA53" s="108">
        <v>30</v>
      </c>
      <c r="AB53" s="108">
        <v>1</v>
      </c>
      <c r="AC53" s="109">
        <v>0</v>
      </c>
      <c r="AD53" s="110">
        <v>44</v>
      </c>
      <c r="AE53" s="111">
        <v>26</v>
      </c>
      <c r="AF53" s="112">
        <v>18</v>
      </c>
      <c r="AG53" s="110">
        <v>124</v>
      </c>
      <c r="AH53" s="111">
        <v>60</v>
      </c>
      <c r="AI53" s="113">
        <v>64</v>
      </c>
      <c r="AJ53" s="114">
        <v>41</v>
      </c>
      <c r="AK53" s="115">
        <v>42</v>
      </c>
      <c r="AL53" s="115">
        <v>17</v>
      </c>
      <c r="AM53" s="116">
        <v>22</v>
      </c>
      <c r="AN53" s="110">
        <v>2</v>
      </c>
      <c r="AO53" s="112">
        <v>0</v>
      </c>
      <c r="AP53" s="117">
        <v>80</v>
      </c>
      <c r="AQ53" s="111">
        <v>34</v>
      </c>
      <c r="AR53" s="113">
        <v>46</v>
      </c>
      <c r="AS53" s="114">
        <v>26</v>
      </c>
      <c r="AT53" s="115">
        <v>36</v>
      </c>
      <c r="AU53" s="115">
        <v>7</v>
      </c>
      <c r="AV53" s="116">
        <v>10</v>
      </c>
      <c r="AW53" s="110">
        <v>1</v>
      </c>
      <c r="AX53" s="112">
        <v>0</v>
      </c>
      <c r="AY53" s="118">
        <v>24</v>
      </c>
    </row>
    <row r="54" spans="1:51" x14ac:dyDescent="0.2">
      <c r="A54">
        <v>8</v>
      </c>
      <c r="B54">
        <v>222</v>
      </c>
      <c r="C54" s="151" t="s">
        <v>81</v>
      </c>
      <c r="D54" s="24"/>
      <c r="E54" s="148">
        <v>422.91</v>
      </c>
      <c r="F54" s="149">
        <v>8058</v>
      </c>
      <c r="G54" s="102">
        <v>19964</v>
      </c>
      <c r="H54" s="102">
        <v>9579</v>
      </c>
      <c r="I54" s="102">
        <v>10385</v>
      </c>
      <c r="J54" s="104">
        <v>-23</v>
      </c>
      <c r="K54" s="105">
        <v>-9</v>
      </c>
      <c r="L54" s="106">
        <v>-14</v>
      </c>
      <c r="M54" s="104">
        <v>-28</v>
      </c>
      <c r="N54" s="105">
        <v>-14</v>
      </c>
      <c r="O54" s="150">
        <v>-14</v>
      </c>
      <c r="P54" s="104">
        <v>5</v>
      </c>
      <c r="Q54" s="105">
        <v>3</v>
      </c>
      <c r="R54" s="106">
        <v>2</v>
      </c>
      <c r="S54" s="107">
        <v>2</v>
      </c>
      <c r="T54" s="108">
        <v>2</v>
      </c>
      <c r="U54" s="108">
        <v>1</v>
      </c>
      <c r="V54" s="109">
        <v>0</v>
      </c>
      <c r="W54" s="104">
        <v>33</v>
      </c>
      <c r="X54" s="105">
        <v>17</v>
      </c>
      <c r="Y54" s="106">
        <v>16</v>
      </c>
      <c r="Z54" s="107">
        <v>17</v>
      </c>
      <c r="AA54" s="108">
        <v>16</v>
      </c>
      <c r="AB54" s="108">
        <v>0</v>
      </c>
      <c r="AC54" s="109">
        <v>0</v>
      </c>
      <c r="AD54" s="110">
        <v>5</v>
      </c>
      <c r="AE54" s="111">
        <v>5</v>
      </c>
      <c r="AF54" s="112">
        <v>0</v>
      </c>
      <c r="AG54" s="110">
        <v>34</v>
      </c>
      <c r="AH54" s="111">
        <v>19</v>
      </c>
      <c r="AI54" s="113">
        <v>15</v>
      </c>
      <c r="AJ54" s="114">
        <v>16</v>
      </c>
      <c r="AK54" s="115">
        <v>15</v>
      </c>
      <c r="AL54" s="115">
        <v>3</v>
      </c>
      <c r="AM54" s="116">
        <v>0</v>
      </c>
      <c r="AN54" s="110">
        <v>0</v>
      </c>
      <c r="AO54" s="112">
        <v>0</v>
      </c>
      <c r="AP54" s="117">
        <v>29</v>
      </c>
      <c r="AQ54" s="111">
        <v>14</v>
      </c>
      <c r="AR54" s="113">
        <v>15</v>
      </c>
      <c r="AS54" s="114">
        <v>14</v>
      </c>
      <c r="AT54" s="115">
        <v>14</v>
      </c>
      <c r="AU54" s="115">
        <v>0</v>
      </c>
      <c r="AV54" s="116">
        <v>1</v>
      </c>
      <c r="AW54" s="110">
        <v>0</v>
      </c>
      <c r="AX54" s="112">
        <v>0</v>
      </c>
      <c r="AY54" s="118">
        <v>7</v>
      </c>
    </row>
    <row r="55" spans="1:51" x14ac:dyDescent="0.2">
      <c r="A55">
        <v>9</v>
      </c>
      <c r="B55">
        <v>223</v>
      </c>
      <c r="C55" s="151" t="s">
        <v>82</v>
      </c>
      <c r="D55" s="24"/>
      <c r="E55" s="148">
        <v>493.21</v>
      </c>
      <c r="F55" s="149">
        <v>23603</v>
      </c>
      <c r="G55" s="103">
        <v>57646</v>
      </c>
      <c r="H55" s="103">
        <v>27756</v>
      </c>
      <c r="I55" s="103">
        <v>29890</v>
      </c>
      <c r="J55" s="104">
        <v>-77</v>
      </c>
      <c r="K55" s="105">
        <v>-49</v>
      </c>
      <c r="L55" s="106">
        <v>-28</v>
      </c>
      <c r="M55" s="104">
        <v>-63</v>
      </c>
      <c r="N55" s="105">
        <v>-31</v>
      </c>
      <c r="O55" s="150">
        <v>-32</v>
      </c>
      <c r="P55" s="104">
        <v>19</v>
      </c>
      <c r="Q55" s="105">
        <v>9</v>
      </c>
      <c r="R55" s="106">
        <v>10</v>
      </c>
      <c r="S55" s="107">
        <v>9</v>
      </c>
      <c r="T55" s="108">
        <v>9</v>
      </c>
      <c r="U55" s="108">
        <v>0</v>
      </c>
      <c r="V55" s="109">
        <v>1</v>
      </c>
      <c r="W55" s="104">
        <v>82</v>
      </c>
      <c r="X55" s="105">
        <v>40</v>
      </c>
      <c r="Y55" s="106">
        <v>42</v>
      </c>
      <c r="Z55" s="107">
        <v>40</v>
      </c>
      <c r="AA55" s="108">
        <v>42</v>
      </c>
      <c r="AB55" s="108">
        <v>0</v>
      </c>
      <c r="AC55" s="109">
        <v>0</v>
      </c>
      <c r="AD55" s="110">
        <v>-14</v>
      </c>
      <c r="AE55" s="111">
        <v>-18</v>
      </c>
      <c r="AF55" s="112">
        <v>4</v>
      </c>
      <c r="AG55" s="110">
        <v>118</v>
      </c>
      <c r="AH55" s="111">
        <v>60</v>
      </c>
      <c r="AI55" s="113">
        <v>58</v>
      </c>
      <c r="AJ55" s="114">
        <v>34</v>
      </c>
      <c r="AK55" s="115">
        <v>38</v>
      </c>
      <c r="AL55" s="115">
        <v>26</v>
      </c>
      <c r="AM55" s="116">
        <v>20</v>
      </c>
      <c r="AN55" s="110">
        <v>0</v>
      </c>
      <c r="AO55" s="112">
        <v>0</v>
      </c>
      <c r="AP55" s="117">
        <v>132</v>
      </c>
      <c r="AQ55" s="111">
        <v>78</v>
      </c>
      <c r="AR55" s="113">
        <v>54</v>
      </c>
      <c r="AS55" s="114">
        <v>52</v>
      </c>
      <c r="AT55" s="115">
        <v>47</v>
      </c>
      <c r="AU55" s="115">
        <v>24</v>
      </c>
      <c r="AV55" s="116">
        <v>7</v>
      </c>
      <c r="AW55" s="110">
        <v>2</v>
      </c>
      <c r="AX55" s="112">
        <v>0</v>
      </c>
      <c r="AY55" s="118">
        <v>13</v>
      </c>
    </row>
    <row r="56" spans="1:51" x14ac:dyDescent="0.2">
      <c r="A56">
        <v>10</v>
      </c>
      <c r="B56">
        <v>224</v>
      </c>
      <c r="C56" s="151" t="s">
        <v>83</v>
      </c>
      <c r="D56" s="24"/>
      <c r="E56" s="148">
        <v>229.01</v>
      </c>
      <c r="F56" s="149">
        <v>17363</v>
      </c>
      <c r="G56" s="103">
        <v>40947</v>
      </c>
      <c r="H56" s="103">
        <v>19551</v>
      </c>
      <c r="I56" s="103">
        <v>21396</v>
      </c>
      <c r="J56" s="104">
        <v>-52</v>
      </c>
      <c r="K56" s="105">
        <v>-23</v>
      </c>
      <c r="L56" s="106">
        <v>-29</v>
      </c>
      <c r="M56" s="104">
        <v>-32</v>
      </c>
      <c r="N56" s="105">
        <v>-11</v>
      </c>
      <c r="O56" s="150">
        <v>-21</v>
      </c>
      <c r="P56" s="104">
        <v>9</v>
      </c>
      <c r="Q56" s="105">
        <v>6</v>
      </c>
      <c r="R56" s="106">
        <v>3</v>
      </c>
      <c r="S56" s="107">
        <v>6</v>
      </c>
      <c r="T56" s="108">
        <v>3</v>
      </c>
      <c r="U56" s="108">
        <v>0</v>
      </c>
      <c r="V56" s="109">
        <v>0</v>
      </c>
      <c r="W56" s="104">
        <v>41</v>
      </c>
      <c r="X56" s="105">
        <v>17</v>
      </c>
      <c r="Y56" s="106">
        <v>24</v>
      </c>
      <c r="Z56" s="107">
        <v>17</v>
      </c>
      <c r="AA56" s="108">
        <v>24</v>
      </c>
      <c r="AB56" s="108">
        <v>0</v>
      </c>
      <c r="AC56" s="109">
        <v>0</v>
      </c>
      <c r="AD56" s="110">
        <v>-20</v>
      </c>
      <c r="AE56" s="111">
        <v>-12</v>
      </c>
      <c r="AF56" s="112">
        <v>-8</v>
      </c>
      <c r="AG56" s="110">
        <v>105</v>
      </c>
      <c r="AH56" s="111">
        <v>50</v>
      </c>
      <c r="AI56" s="113">
        <v>55</v>
      </c>
      <c r="AJ56" s="114">
        <v>34</v>
      </c>
      <c r="AK56" s="115">
        <v>37</v>
      </c>
      <c r="AL56" s="115">
        <v>16</v>
      </c>
      <c r="AM56" s="116">
        <v>17</v>
      </c>
      <c r="AN56" s="110">
        <v>0</v>
      </c>
      <c r="AO56" s="112">
        <v>1</v>
      </c>
      <c r="AP56" s="117">
        <v>125</v>
      </c>
      <c r="AQ56" s="111">
        <v>62</v>
      </c>
      <c r="AR56" s="113">
        <v>63</v>
      </c>
      <c r="AS56" s="114">
        <v>43</v>
      </c>
      <c r="AT56" s="115">
        <v>38</v>
      </c>
      <c r="AU56" s="115">
        <v>17</v>
      </c>
      <c r="AV56" s="116">
        <v>23</v>
      </c>
      <c r="AW56" s="110">
        <v>2</v>
      </c>
      <c r="AX56" s="112">
        <v>2</v>
      </c>
      <c r="AY56" s="118">
        <v>-15</v>
      </c>
    </row>
    <row r="57" spans="1:51" x14ac:dyDescent="0.2">
      <c r="A57">
        <v>8</v>
      </c>
      <c r="B57">
        <v>225</v>
      </c>
      <c r="C57" s="151" t="s">
        <v>84</v>
      </c>
      <c r="D57" s="24"/>
      <c r="E57" s="148">
        <v>403.06</v>
      </c>
      <c r="F57" s="149">
        <v>11300</v>
      </c>
      <c r="G57" s="103">
        <v>26619</v>
      </c>
      <c r="H57" s="103">
        <v>12799</v>
      </c>
      <c r="I57" s="103">
        <v>13820</v>
      </c>
      <c r="J57" s="104">
        <v>-37</v>
      </c>
      <c r="K57" s="105">
        <v>-17</v>
      </c>
      <c r="L57" s="106">
        <v>-20</v>
      </c>
      <c r="M57" s="104">
        <v>-32</v>
      </c>
      <c r="N57" s="105">
        <v>-21</v>
      </c>
      <c r="O57" s="150">
        <v>-11</v>
      </c>
      <c r="P57" s="104">
        <v>9</v>
      </c>
      <c r="Q57" s="105">
        <v>6</v>
      </c>
      <c r="R57" s="106">
        <v>3</v>
      </c>
      <c r="S57" s="107">
        <v>6</v>
      </c>
      <c r="T57" s="108">
        <v>3</v>
      </c>
      <c r="U57" s="108">
        <v>0</v>
      </c>
      <c r="V57" s="109">
        <v>0</v>
      </c>
      <c r="W57" s="104">
        <v>41</v>
      </c>
      <c r="X57" s="105">
        <v>27</v>
      </c>
      <c r="Y57" s="106">
        <v>14</v>
      </c>
      <c r="Z57" s="107">
        <v>27</v>
      </c>
      <c r="AA57" s="108">
        <v>14</v>
      </c>
      <c r="AB57" s="108">
        <v>0</v>
      </c>
      <c r="AC57" s="109">
        <v>0</v>
      </c>
      <c r="AD57" s="110">
        <v>-5</v>
      </c>
      <c r="AE57" s="111">
        <v>4</v>
      </c>
      <c r="AF57" s="112">
        <v>-9</v>
      </c>
      <c r="AG57" s="110">
        <v>51</v>
      </c>
      <c r="AH57" s="111">
        <v>32</v>
      </c>
      <c r="AI57" s="113">
        <v>19</v>
      </c>
      <c r="AJ57" s="114">
        <v>18</v>
      </c>
      <c r="AK57" s="115">
        <v>13</v>
      </c>
      <c r="AL57" s="115">
        <v>14</v>
      </c>
      <c r="AM57" s="116">
        <v>6</v>
      </c>
      <c r="AN57" s="110">
        <v>0</v>
      </c>
      <c r="AO57" s="112">
        <v>0</v>
      </c>
      <c r="AP57" s="117">
        <v>56</v>
      </c>
      <c r="AQ57" s="111">
        <v>28</v>
      </c>
      <c r="AR57" s="113">
        <v>28</v>
      </c>
      <c r="AS57" s="114">
        <v>25</v>
      </c>
      <c r="AT57" s="115">
        <v>18</v>
      </c>
      <c r="AU57" s="115">
        <v>2</v>
      </c>
      <c r="AV57" s="116">
        <v>10</v>
      </c>
      <c r="AW57" s="110">
        <v>1</v>
      </c>
      <c r="AX57" s="112">
        <v>0</v>
      </c>
      <c r="AY57" s="118">
        <v>0</v>
      </c>
    </row>
    <row r="58" spans="1:51" x14ac:dyDescent="0.2">
      <c r="A58">
        <v>10</v>
      </c>
      <c r="B58">
        <v>226</v>
      </c>
      <c r="C58" s="151" t="s">
        <v>85</v>
      </c>
      <c r="D58" s="24"/>
      <c r="E58" s="148">
        <v>184.24</v>
      </c>
      <c r="F58" s="149">
        <v>17809</v>
      </c>
      <c r="G58" s="102">
        <v>39773</v>
      </c>
      <c r="H58" s="102">
        <v>18824</v>
      </c>
      <c r="I58" s="103">
        <v>20949</v>
      </c>
      <c r="J58" s="104">
        <v>-63</v>
      </c>
      <c r="K58" s="105">
        <v>-35</v>
      </c>
      <c r="L58" s="106">
        <v>-28</v>
      </c>
      <c r="M58" s="104">
        <v>-44</v>
      </c>
      <c r="N58" s="105">
        <v>-11</v>
      </c>
      <c r="O58" s="150">
        <v>-33</v>
      </c>
      <c r="P58" s="104">
        <v>16</v>
      </c>
      <c r="Q58" s="105">
        <v>10</v>
      </c>
      <c r="R58" s="106">
        <v>6</v>
      </c>
      <c r="S58" s="107">
        <v>9</v>
      </c>
      <c r="T58" s="108">
        <v>6</v>
      </c>
      <c r="U58" s="108">
        <v>1</v>
      </c>
      <c r="V58" s="109">
        <v>0</v>
      </c>
      <c r="W58" s="104">
        <v>60</v>
      </c>
      <c r="X58" s="105">
        <v>21</v>
      </c>
      <c r="Y58" s="106">
        <v>39</v>
      </c>
      <c r="Z58" s="107">
        <v>21</v>
      </c>
      <c r="AA58" s="108">
        <v>39</v>
      </c>
      <c r="AB58" s="108">
        <v>0</v>
      </c>
      <c r="AC58" s="109">
        <v>0</v>
      </c>
      <c r="AD58" s="110">
        <v>-19</v>
      </c>
      <c r="AE58" s="111">
        <v>-24</v>
      </c>
      <c r="AF58" s="112">
        <v>5</v>
      </c>
      <c r="AG58" s="110">
        <v>96</v>
      </c>
      <c r="AH58" s="111">
        <v>45</v>
      </c>
      <c r="AI58" s="113">
        <v>51</v>
      </c>
      <c r="AJ58" s="114">
        <v>32</v>
      </c>
      <c r="AK58" s="115">
        <v>35</v>
      </c>
      <c r="AL58" s="115">
        <v>12</v>
      </c>
      <c r="AM58" s="116">
        <v>16</v>
      </c>
      <c r="AN58" s="110">
        <v>1</v>
      </c>
      <c r="AO58" s="112">
        <v>0</v>
      </c>
      <c r="AP58" s="117">
        <v>115</v>
      </c>
      <c r="AQ58" s="111">
        <v>69</v>
      </c>
      <c r="AR58" s="113">
        <v>46</v>
      </c>
      <c r="AS58" s="114">
        <v>54</v>
      </c>
      <c r="AT58" s="115">
        <v>41</v>
      </c>
      <c r="AU58" s="115">
        <v>14</v>
      </c>
      <c r="AV58" s="116">
        <v>4</v>
      </c>
      <c r="AW58" s="110">
        <v>1</v>
      </c>
      <c r="AX58" s="112">
        <v>1</v>
      </c>
      <c r="AY58" s="118">
        <v>-25</v>
      </c>
    </row>
    <row r="59" spans="1:51" s="153" customFormat="1" x14ac:dyDescent="0.2">
      <c r="A59">
        <v>7</v>
      </c>
      <c r="B59">
        <v>227</v>
      </c>
      <c r="C59" s="151" t="s">
        <v>86</v>
      </c>
      <c r="D59" s="24"/>
      <c r="E59" s="148">
        <v>658.54</v>
      </c>
      <c r="F59" s="149">
        <v>12721</v>
      </c>
      <c r="G59" s="103">
        <v>31354</v>
      </c>
      <c r="H59" s="103">
        <v>15030</v>
      </c>
      <c r="I59" s="103">
        <v>16324</v>
      </c>
      <c r="J59" s="104">
        <v>-68</v>
      </c>
      <c r="K59" s="105">
        <v>-41</v>
      </c>
      <c r="L59" s="106">
        <v>-27</v>
      </c>
      <c r="M59" s="104">
        <v>-35</v>
      </c>
      <c r="N59" s="105">
        <v>-22</v>
      </c>
      <c r="O59" s="150">
        <v>-13</v>
      </c>
      <c r="P59" s="104">
        <v>12</v>
      </c>
      <c r="Q59" s="105">
        <v>4</v>
      </c>
      <c r="R59" s="106">
        <v>8</v>
      </c>
      <c r="S59" s="107">
        <v>4</v>
      </c>
      <c r="T59" s="108">
        <v>8</v>
      </c>
      <c r="U59" s="108">
        <v>0</v>
      </c>
      <c r="V59" s="109">
        <v>0</v>
      </c>
      <c r="W59" s="104">
        <v>47</v>
      </c>
      <c r="X59" s="105">
        <v>26</v>
      </c>
      <c r="Y59" s="106">
        <v>21</v>
      </c>
      <c r="Z59" s="107">
        <v>26</v>
      </c>
      <c r="AA59" s="108">
        <v>21</v>
      </c>
      <c r="AB59" s="108">
        <v>0</v>
      </c>
      <c r="AC59" s="109">
        <v>0</v>
      </c>
      <c r="AD59" s="104">
        <v>-33</v>
      </c>
      <c r="AE59" s="105">
        <v>-19</v>
      </c>
      <c r="AF59" s="106">
        <v>-14</v>
      </c>
      <c r="AG59" s="104">
        <v>39</v>
      </c>
      <c r="AH59" s="105">
        <v>17</v>
      </c>
      <c r="AI59" s="150">
        <v>22</v>
      </c>
      <c r="AJ59" s="107">
        <v>13</v>
      </c>
      <c r="AK59" s="108">
        <v>13</v>
      </c>
      <c r="AL59" s="108">
        <v>4</v>
      </c>
      <c r="AM59" s="109">
        <v>9</v>
      </c>
      <c r="AN59" s="104">
        <v>0</v>
      </c>
      <c r="AO59" s="106">
        <v>0</v>
      </c>
      <c r="AP59" s="118">
        <v>72</v>
      </c>
      <c r="AQ59" s="105">
        <v>36</v>
      </c>
      <c r="AR59" s="150">
        <v>36</v>
      </c>
      <c r="AS59" s="107">
        <v>30</v>
      </c>
      <c r="AT59" s="108">
        <v>32</v>
      </c>
      <c r="AU59" s="108">
        <v>5</v>
      </c>
      <c r="AV59" s="109">
        <v>4</v>
      </c>
      <c r="AW59" s="104">
        <v>1</v>
      </c>
      <c r="AX59" s="106">
        <v>0</v>
      </c>
      <c r="AY59" s="118">
        <v>-3</v>
      </c>
    </row>
    <row r="60" spans="1:51" x14ac:dyDescent="0.2">
      <c r="A60">
        <v>5</v>
      </c>
      <c r="B60" s="2">
        <v>228</v>
      </c>
      <c r="C60" s="151" t="s">
        <v>87</v>
      </c>
      <c r="D60" s="154"/>
      <c r="E60" s="148">
        <v>157.55000000000001</v>
      </c>
      <c r="F60" s="149">
        <v>17547</v>
      </c>
      <c r="G60" s="103">
        <v>39490</v>
      </c>
      <c r="H60" s="103">
        <v>19587</v>
      </c>
      <c r="I60" s="103">
        <v>19903</v>
      </c>
      <c r="J60" s="104">
        <v>-90</v>
      </c>
      <c r="K60" s="105">
        <v>-32</v>
      </c>
      <c r="L60" s="106">
        <v>-58</v>
      </c>
      <c r="M60" s="104">
        <v>-18</v>
      </c>
      <c r="N60" s="105">
        <v>-7</v>
      </c>
      <c r="O60" s="150">
        <v>-11</v>
      </c>
      <c r="P60" s="104">
        <v>16</v>
      </c>
      <c r="Q60" s="105">
        <v>7</v>
      </c>
      <c r="R60" s="106">
        <v>9</v>
      </c>
      <c r="S60" s="107">
        <v>6</v>
      </c>
      <c r="T60" s="108">
        <v>9</v>
      </c>
      <c r="U60" s="108">
        <v>1</v>
      </c>
      <c r="V60" s="109">
        <v>0</v>
      </c>
      <c r="W60" s="104">
        <v>34</v>
      </c>
      <c r="X60" s="105">
        <v>14</v>
      </c>
      <c r="Y60" s="106">
        <v>20</v>
      </c>
      <c r="Z60" s="107">
        <v>14</v>
      </c>
      <c r="AA60" s="108">
        <v>20</v>
      </c>
      <c r="AB60" s="108">
        <v>0</v>
      </c>
      <c r="AC60" s="109">
        <v>0</v>
      </c>
      <c r="AD60" s="104">
        <v>-72</v>
      </c>
      <c r="AE60" s="105">
        <v>-25</v>
      </c>
      <c r="AF60" s="106">
        <v>-47</v>
      </c>
      <c r="AG60" s="104">
        <v>157</v>
      </c>
      <c r="AH60" s="105">
        <v>94</v>
      </c>
      <c r="AI60" s="150">
        <v>63</v>
      </c>
      <c r="AJ60" s="107">
        <v>54</v>
      </c>
      <c r="AK60" s="108">
        <v>39</v>
      </c>
      <c r="AL60" s="108">
        <v>39</v>
      </c>
      <c r="AM60" s="109">
        <v>24</v>
      </c>
      <c r="AN60" s="104">
        <v>1</v>
      </c>
      <c r="AO60" s="106">
        <v>0</v>
      </c>
      <c r="AP60" s="118">
        <v>229</v>
      </c>
      <c r="AQ60" s="105">
        <v>119</v>
      </c>
      <c r="AR60" s="150">
        <v>110</v>
      </c>
      <c r="AS60" s="107">
        <v>59</v>
      </c>
      <c r="AT60" s="108">
        <v>64</v>
      </c>
      <c r="AU60" s="108">
        <v>56</v>
      </c>
      <c r="AV60" s="109">
        <v>44</v>
      </c>
      <c r="AW60" s="104">
        <v>4</v>
      </c>
      <c r="AX60" s="106">
        <v>2</v>
      </c>
      <c r="AY60" s="118">
        <v>-40</v>
      </c>
    </row>
    <row r="61" spans="1:51" s="156" customFormat="1" x14ac:dyDescent="0.2">
      <c r="A61">
        <v>7</v>
      </c>
      <c r="B61">
        <v>229</v>
      </c>
      <c r="C61" s="155" t="s">
        <v>88</v>
      </c>
      <c r="D61" s="24" t="s">
        <v>51</v>
      </c>
      <c r="E61" s="148">
        <v>210.87</v>
      </c>
      <c r="F61" s="149">
        <v>28421</v>
      </c>
      <c r="G61" s="103">
        <v>70375</v>
      </c>
      <c r="H61" s="103">
        <v>34156</v>
      </c>
      <c r="I61" s="103">
        <v>36219</v>
      </c>
      <c r="J61" s="104">
        <v>-111</v>
      </c>
      <c r="K61" s="105">
        <v>-53</v>
      </c>
      <c r="L61" s="106">
        <v>-58</v>
      </c>
      <c r="M61" s="104">
        <v>-63</v>
      </c>
      <c r="N61" s="105">
        <v>-28</v>
      </c>
      <c r="O61" s="150">
        <v>-35</v>
      </c>
      <c r="P61" s="104">
        <v>25</v>
      </c>
      <c r="Q61" s="105">
        <v>15</v>
      </c>
      <c r="R61" s="106">
        <v>10</v>
      </c>
      <c r="S61" s="107">
        <v>15</v>
      </c>
      <c r="T61" s="108">
        <v>10</v>
      </c>
      <c r="U61" s="108">
        <v>0</v>
      </c>
      <c r="V61" s="109">
        <v>0</v>
      </c>
      <c r="W61" s="104">
        <v>88</v>
      </c>
      <c r="X61" s="105">
        <v>43</v>
      </c>
      <c r="Y61" s="106">
        <v>45</v>
      </c>
      <c r="Z61" s="107">
        <v>43</v>
      </c>
      <c r="AA61" s="108">
        <v>44</v>
      </c>
      <c r="AB61" s="108">
        <v>0</v>
      </c>
      <c r="AC61" s="109">
        <v>1</v>
      </c>
      <c r="AD61" s="104">
        <v>-48</v>
      </c>
      <c r="AE61" s="105">
        <v>-25</v>
      </c>
      <c r="AF61" s="106">
        <v>-23</v>
      </c>
      <c r="AG61" s="104">
        <v>139</v>
      </c>
      <c r="AH61" s="105">
        <v>71</v>
      </c>
      <c r="AI61" s="150">
        <v>68</v>
      </c>
      <c r="AJ61" s="107">
        <v>52</v>
      </c>
      <c r="AK61" s="108">
        <v>57</v>
      </c>
      <c r="AL61" s="108">
        <v>19</v>
      </c>
      <c r="AM61" s="109">
        <v>10</v>
      </c>
      <c r="AN61" s="104">
        <v>0</v>
      </c>
      <c r="AO61" s="106">
        <v>1</v>
      </c>
      <c r="AP61" s="118">
        <v>187</v>
      </c>
      <c r="AQ61" s="105">
        <v>96</v>
      </c>
      <c r="AR61" s="150">
        <v>91</v>
      </c>
      <c r="AS61" s="107">
        <v>65</v>
      </c>
      <c r="AT61" s="108">
        <v>82</v>
      </c>
      <c r="AU61" s="108">
        <v>29</v>
      </c>
      <c r="AV61" s="109">
        <v>8</v>
      </c>
      <c r="AW61" s="104">
        <v>2</v>
      </c>
      <c r="AX61" s="106">
        <v>1</v>
      </c>
      <c r="AY61" s="118">
        <v>-16</v>
      </c>
    </row>
    <row r="62" spans="1:51" x14ac:dyDescent="0.2">
      <c r="A62" s="156"/>
      <c r="B62" s="156"/>
      <c r="C62" s="157" t="s">
        <v>89</v>
      </c>
      <c r="D62" s="78"/>
      <c r="E62" s="158">
        <v>90.33</v>
      </c>
      <c r="F62" s="80">
        <v>10933</v>
      </c>
      <c r="G62" s="82">
        <v>27532</v>
      </c>
      <c r="H62" s="82">
        <v>12831</v>
      </c>
      <c r="I62" s="82">
        <v>14701</v>
      </c>
      <c r="J62" s="121">
        <v>-37</v>
      </c>
      <c r="K62" s="84">
        <v>-24</v>
      </c>
      <c r="L62" s="85">
        <v>-13</v>
      </c>
      <c r="M62" s="121">
        <v>-31</v>
      </c>
      <c r="N62" s="84">
        <v>-15</v>
      </c>
      <c r="O62" s="159">
        <v>-16</v>
      </c>
      <c r="P62" s="121">
        <v>5</v>
      </c>
      <c r="Q62" s="84">
        <v>2</v>
      </c>
      <c r="R62" s="85">
        <v>3</v>
      </c>
      <c r="S62" s="121">
        <v>2</v>
      </c>
      <c r="T62" s="84">
        <v>3</v>
      </c>
      <c r="U62" s="84">
        <v>0</v>
      </c>
      <c r="V62" s="85">
        <v>0</v>
      </c>
      <c r="W62" s="121">
        <v>36</v>
      </c>
      <c r="X62" s="84">
        <v>17</v>
      </c>
      <c r="Y62" s="85">
        <v>19</v>
      </c>
      <c r="Z62" s="121">
        <v>17</v>
      </c>
      <c r="AA62" s="84">
        <v>19</v>
      </c>
      <c r="AB62" s="84">
        <v>0</v>
      </c>
      <c r="AC62" s="85">
        <v>0</v>
      </c>
      <c r="AD62" s="121">
        <v>-6</v>
      </c>
      <c r="AE62" s="84">
        <v>-9</v>
      </c>
      <c r="AF62" s="85">
        <v>3</v>
      </c>
      <c r="AG62" s="121">
        <v>60</v>
      </c>
      <c r="AH62" s="84">
        <v>26</v>
      </c>
      <c r="AI62" s="159">
        <v>34</v>
      </c>
      <c r="AJ62" s="121">
        <v>25</v>
      </c>
      <c r="AK62" s="84">
        <v>34</v>
      </c>
      <c r="AL62" s="84">
        <v>1</v>
      </c>
      <c r="AM62" s="85">
        <v>0</v>
      </c>
      <c r="AN62" s="121">
        <v>0</v>
      </c>
      <c r="AO62" s="85">
        <v>0</v>
      </c>
      <c r="AP62" s="98">
        <v>66</v>
      </c>
      <c r="AQ62" s="84">
        <v>35</v>
      </c>
      <c r="AR62" s="159">
        <v>31</v>
      </c>
      <c r="AS62" s="121">
        <v>31</v>
      </c>
      <c r="AT62" s="84">
        <v>31</v>
      </c>
      <c r="AU62" s="84">
        <v>3</v>
      </c>
      <c r="AV62" s="85">
        <v>0</v>
      </c>
      <c r="AW62" s="121">
        <v>1</v>
      </c>
      <c r="AX62" s="85">
        <v>0</v>
      </c>
      <c r="AY62" s="98">
        <v>-5</v>
      </c>
    </row>
    <row r="63" spans="1:51" s="156" customFormat="1" x14ac:dyDescent="0.2">
      <c r="A63">
        <v>3</v>
      </c>
      <c r="B63">
        <v>301</v>
      </c>
      <c r="C63" s="151" t="s">
        <v>90</v>
      </c>
      <c r="D63" s="24"/>
      <c r="E63" s="148">
        <v>90.33</v>
      </c>
      <c r="F63" s="149">
        <v>10933</v>
      </c>
      <c r="G63" s="103">
        <v>27532</v>
      </c>
      <c r="H63" s="103">
        <v>12831</v>
      </c>
      <c r="I63" s="103">
        <v>14701</v>
      </c>
      <c r="J63" s="104">
        <v>-37</v>
      </c>
      <c r="K63" s="105">
        <v>-24</v>
      </c>
      <c r="L63" s="106">
        <v>-13</v>
      </c>
      <c r="M63" s="104">
        <v>-31</v>
      </c>
      <c r="N63" s="105">
        <v>-15</v>
      </c>
      <c r="O63" s="150">
        <v>-16</v>
      </c>
      <c r="P63" s="104">
        <v>5</v>
      </c>
      <c r="Q63" s="105">
        <v>2</v>
      </c>
      <c r="R63" s="106">
        <v>3</v>
      </c>
      <c r="S63" s="107">
        <v>2</v>
      </c>
      <c r="T63" s="108">
        <v>3</v>
      </c>
      <c r="U63" s="108">
        <v>0</v>
      </c>
      <c r="V63" s="109">
        <v>0</v>
      </c>
      <c r="W63" s="104">
        <v>36</v>
      </c>
      <c r="X63" s="105">
        <v>17</v>
      </c>
      <c r="Y63" s="106">
        <v>19</v>
      </c>
      <c r="Z63" s="107">
        <v>17</v>
      </c>
      <c r="AA63" s="108">
        <v>19</v>
      </c>
      <c r="AB63" s="108">
        <v>0</v>
      </c>
      <c r="AC63" s="109">
        <v>0</v>
      </c>
      <c r="AD63" s="104">
        <v>-6</v>
      </c>
      <c r="AE63" s="105">
        <v>-9</v>
      </c>
      <c r="AF63" s="106">
        <v>3</v>
      </c>
      <c r="AG63" s="104">
        <v>60</v>
      </c>
      <c r="AH63" s="105">
        <v>26</v>
      </c>
      <c r="AI63" s="150">
        <v>34</v>
      </c>
      <c r="AJ63" s="107">
        <v>25</v>
      </c>
      <c r="AK63" s="108">
        <v>34</v>
      </c>
      <c r="AL63" s="108">
        <v>1</v>
      </c>
      <c r="AM63" s="109">
        <v>0</v>
      </c>
      <c r="AN63" s="104">
        <v>0</v>
      </c>
      <c r="AO63" s="106">
        <v>0</v>
      </c>
      <c r="AP63" s="118">
        <v>66</v>
      </c>
      <c r="AQ63" s="105">
        <v>35</v>
      </c>
      <c r="AR63" s="150">
        <v>31</v>
      </c>
      <c r="AS63" s="107">
        <v>31</v>
      </c>
      <c r="AT63" s="108">
        <v>31</v>
      </c>
      <c r="AU63" s="108">
        <v>3</v>
      </c>
      <c r="AV63" s="109">
        <v>0</v>
      </c>
      <c r="AW63" s="104">
        <v>1</v>
      </c>
      <c r="AX63" s="106">
        <v>0</v>
      </c>
      <c r="AY63" s="118">
        <v>-5</v>
      </c>
    </row>
    <row r="64" spans="1:51" x14ac:dyDescent="0.2">
      <c r="A64" s="156"/>
      <c r="B64" s="156"/>
      <c r="C64" s="157" t="s">
        <v>91</v>
      </c>
      <c r="D64" s="78"/>
      <c r="E64" s="158">
        <v>185.19</v>
      </c>
      <c r="F64" s="80">
        <v>6578</v>
      </c>
      <c r="G64" s="134">
        <v>17384</v>
      </c>
      <c r="H64" s="134">
        <v>8392</v>
      </c>
      <c r="I64" s="134">
        <v>8992</v>
      </c>
      <c r="J64" s="121">
        <v>-30</v>
      </c>
      <c r="K64" s="84">
        <v>-7</v>
      </c>
      <c r="L64" s="85">
        <v>-23</v>
      </c>
      <c r="M64" s="121">
        <v>-20</v>
      </c>
      <c r="N64" s="84">
        <v>-7</v>
      </c>
      <c r="O64" s="159">
        <v>-13</v>
      </c>
      <c r="P64" s="121">
        <v>1</v>
      </c>
      <c r="Q64" s="84">
        <v>0</v>
      </c>
      <c r="R64" s="85">
        <v>1</v>
      </c>
      <c r="S64" s="121">
        <v>0</v>
      </c>
      <c r="T64" s="84">
        <v>1</v>
      </c>
      <c r="U64" s="84">
        <v>0</v>
      </c>
      <c r="V64" s="85">
        <v>0</v>
      </c>
      <c r="W64" s="121">
        <v>21</v>
      </c>
      <c r="X64" s="84">
        <v>7</v>
      </c>
      <c r="Y64" s="85">
        <v>14</v>
      </c>
      <c r="Z64" s="121">
        <v>7</v>
      </c>
      <c r="AA64" s="84">
        <v>14</v>
      </c>
      <c r="AB64" s="84">
        <v>0</v>
      </c>
      <c r="AC64" s="85">
        <v>0</v>
      </c>
      <c r="AD64" s="121">
        <v>-10</v>
      </c>
      <c r="AE64" s="84">
        <v>0</v>
      </c>
      <c r="AF64" s="85">
        <v>-10</v>
      </c>
      <c r="AG64" s="121">
        <v>37</v>
      </c>
      <c r="AH64" s="84">
        <v>23</v>
      </c>
      <c r="AI64" s="159">
        <v>14</v>
      </c>
      <c r="AJ64" s="121">
        <v>10</v>
      </c>
      <c r="AK64" s="84">
        <v>12</v>
      </c>
      <c r="AL64" s="84">
        <v>12</v>
      </c>
      <c r="AM64" s="85">
        <v>1</v>
      </c>
      <c r="AN64" s="121">
        <v>1</v>
      </c>
      <c r="AO64" s="85">
        <v>1</v>
      </c>
      <c r="AP64" s="98">
        <v>47</v>
      </c>
      <c r="AQ64" s="84">
        <v>23</v>
      </c>
      <c r="AR64" s="159">
        <v>24</v>
      </c>
      <c r="AS64" s="121">
        <v>16</v>
      </c>
      <c r="AT64" s="84">
        <v>21</v>
      </c>
      <c r="AU64" s="84">
        <v>7</v>
      </c>
      <c r="AV64" s="85">
        <v>3</v>
      </c>
      <c r="AW64" s="121">
        <v>0</v>
      </c>
      <c r="AX64" s="85">
        <v>0</v>
      </c>
      <c r="AY64" s="98">
        <v>1</v>
      </c>
    </row>
    <row r="65" spans="1:51" s="156" customFormat="1" x14ac:dyDescent="0.2">
      <c r="A65">
        <v>5</v>
      </c>
      <c r="B65">
        <v>365</v>
      </c>
      <c r="C65" s="151" t="s">
        <v>92</v>
      </c>
      <c r="D65" s="24"/>
      <c r="E65" s="148">
        <v>185.19</v>
      </c>
      <c r="F65" s="149">
        <v>6578</v>
      </c>
      <c r="G65" s="103">
        <v>17384</v>
      </c>
      <c r="H65" s="103">
        <v>8392</v>
      </c>
      <c r="I65" s="103">
        <v>8992</v>
      </c>
      <c r="J65" s="104">
        <v>-30</v>
      </c>
      <c r="K65" s="105">
        <v>-7</v>
      </c>
      <c r="L65" s="106">
        <v>-23</v>
      </c>
      <c r="M65" s="104">
        <v>-20</v>
      </c>
      <c r="N65" s="105">
        <v>-7</v>
      </c>
      <c r="O65" s="150">
        <v>-13</v>
      </c>
      <c r="P65" s="104">
        <v>1</v>
      </c>
      <c r="Q65" s="105">
        <v>0</v>
      </c>
      <c r="R65" s="106">
        <v>1</v>
      </c>
      <c r="S65" s="107">
        <v>0</v>
      </c>
      <c r="T65" s="108">
        <v>1</v>
      </c>
      <c r="U65" s="108">
        <v>0</v>
      </c>
      <c r="V65" s="109">
        <v>0</v>
      </c>
      <c r="W65" s="104">
        <v>21</v>
      </c>
      <c r="X65" s="105">
        <v>7</v>
      </c>
      <c r="Y65" s="106">
        <v>14</v>
      </c>
      <c r="Z65" s="107">
        <v>7</v>
      </c>
      <c r="AA65" s="108">
        <v>14</v>
      </c>
      <c r="AB65" s="108">
        <v>0</v>
      </c>
      <c r="AC65" s="109">
        <v>0</v>
      </c>
      <c r="AD65" s="104">
        <v>-10</v>
      </c>
      <c r="AE65" s="105">
        <v>0</v>
      </c>
      <c r="AF65" s="106">
        <v>-10</v>
      </c>
      <c r="AG65" s="104">
        <v>37</v>
      </c>
      <c r="AH65" s="105">
        <v>23</v>
      </c>
      <c r="AI65" s="150">
        <v>14</v>
      </c>
      <c r="AJ65" s="107">
        <v>10</v>
      </c>
      <c r="AK65" s="108">
        <v>12</v>
      </c>
      <c r="AL65" s="108">
        <v>12</v>
      </c>
      <c r="AM65" s="109">
        <v>1</v>
      </c>
      <c r="AN65" s="104">
        <v>1</v>
      </c>
      <c r="AO65" s="106">
        <v>1</v>
      </c>
      <c r="AP65" s="118">
        <v>47</v>
      </c>
      <c r="AQ65" s="105">
        <v>23</v>
      </c>
      <c r="AR65" s="150">
        <v>24</v>
      </c>
      <c r="AS65" s="107">
        <v>16</v>
      </c>
      <c r="AT65" s="108">
        <v>21</v>
      </c>
      <c r="AU65" s="108">
        <v>7</v>
      </c>
      <c r="AV65" s="109">
        <v>3</v>
      </c>
      <c r="AW65" s="104">
        <v>0</v>
      </c>
      <c r="AX65" s="106">
        <v>0</v>
      </c>
      <c r="AY65" s="118">
        <v>1</v>
      </c>
    </row>
    <row r="66" spans="1:51" x14ac:dyDescent="0.2">
      <c r="A66" s="156"/>
      <c r="B66" s="156"/>
      <c r="C66" s="120" t="s">
        <v>93</v>
      </c>
      <c r="D66" s="78"/>
      <c r="E66" s="158">
        <v>44.05</v>
      </c>
      <c r="F66" s="80">
        <v>26450</v>
      </c>
      <c r="G66" s="82">
        <v>63448</v>
      </c>
      <c r="H66" s="82">
        <v>30853</v>
      </c>
      <c r="I66" s="82">
        <v>32595</v>
      </c>
      <c r="J66" s="121">
        <v>-59</v>
      </c>
      <c r="K66" s="84">
        <v>-21</v>
      </c>
      <c r="L66" s="85">
        <v>-38</v>
      </c>
      <c r="M66" s="121">
        <v>-22</v>
      </c>
      <c r="N66" s="84">
        <v>-10</v>
      </c>
      <c r="O66" s="159">
        <v>-12</v>
      </c>
      <c r="P66" s="121">
        <v>29</v>
      </c>
      <c r="Q66" s="84">
        <v>18</v>
      </c>
      <c r="R66" s="85">
        <v>11</v>
      </c>
      <c r="S66" s="121">
        <v>18</v>
      </c>
      <c r="T66" s="84">
        <v>11</v>
      </c>
      <c r="U66" s="84">
        <v>0</v>
      </c>
      <c r="V66" s="85">
        <v>0</v>
      </c>
      <c r="W66" s="121">
        <v>51</v>
      </c>
      <c r="X66" s="84">
        <v>28</v>
      </c>
      <c r="Y66" s="85">
        <v>23</v>
      </c>
      <c r="Z66" s="121">
        <v>27</v>
      </c>
      <c r="AA66" s="84">
        <v>23</v>
      </c>
      <c r="AB66" s="84">
        <v>1</v>
      </c>
      <c r="AC66" s="85">
        <v>0</v>
      </c>
      <c r="AD66" s="121">
        <v>-37</v>
      </c>
      <c r="AE66" s="84">
        <v>-11</v>
      </c>
      <c r="AF66" s="85">
        <v>-26</v>
      </c>
      <c r="AG66" s="121">
        <v>147</v>
      </c>
      <c r="AH66" s="84">
        <v>88</v>
      </c>
      <c r="AI66" s="159">
        <v>59</v>
      </c>
      <c r="AJ66" s="121">
        <v>64</v>
      </c>
      <c r="AK66" s="84">
        <v>54</v>
      </c>
      <c r="AL66" s="84">
        <v>24</v>
      </c>
      <c r="AM66" s="85">
        <v>5</v>
      </c>
      <c r="AN66" s="121">
        <v>0</v>
      </c>
      <c r="AO66" s="85">
        <v>0</v>
      </c>
      <c r="AP66" s="98">
        <v>184</v>
      </c>
      <c r="AQ66" s="84">
        <v>99</v>
      </c>
      <c r="AR66" s="159">
        <v>85</v>
      </c>
      <c r="AS66" s="121">
        <v>79</v>
      </c>
      <c r="AT66" s="84">
        <v>76</v>
      </c>
      <c r="AU66" s="84">
        <v>19</v>
      </c>
      <c r="AV66" s="85">
        <v>9</v>
      </c>
      <c r="AW66" s="121">
        <v>1</v>
      </c>
      <c r="AX66" s="85">
        <v>0</v>
      </c>
      <c r="AY66" s="98">
        <v>-1</v>
      </c>
    </row>
    <row r="67" spans="1:51" x14ac:dyDescent="0.2">
      <c r="A67">
        <v>4</v>
      </c>
      <c r="B67">
        <v>381</v>
      </c>
      <c r="C67" s="155" t="s">
        <v>94</v>
      </c>
      <c r="D67" s="24"/>
      <c r="E67" s="148">
        <v>34.92</v>
      </c>
      <c r="F67" s="149">
        <v>12009</v>
      </c>
      <c r="G67" s="103">
        <v>29738</v>
      </c>
      <c r="H67" s="103">
        <v>14481</v>
      </c>
      <c r="I67" s="103">
        <v>15257</v>
      </c>
      <c r="J67" s="104">
        <v>-42</v>
      </c>
      <c r="K67" s="105">
        <v>-21</v>
      </c>
      <c r="L67" s="106">
        <v>-21</v>
      </c>
      <c r="M67" s="104">
        <v>-17</v>
      </c>
      <c r="N67" s="105">
        <v>-4</v>
      </c>
      <c r="O67" s="150">
        <v>-13</v>
      </c>
      <c r="P67" s="104">
        <v>10</v>
      </c>
      <c r="Q67" s="105">
        <v>8</v>
      </c>
      <c r="R67" s="106">
        <v>2</v>
      </c>
      <c r="S67" s="107">
        <v>8</v>
      </c>
      <c r="T67" s="108">
        <v>2</v>
      </c>
      <c r="U67" s="108">
        <v>0</v>
      </c>
      <c r="V67" s="109">
        <v>0</v>
      </c>
      <c r="W67" s="104">
        <v>27</v>
      </c>
      <c r="X67" s="105">
        <v>12</v>
      </c>
      <c r="Y67" s="106">
        <v>15</v>
      </c>
      <c r="Z67" s="107">
        <v>12</v>
      </c>
      <c r="AA67" s="108">
        <v>15</v>
      </c>
      <c r="AB67" s="108">
        <v>0</v>
      </c>
      <c r="AC67" s="109">
        <v>0</v>
      </c>
      <c r="AD67" s="104">
        <v>-25</v>
      </c>
      <c r="AE67" s="105">
        <v>-17</v>
      </c>
      <c r="AF67" s="106">
        <v>-8</v>
      </c>
      <c r="AG67" s="104">
        <v>53</v>
      </c>
      <c r="AH67" s="105">
        <v>33</v>
      </c>
      <c r="AI67" s="150">
        <v>20</v>
      </c>
      <c r="AJ67" s="107">
        <v>19</v>
      </c>
      <c r="AK67" s="108">
        <v>17</v>
      </c>
      <c r="AL67" s="108">
        <v>14</v>
      </c>
      <c r="AM67" s="109">
        <v>3</v>
      </c>
      <c r="AN67" s="104">
        <v>0</v>
      </c>
      <c r="AO67" s="106">
        <v>0</v>
      </c>
      <c r="AP67" s="118">
        <v>78</v>
      </c>
      <c r="AQ67" s="105">
        <v>50</v>
      </c>
      <c r="AR67" s="150">
        <v>28</v>
      </c>
      <c r="AS67" s="107">
        <v>34</v>
      </c>
      <c r="AT67" s="108">
        <v>26</v>
      </c>
      <c r="AU67" s="108">
        <v>16</v>
      </c>
      <c r="AV67" s="109">
        <v>2</v>
      </c>
      <c r="AW67" s="104">
        <v>0</v>
      </c>
      <c r="AX67" s="106">
        <v>0</v>
      </c>
      <c r="AY67" s="118">
        <v>-12</v>
      </c>
    </row>
    <row r="68" spans="1:51" s="156" customFormat="1" x14ac:dyDescent="0.2">
      <c r="A68">
        <v>4</v>
      </c>
      <c r="B68">
        <v>382</v>
      </c>
      <c r="C68" s="151" t="s">
        <v>95</v>
      </c>
      <c r="D68" s="24"/>
      <c r="E68" s="148">
        <v>9.1300000000000008</v>
      </c>
      <c r="F68" s="149">
        <v>14441</v>
      </c>
      <c r="G68" s="103">
        <v>33710</v>
      </c>
      <c r="H68" s="103">
        <v>16372</v>
      </c>
      <c r="I68" s="103">
        <v>17338</v>
      </c>
      <c r="J68" s="104">
        <v>-17</v>
      </c>
      <c r="K68" s="105">
        <v>0</v>
      </c>
      <c r="L68" s="106">
        <v>-17</v>
      </c>
      <c r="M68" s="104">
        <v>-5</v>
      </c>
      <c r="N68" s="105">
        <v>-6</v>
      </c>
      <c r="O68" s="150">
        <v>1</v>
      </c>
      <c r="P68" s="104">
        <v>19</v>
      </c>
      <c r="Q68" s="105">
        <v>10</v>
      </c>
      <c r="R68" s="106">
        <v>9</v>
      </c>
      <c r="S68" s="107">
        <v>10</v>
      </c>
      <c r="T68" s="108">
        <v>9</v>
      </c>
      <c r="U68" s="108">
        <v>0</v>
      </c>
      <c r="V68" s="109">
        <v>0</v>
      </c>
      <c r="W68" s="104">
        <v>24</v>
      </c>
      <c r="X68" s="105">
        <v>16</v>
      </c>
      <c r="Y68" s="106">
        <v>8</v>
      </c>
      <c r="Z68" s="107">
        <v>15</v>
      </c>
      <c r="AA68" s="108">
        <v>8</v>
      </c>
      <c r="AB68" s="108">
        <v>1</v>
      </c>
      <c r="AC68" s="109">
        <v>0</v>
      </c>
      <c r="AD68" s="104">
        <v>-12</v>
      </c>
      <c r="AE68" s="105">
        <v>6</v>
      </c>
      <c r="AF68" s="106">
        <v>-18</v>
      </c>
      <c r="AG68" s="104">
        <v>94</v>
      </c>
      <c r="AH68" s="105">
        <v>55</v>
      </c>
      <c r="AI68" s="150">
        <v>39</v>
      </c>
      <c r="AJ68" s="107">
        <v>45</v>
      </c>
      <c r="AK68" s="108">
        <v>37</v>
      </c>
      <c r="AL68" s="108">
        <v>10</v>
      </c>
      <c r="AM68" s="109">
        <v>2</v>
      </c>
      <c r="AN68" s="104">
        <v>0</v>
      </c>
      <c r="AO68" s="106">
        <v>0</v>
      </c>
      <c r="AP68" s="118">
        <v>106</v>
      </c>
      <c r="AQ68" s="105">
        <v>49</v>
      </c>
      <c r="AR68" s="150">
        <v>57</v>
      </c>
      <c r="AS68" s="107">
        <v>45</v>
      </c>
      <c r="AT68" s="108">
        <v>50</v>
      </c>
      <c r="AU68" s="108">
        <v>3</v>
      </c>
      <c r="AV68" s="109">
        <v>7</v>
      </c>
      <c r="AW68" s="104">
        <v>1</v>
      </c>
      <c r="AX68" s="106">
        <v>0</v>
      </c>
      <c r="AY68" s="118">
        <v>11</v>
      </c>
    </row>
    <row r="69" spans="1:51" x14ac:dyDescent="0.2">
      <c r="A69" s="156"/>
      <c r="B69" s="156"/>
      <c r="C69" s="120" t="s">
        <v>96</v>
      </c>
      <c r="D69" s="78"/>
      <c r="E69" s="158">
        <v>330.7</v>
      </c>
      <c r="F69" s="80">
        <v>16145</v>
      </c>
      <c r="G69" s="82">
        <v>38286</v>
      </c>
      <c r="H69" s="82">
        <v>18644</v>
      </c>
      <c r="I69" s="82">
        <v>19642</v>
      </c>
      <c r="J69" s="121">
        <v>-27</v>
      </c>
      <c r="K69" s="84">
        <v>-1</v>
      </c>
      <c r="L69" s="85">
        <v>-26</v>
      </c>
      <c r="M69" s="121">
        <v>-35</v>
      </c>
      <c r="N69" s="84">
        <v>-12</v>
      </c>
      <c r="O69" s="159">
        <v>-23</v>
      </c>
      <c r="P69" s="121">
        <v>11</v>
      </c>
      <c r="Q69" s="84">
        <v>2</v>
      </c>
      <c r="R69" s="85">
        <v>9</v>
      </c>
      <c r="S69" s="98">
        <v>2</v>
      </c>
      <c r="T69" s="84">
        <v>9</v>
      </c>
      <c r="U69" s="84">
        <v>0</v>
      </c>
      <c r="V69" s="85">
        <v>0</v>
      </c>
      <c r="W69" s="121">
        <v>46</v>
      </c>
      <c r="X69" s="84">
        <v>14</v>
      </c>
      <c r="Y69" s="85">
        <v>32</v>
      </c>
      <c r="Z69" s="121">
        <v>14</v>
      </c>
      <c r="AA69" s="84">
        <v>32</v>
      </c>
      <c r="AB69" s="84">
        <v>0</v>
      </c>
      <c r="AC69" s="85">
        <v>0</v>
      </c>
      <c r="AD69" s="121">
        <v>8</v>
      </c>
      <c r="AE69" s="84">
        <v>11</v>
      </c>
      <c r="AF69" s="85">
        <v>-3</v>
      </c>
      <c r="AG69" s="121">
        <v>114</v>
      </c>
      <c r="AH69" s="84">
        <v>71</v>
      </c>
      <c r="AI69" s="159">
        <v>43</v>
      </c>
      <c r="AJ69" s="121">
        <v>40</v>
      </c>
      <c r="AK69" s="84">
        <v>27</v>
      </c>
      <c r="AL69" s="84">
        <v>31</v>
      </c>
      <c r="AM69" s="85">
        <v>16</v>
      </c>
      <c r="AN69" s="121">
        <v>0</v>
      </c>
      <c r="AO69" s="85">
        <v>0</v>
      </c>
      <c r="AP69" s="98">
        <v>106</v>
      </c>
      <c r="AQ69" s="84">
        <v>60</v>
      </c>
      <c r="AR69" s="159">
        <v>46</v>
      </c>
      <c r="AS69" s="121">
        <v>46</v>
      </c>
      <c r="AT69" s="84">
        <v>39</v>
      </c>
      <c r="AU69" s="84">
        <v>13</v>
      </c>
      <c r="AV69" s="85">
        <v>7</v>
      </c>
      <c r="AW69" s="121">
        <v>1</v>
      </c>
      <c r="AX69" s="85">
        <v>0</v>
      </c>
      <c r="AY69" s="98">
        <v>24</v>
      </c>
    </row>
    <row r="70" spans="1:51" x14ac:dyDescent="0.2">
      <c r="A70">
        <v>6</v>
      </c>
      <c r="B70">
        <v>442</v>
      </c>
      <c r="C70" s="151" t="s">
        <v>97</v>
      </c>
      <c r="D70" s="24"/>
      <c r="E70" s="148">
        <v>82.67</v>
      </c>
      <c r="F70" s="149">
        <v>4216</v>
      </c>
      <c r="G70" s="103">
        <v>10056</v>
      </c>
      <c r="H70" s="103">
        <v>4937</v>
      </c>
      <c r="I70" s="103">
        <v>5119</v>
      </c>
      <c r="J70" s="104">
        <v>-18</v>
      </c>
      <c r="K70" s="105">
        <v>-10</v>
      </c>
      <c r="L70" s="106">
        <v>-8</v>
      </c>
      <c r="M70" s="104">
        <v>-11</v>
      </c>
      <c r="N70" s="105">
        <v>-7</v>
      </c>
      <c r="O70" s="150">
        <v>-4</v>
      </c>
      <c r="P70" s="104">
        <v>2</v>
      </c>
      <c r="Q70" s="105">
        <v>0</v>
      </c>
      <c r="R70" s="106">
        <v>2</v>
      </c>
      <c r="S70" s="107">
        <v>0</v>
      </c>
      <c r="T70" s="108">
        <v>2</v>
      </c>
      <c r="U70" s="108">
        <v>0</v>
      </c>
      <c r="V70" s="109">
        <v>0</v>
      </c>
      <c r="W70" s="104">
        <v>13</v>
      </c>
      <c r="X70" s="105">
        <v>7</v>
      </c>
      <c r="Y70" s="106">
        <v>6</v>
      </c>
      <c r="Z70" s="107">
        <v>7</v>
      </c>
      <c r="AA70" s="108">
        <v>6</v>
      </c>
      <c r="AB70" s="108">
        <v>0</v>
      </c>
      <c r="AC70" s="109">
        <v>0</v>
      </c>
      <c r="AD70" s="104">
        <v>-7</v>
      </c>
      <c r="AE70" s="105">
        <v>-3</v>
      </c>
      <c r="AF70" s="106">
        <v>-4</v>
      </c>
      <c r="AG70" s="104">
        <v>18</v>
      </c>
      <c r="AH70" s="105">
        <v>12</v>
      </c>
      <c r="AI70" s="150">
        <v>6</v>
      </c>
      <c r="AJ70" s="107">
        <v>5</v>
      </c>
      <c r="AK70" s="108">
        <v>5</v>
      </c>
      <c r="AL70" s="108">
        <v>7</v>
      </c>
      <c r="AM70" s="109">
        <v>1</v>
      </c>
      <c r="AN70" s="104">
        <v>0</v>
      </c>
      <c r="AO70" s="106">
        <v>0</v>
      </c>
      <c r="AP70" s="118">
        <v>25</v>
      </c>
      <c r="AQ70" s="105">
        <v>15</v>
      </c>
      <c r="AR70" s="150">
        <v>10</v>
      </c>
      <c r="AS70" s="107">
        <v>9</v>
      </c>
      <c r="AT70" s="108">
        <v>8</v>
      </c>
      <c r="AU70" s="108">
        <v>6</v>
      </c>
      <c r="AV70" s="109">
        <v>2</v>
      </c>
      <c r="AW70" s="104">
        <v>0</v>
      </c>
      <c r="AX70" s="106">
        <v>0</v>
      </c>
      <c r="AY70" s="118">
        <v>-4</v>
      </c>
    </row>
    <row r="71" spans="1:51" x14ac:dyDescent="0.2">
      <c r="A71">
        <v>6</v>
      </c>
      <c r="B71">
        <v>443</v>
      </c>
      <c r="C71" s="151" t="s">
        <v>98</v>
      </c>
      <c r="D71" s="24"/>
      <c r="E71" s="148">
        <v>45.79</v>
      </c>
      <c r="F71" s="149">
        <v>8116</v>
      </c>
      <c r="G71" s="103">
        <v>18702</v>
      </c>
      <c r="H71" s="103">
        <v>9239</v>
      </c>
      <c r="I71" s="103">
        <v>9463</v>
      </c>
      <c r="J71" s="104">
        <v>-16</v>
      </c>
      <c r="K71" s="105">
        <v>-4</v>
      </c>
      <c r="L71" s="106">
        <v>-12</v>
      </c>
      <c r="M71" s="104">
        <v>-6</v>
      </c>
      <c r="N71" s="105">
        <v>-2</v>
      </c>
      <c r="O71" s="150">
        <v>-4</v>
      </c>
      <c r="P71" s="104">
        <v>7</v>
      </c>
      <c r="Q71" s="105">
        <v>1</v>
      </c>
      <c r="R71" s="106">
        <v>6</v>
      </c>
      <c r="S71" s="107">
        <v>1</v>
      </c>
      <c r="T71" s="108">
        <v>6</v>
      </c>
      <c r="U71" s="108">
        <v>0</v>
      </c>
      <c r="V71" s="109">
        <v>0</v>
      </c>
      <c r="W71" s="104">
        <v>13</v>
      </c>
      <c r="X71" s="105">
        <v>3</v>
      </c>
      <c r="Y71" s="106">
        <v>10</v>
      </c>
      <c r="Z71" s="107">
        <v>3</v>
      </c>
      <c r="AA71" s="108">
        <v>10</v>
      </c>
      <c r="AB71" s="108">
        <v>0</v>
      </c>
      <c r="AC71" s="109">
        <v>0</v>
      </c>
      <c r="AD71" s="104">
        <v>-10</v>
      </c>
      <c r="AE71" s="105">
        <v>-2</v>
      </c>
      <c r="AF71" s="106">
        <v>-8</v>
      </c>
      <c r="AG71" s="104">
        <v>50</v>
      </c>
      <c r="AH71" s="105">
        <v>33</v>
      </c>
      <c r="AI71" s="150">
        <v>17</v>
      </c>
      <c r="AJ71" s="107">
        <v>22</v>
      </c>
      <c r="AK71" s="108">
        <v>11</v>
      </c>
      <c r="AL71" s="108">
        <v>11</v>
      </c>
      <c r="AM71" s="109">
        <v>6</v>
      </c>
      <c r="AN71" s="104">
        <v>0</v>
      </c>
      <c r="AO71" s="106">
        <v>0</v>
      </c>
      <c r="AP71" s="118">
        <v>60</v>
      </c>
      <c r="AQ71" s="105">
        <v>35</v>
      </c>
      <c r="AR71" s="150">
        <v>25</v>
      </c>
      <c r="AS71" s="107">
        <v>28</v>
      </c>
      <c r="AT71" s="108">
        <v>21</v>
      </c>
      <c r="AU71" s="108">
        <v>6</v>
      </c>
      <c r="AV71" s="109">
        <v>4</v>
      </c>
      <c r="AW71" s="104">
        <v>1</v>
      </c>
      <c r="AX71" s="106">
        <v>0</v>
      </c>
      <c r="AY71" s="118">
        <v>7</v>
      </c>
    </row>
    <row r="72" spans="1:51" s="156" customFormat="1" x14ac:dyDescent="0.2">
      <c r="A72">
        <v>6</v>
      </c>
      <c r="B72">
        <v>446</v>
      </c>
      <c r="C72" s="151" t="s">
        <v>99</v>
      </c>
      <c r="D72" s="24"/>
      <c r="E72" s="148">
        <v>202.23</v>
      </c>
      <c r="F72" s="149">
        <v>3813</v>
      </c>
      <c r="G72" s="103">
        <v>9528</v>
      </c>
      <c r="H72" s="103">
        <v>4468</v>
      </c>
      <c r="I72" s="103">
        <v>5060</v>
      </c>
      <c r="J72" s="104">
        <v>7</v>
      </c>
      <c r="K72" s="105">
        <v>13</v>
      </c>
      <c r="L72" s="106">
        <v>-6</v>
      </c>
      <c r="M72" s="104">
        <v>-18</v>
      </c>
      <c r="N72" s="105">
        <v>-3</v>
      </c>
      <c r="O72" s="150">
        <v>-15</v>
      </c>
      <c r="P72" s="104">
        <v>2</v>
      </c>
      <c r="Q72" s="105">
        <v>1</v>
      </c>
      <c r="R72" s="106">
        <v>1</v>
      </c>
      <c r="S72" s="107">
        <v>1</v>
      </c>
      <c r="T72" s="108">
        <v>1</v>
      </c>
      <c r="U72" s="108">
        <v>0</v>
      </c>
      <c r="V72" s="109">
        <v>0</v>
      </c>
      <c r="W72" s="104">
        <v>20</v>
      </c>
      <c r="X72" s="105">
        <v>4</v>
      </c>
      <c r="Y72" s="106">
        <v>16</v>
      </c>
      <c r="Z72" s="107">
        <v>4</v>
      </c>
      <c r="AA72" s="108">
        <v>16</v>
      </c>
      <c r="AB72" s="108">
        <v>0</v>
      </c>
      <c r="AC72" s="109">
        <v>0</v>
      </c>
      <c r="AD72" s="104">
        <v>25</v>
      </c>
      <c r="AE72" s="105">
        <v>16</v>
      </c>
      <c r="AF72" s="106">
        <v>9</v>
      </c>
      <c r="AG72" s="104">
        <v>46</v>
      </c>
      <c r="AH72" s="105">
        <v>26</v>
      </c>
      <c r="AI72" s="150">
        <v>20</v>
      </c>
      <c r="AJ72" s="107">
        <v>13</v>
      </c>
      <c r="AK72" s="108">
        <v>11</v>
      </c>
      <c r="AL72" s="108">
        <v>13</v>
      </c>
      <c r="AM72" s="109">
        <v>9</v>
      </c>
      <c r="AN72" s="104">
        <v>0</v>
      </c>
      <c r="AO72" s="106">
        <v>0</v>
      </c>
      <c r="AP72" s="118">
        <v>21</v>
      </c>
      <c r="AQ72" s="105">
        <v>10</v>
      </c>
      <c r="AR72" s="150">
        <v>11</v>
      </c>
      <c r="AS72" s="107">
        <v>9</v>
      </c>
      <c r="AT72" s="108">
        <v>10</v>
      </c>
      <c r="AU72" s="108">
        <v>1</v>
      </c>
      <c r="AV72" s="109">
        <v>1</v>
      </c>
      <c r="AW72" s="104">
        <v>0</v>
      </c>
      <c r="AX72" s="106">
        <v>0</v>
      </c>
      <c r="AY72" s="118">
        <v>21</v>
      </c>
    </row>
    <row r="73" spans="1:51" x14ac:dyDescent="0.2">
      <c r="A73" s="156"/>
      <c r="B73" s="156"/>
      <c r="C73" s="120" t="s">
        <v>100</v>
      </c>
      <c r="D73" s="78"/>
      <c r="E73" s="158">
        <v>22.61</v>
      </c>
      <c r="F73" s="80">
        <v>13367</v>
      </c>
      <c r="G73" s="82">
        <v>32752</v>
      </c>
      <c r="H73" s="82">
        <v>15929</v>
      </c>
      <c r="I73" s="82">
        <v>16823</v>
      </c>
      <c r="J73" s="121">
        <v>18</v>
      </c>
      <c r="K73" s="84">
        <v>11</v>
      </c>
      <c r="L73" s="85">
        <v>7</v>
      </c>
      <c r="M73" s="121">
        <v>-6</v>
      </c>
      <c r="N73" s="84">
        <v>-4</v>
      </c>
      <c r="O73" s="159">
        <v>-2</v>
      </c>
      <c r="P73" s="121">
        <v>14</v>
      </c>
      <c r="Q73" s="84">
        <v>6</v>
      </c>
      <c r="R73" s="85">
        <v>8</v>
      </c>
      <c r="S73" s="121">
        <v>6</v>
      </c>
      <c r="T73" s="84">
        <v>8</v>
      </c>
      <c r="U73" s="84">
        <v>0</v>
      </c>
      <c r="V73" s="85">
        <v>0</v>
      </c>
      <c r="W73" s="121">
        <v>20</v>
      </c>
      <c r="X73" s="84">
        <v>10</v>
      </c>
      <c r="Y73" s="85">
        <v>10</v>
      </c>
      <c r="Z73" s="121">
        <v>10</v>
      </c>
      <c r="AA73" s="84">
        <v>10</v>
      </c>
      <c r="AB73" s="84">
        <v>0</v>
      </c>
      <c r="AC73" s="85">
        <v>0</v>
      </c>
      <c r="AD73" s="121">
        <v>24</v>
      </c>
      <c r="AE73" s="84">
        <v>15</v>
      </c>
      <c r="AF73" s="85">
        <v>9</v>
      </c>
      <c r="AG73" s="121">
        <v>105</v>
      </c>
      <c r="AH73" s="84">
        <v>53</v>
      </c>
      <c r="AI73" s="159">
        <v>52</v>
      </c>
      <c r="AJ73" s="121">
        <v>47</v>
      </c>
      <c r="AK73" s="84">
        <v>46</v>
      </c>
      <c r="AL73" s="84">
        <v>5</v>
      </c>
      <c r="AM73" s="85">
        <v>5</v>
      </c>
      <c r="AN73" s="121">
        <v>1</v>
      </c>
      <c r="AO73" s="85">
        <v>1</v>
      </c>
      <c r="AP73" s="98">
        <v>81</v>
      </c>
      <c r="AQ73" s="84">
        <v>38</v>
      </c>
      <c r="AR73" s="159">
        <v>43</v>
      </c>
      <c r="AS73" s="121">
        <v>33</v>
      </c>
      <c r="AT73" s="84">
        <v>39</v>
      </c>
      <c r="AU73" s="84">
        <v>4</v>
      </c>
      <c r="AV73" s="85">
        <v>2</v>
      </c>
      <c r="AW73" s="121">
        <v>1</v>
      </c>
      <c r="AX73" s="85">
        <v>2</v>
      </c>
      <c r="AY73" s="98">
        <v>14</v>
      </c>
    </row>
    <row r="74" spans="1:51" s="156" customFormat="1" x14ac:dyDescent="0.2">
      <c r="A74">
        <v>7</v>
      </c>
      <c r="B74">
        <v>464</v>
      </c>
      <c r="C74" s="151" t="s">
        <v>101</v>
      </c>
      <c r="D74" s="24" t="s">
        <v>51</v>
      </c>
      <c r="E74" s="148">
        <v>22.61</v>
      </c>
      <c r="F74" s="149">
        <v>13367</v>
      </c>
      <c r="G74" s="103">
        <v>32752</v>
      </c>
      <c r="H74" s="103">
        <v>15929</v>
      </c>
      <c r="I74" s="103">
        <v>16823</v>
      </c>
      <c r="J74" s="104">
        <v>18</v>
      </c>
      <c r="K74" s="105">
        <v>11</v>
      </c>
      <c r="L74" s="106">
        <v>7</v>
      </c>
      <c r="M74" s="104">
        <v>-6</v>
      </c>
      <c r="N74" s="105">
        <v>-4</v>
      </c>
      <c r="O74" s="150">
        <v>-2</v>
      </c>
      <c r="P74" s="104">
        <v>14</v>
      </c>
      <c r="Q74" s="105">
        <v>6</v>
      </c>
      <c r="R74" s="106">
        <v>8</v>
      </c>
      <c r="S74" s="107">
        <v>6</v>
      </c>
      <c r="T74" s="108">
        <v>8</v>
      </c>
      <c r="U74" s="108">
        <v>0</v>
      </c>
      <c r="V74" s="109">
        <v>0</v>
      </c>
      <c r="W74" s="104">
        <v>20</v>
      </c>
      <c r="X74" s="105">
        <v>10</v>
      </c>
      <c r="Y74" s="106">
        <v>10</v>
      </c>
      <c r="Z74" s="107">
        <v>10</v>
      </c>
      <c r="AA74" s="108">
        <v>10</v>
      </c>
      <c r="AB74" s="108">
        <v>0</v>
      </c>
      <c r="AC74" s="109">
        <v>0</v>
      </c>
      <c r="AD74" s="104">
        <v>24</v>
      </c>
      <c r="AE74" s="105">
        <v>15</v>
      </c>
      <c r="AF74" s="106">
        <v>9</v>
      </c>
      <c r="AG74" s="104">
        <v>105</v>
      </c>
      <c r="AH74" s="105">
        <v>53</v>
      </c>
      <c r="AI74" s="150">
        <v>52</v>
      </c>
      <c r="AJ74" s="107">
        <v>47</v>
      </c>
      <c r="AK74" s="108">
        <v>46</v>
      </c>
      <c r="AL74" s="108">
        <v>5</v>
      </c>
      <c r="AM74" s="109">
        <v>5</v>
      </c>
      <c r="AN74" s="104">
        <v>1</v>
      </c>
      <c r="AO74" s="106">
        <v>1</v>
      </c>
      <c r="AP74" s="118">
        <v>81</v>
      </c>
      <c r="AQ74" s="105">
        <v>38</v>
      </c>
      <c r="AR74" s="150">
        <v>43</v>
      </c>
      <c r="AS74" s="107">
        <v>33</v>
      </c>
      <c r="AT74" s="108">
        <v>39</v>
      </c>
      <c r="AU74" s="108">
        <v>4</v>
      </c>
      <c r="AV74" s="109">
        <v>2</v>
      </c>
      <c r="AW74" s="104">
        <v>1</v>
      </c>
      <c r="AX74" s="106">
        <v>2</v>
      </c>
      <c r="AY74" s="118">
        <v>14</v>
      </c>
    </row>
    <row r="75" spans="1:51" x14ac:dyDescent="0.2">
      <c r="A75" s="156"/>
      <c r="B75" s="156"/>
      <c r="C75" s="120" t="s">
        <v>102</v>
      </c>
      <c r="D75" s="78"/>
      <c r="E75" s="158">
        <v>150.26</v>
      </c>
      <c r="F75" s="80">
        <v>5418</v>
      </c>
      <c r="G75" s="82">
        <v>12701</v>
      </c>
      <c r="H75" s="82">
        <v>6137</v>
      </c>
      <c r="I75" s="82">
        <v>6564</v>
      </c>
      <c r="J75" s="121">
        <v>-5</v>
      </c>
      <c r="K75" s="84">
        <v>-11</v>
      </c>
      <c r="L75" s="85">
        <v>6</v>
      </c>
      <c r="M75" s="121">
        <v>-10</v>
      </c>
      <c r="N75" s="84">
        <v>-7</v>
      </c>
      <c r="O75" s="159">
        <v>-3</v>
      </c>
      <c r="P75" s="121">
        <v>3</v>
      </c>
      <c r="Q75" s="84">
        <v>1</v>
      </c>
      <c r="R75" s="85">
        <v>2</v>
      </c>
      <c r="S75" s="121">
        <v>1</v>
      </c>
      <c r="T75" s="84">
        <v>2</v>
      </c>
      <c r="U75" s="84">
        <v>0</v>
      </c>
      <c r="V75" s="85">
        <v>0</v>
      </c>
      <c r="W75" s="121">
        <v>13</v>
      </c>
      <c r="X75" s="84">
        <v>8</v>
      </c>
      <c r="Y75" s="85">
        <v>5</v>
      </c>
      <c r="Z75" s="121">
        <v>8</v>
      </c>
      <c r="AA75" s="84">
        <v>5</v>
      </c>
      <c r="AB75" s="84">
        <v>0</v>
      </c>
      <c r="AC75" s="85">
        <v>0</v>
      </c>
      <c r="AD75" s="121">
        <v>5</v>
      </c>
      <c r="AE75" s="84">
        <v>-4</v>
      </c>
      <c r="AF75" s="85">
        <v>9</v>
      </c>
      <c r="AG75" s="121">
        <v>41</v>
      </c>
      <c r="AH75" s="84">
        <v>18</v>
      </c>
      <c r="AI75" s="159">
        <v>23</v>
      </c>
      <c r="AJ75" s="121">
        <v>14</v>
      </c>
      <c r="AK75" s="84">
        <v>19</v>
      </c>
      <c r="AL75" s="84">
        <v>4</v>
      </c>
      <c r="AM75" s="85">
        <v>4</v>
      </c>
      <c r="AN75" s="121">
        <v>0</v>
      </c>
      <c r="AO75" s="85">
        <v>0</v>
      </c>
      <c r="AP75" s="98">
        <v>36</v>
      </c>
      <c r="AQ75" s="84">
        <v>22</v>
      </c>
      <c r="AR75" s="159">
        <v>14</v>
      </c>
      <c r="AS75" s="121">
        <v>17</v>
      </c>
      <c r="AT75" s="84">
        <v>14</v>
      </c>
      <c r="AU75" s="84">
        <v>5</v>
      </c>
      <c r="AV75" s="85">
        <v>0</v>
      </c>
      <c r="AW75" s="121">
        <v>0</v>
      </c>
      <c r="AX75" s="85">
        <v>0</v>
      </c>
      <c r="AY75" s="98">
        <v>4</v>
      </c>
    </row>
    <row r="76" spans="1:51" s="156" customFormat="1" x14ac:dyDescent="0.2">
      <c r="A76">
        <v>7</v>
      </c>
      <c r="B76">
        <v>481</v>
      </c>
      <c r="C76" s="155" t="s">
        <v>103</v>
      </c>
      <c r="D76" s="24"/>
      <c r="E76" s="148">
        <v>150.26</v>
      </c>
      <c r="F76" s="149">
        <v>5418</v>
      </c>
      <c r="G76" s="103">
        <v>12701</v>
      </c>
      <c r="H76" s="103">
        <v>6137</v>
      </c>
      <c r="I76" s="103">
        <v>6564</v>
      </c>
      <c r="J76" s="104">
        <v>-5</v>
      </c>
      <c r="K76" s="105">
        <v>-11</v>
      </c>
      <c r="L76" s="106">
        <v>6</v>
      </c>
      <c r="M76" s="104">
        <v>-10</v>
      </c>
      <c r="N76" s="105">
        <v>-7</v>
      </c>
      <c r="O76" s="150">
        <v>-3</v>
      </c>
      <c r="P76" s="104">
        <v>3</v>
      </c>
      <c r="Q76" s="105">
        <v>1</v>
      </c>
      <c r="R76" s="106">
        <v>2</v>
      </c>
      <c r="S76" s="107">
        <v>1</v>
      </c>
      <c r="T76" s="108">
        <v>2</v>
      </c>
      <c r="U76" s="108">
        <v>0</v>
      </c>
      <c r="V76" s="109">
        <v>0</v>
      </c>
      <c r="W76" s="104">
        <v>13</v>
      </c>
      <c r="X76" s="105">
        <v>8</v>
      </c>
      <c r="Y76" s="106">
        <v>5</v>
      </c>
      <c r="Z76" s="107">
        <v>8</v>
      </c>
      <c r="AA76" s="108">
        <v>5</v>
      </c>
      <c r="AB76" s="108">
        <v>0</v>
      </c>
      <c r="AC76" s="109">
        <v>0</v>
      </c>
      <c r="AD76" s="104">
        <v>5</v>
      </c>
      <c r="AE76" s="105">
        <v>-4</v>
      </c>
      <c r="AF76" s="106">
        <v>9</v>
      </c>
      <c r="AG76" s="104">
        <v>41</v>
      </c>
      <c r="AH76" s="105">
        <v>18</v>
      </c>
      <c r="AI76" s="150">
        <v>23</v>
      </c>
      <c r="AJ76" s="107">
        <v>14</v>
      </c>
      <c r="AK76" s="108">
        <v>19</v>
      </c>
      <c r="AL76" s="108">
        <v>4</v>
      </c>
      <c r="AM76" s="109">
        <v>4</v>
      </c>
      <c r="AN76" s="104">
        <v>0</v>
      </c>
      <c r="AO76" s="106">
        <v>0</v>
      </c>
      <c r="AP76" s="118">
        <v>36</v>
      </c>
      <c r="AQ76" s="105">
        <v>22</v>
      </c>
      <c r="AR76" s="150">
        <v>14</v>
      </c>
      <c r="AS76" s="107">
        <v>17</v>
      </c>
      <c r="AT76" s="108">
        <v>14</v>
      </c>
      <c r="AU76" s="108">
        <v>5</v>
      </c>
      <c r="AV76" s="109">
        <v>0</v>
      </c>
      <c r="AW76" s="104">
        <v>0</v>
      </c>
      <c r="AX76" s="106">
        <v>0</v>
      </c>
      <c r="AY76" s="118">
        <v>4</v>
      </c>
    </row>
    <row r="77" spans="1:51" x14ac:dyDescent="0.2">
      <c r="A77" s="156"/>
      <c r="B77" s="156"/>
      <c r="C77" s="120" t="s">
        <v>104</v>
      </c>
      <c r="D77" s="78"/>
      <c r="E77" s="158">
        <v>307.44</v>
      </c>
      <c r="F77" s="80">
        <v>5758</v>
      </c>
      <c r="G77" s="82">
        <v>14026</v>
      </c>
      <c r="H77" s="82">
        <v>6731</v>
      </c>
      <c r="I77" s="82">
        <v>7295</v>
      </c>
      <c r="J77" s="121">
        <v>-28</v>
      </c>
      <c r="K77" s="84">
        <v>-10</v>
      </c>
      <c r="L77" s="85">
        <v>-18</v>
      </c>
      <c r="M77" s="121">
        <v>-13</v>
      </c>
      <c r="N77" s="84">
        <v>-5</v>
      </c>
      <c r="O77" s="159">
        <v>-8</v>
      </c>
      <c r="P77" s="121">
        <v>2</v>
      </c>
      <c r="Q77" s="84">
        <v>2</v>
      </c>
      <c r="R77" s="85">
        <v>0</v>
      </c>
      <c r="S77" s="121">
        <v>2</v>
      </c>
      <c r="T77" s="84">
        <v>0</v>
      </c>
      <c r="U77" s="84">
        <v>0</v>
      </c>
      <c r="V77" s="85">
        <v>0</v>
      </c>
      <c r="W77" s="121">
        <v>15</v>
      </c>
      <c r="X77" s="84">
        <v>7</v>
      </c>
      <c r="Y77" s="85">
        <v>8</v>
      </c>
      <c r="Z77" s="121">
        <v>7</v>
      </c>
      <c r="AA77" s="84">
        <v>8</v>
      </c>
      <c r="AB77" s="84">
        <v>0</v>
      </c>
      <c r="AC77" s="85">
        <v>0</v>
      </c>
      <c r="AD77" s="121">
        <v>-15</v>
      </c>
      <c r="AE77" s="84">
        <v>-5</v>
      </c>
      <c r="AF77" s="85">
        <v>-10</v>
      </c>
      <c r="AG77" s="121">
        <v>21</v>
      </c>
      <c r="AH77" s="84">
        <v>13</v>
      </c>
      <c r="AI77" s="159">
        <v>8</v>
      </c>
      <c r="AJ77" s="121">
        <v>2</v>
      </c>
      <c r="AK77" s="84">
        <v>5</v>
      </c>
      <c r="AL77" s="84">
        <v>11</v>
      </c>
      <c r="AM77" s="85">
        <v>3</v>
      </c>
      <c r="AN77" s="121">
        <v>0</v>
      </c>
      <c r="AO77" s="85">
        <v>0</v>
      </c>
      <c r="AP77" s="98">
        <v>36</v>
      </c>
      <c r="AQ77" s="84">
        <v>18</v>
      </c>
      <c r="AR77" s="159">
        <v>18</v>
      </c>
      <c r="AS77" s="121">
        <v>17</v>
      </c>
      <c r="AT77" s="84">
        <v>13</v>
      </c>
      <c r="AU77" s="84">
        <v>1</v>
      </c>
      <c r="AV77" s="85">
        <v>5</v>
      </c>
      <c r="AW77" s="121">
        <v>0</v>
      </c>
      <c r="AX77" s="85">
        <v>0</v>
      </c>
      <c r="AY77" s="98">
        <v>-4</v>
      </c>
    </row>
    <row r="78" spans="1:51" s="156" customFormat="1" x14ac:dyDescent="0.2">
      <c r="A78">
        <v>7</v>
      </c>
      <c r="B78">
        <v>501</v>
      </c>
      <c r="C78" s="151" t="s">
        <v>105</v>
      </c>
      <c r="D78" s="24"/>
      <c r="E78" s="148">
        <v>307.44</v>
      </c>
      <c r="F78" s="149">
        <v>5758</v>
      </c>
      <c r="G78" s="103">
        <v>14026</v>
      </c>
      <c r="H78" s="103">
        <v>6731</v>
      </c>
      <c r="I78" s="103">
        <v>7295</v>
      </c>
      <c r="J78" s="104">
        <v>-28</v>
      </c>
      <c r="K78" s="105">
        <v>-10</v>
      </c>
      <c r="L78" s="106">
        <v>-18</v>
      </c>
      <c r="M78" s="104">
        <v>-13</v>
      </c>
      <c r="N78" s="105">
        <v>-5</v>
      </c>
      <c r="O78" s="150">
        <v>-8</v>
      </c>
      <c r="P78" s="104">
        <v>2</v>
      </c>
      <c r="Q78" s="105">
        <v>2</v>
      </c>
      <c r="R78" s="106">
        <v>0</v>
      </c>
      <c r="S78" s="107">
        <v>2</v>
      </c>
      <c r="T78" s="108">
        <v>0</v>
      </c>
      <c r="U78" s="108">
        <v>0</v>
      </c>
      <c r="V78" s="109">
        <v>0</v>
      </c>
      <c r="W78" s="104">
        <v>15</v>
      </c>
      <c r="X78" s="105">
        <v>7</v>
      </c>
      <c r="Y78" s="106">
        <v>8</v>
      </c>
      <c r="Z78" s="107">
        <v>7</v>
      </c>
      <c r="AA78" s="108">
        <v>8</v>
      </c>
      <c r="AB78" s="108">
        <v>0</v>
      </c>
      <c r="AC78" s="109">
        <v>0</v>
      </c>
      <c r="AD78" s="104">
        <v>-15</v>
      </c>
      <c r="AE78" s="105">
        <v>-5</v>
      </c>
      <c r="AF78" s="106">
        <v>-10</v>
      </c>
      <c r="AG78" s="104">
        <v>21</v>
      </c>
      <c r="AH78" s="105">
        <v>13</v>
      </c>
      <c r="AI78" s="150">
        <v>8</v>
      </c>
      <c r="AJ78" s="107">
        <v>2</v>
      </c>
      <c r="AK78" s="108">
        <v>5</v>
      </c>
      <c r="AL78" s="108">
        <v>11</v>
      </c>
      <c r="AM78" s="109">
        <v>3</v>
      </c>
      <c r="AN78" s="104">
        <v>0</v>
      </c>
      <c r="AO78" s="106">
        <v>0</v>
      </c>
      <c r="AP78" s="118">
        <v>36</v>
      </c>
      <c r="AQ78" s="105">
        <v>18</v>
      </c>
      <c r="AR78" s="150">
        <v>18</v>
      </c>
      <c r="AS78" s="107">
        <v>17</v>
      </c>
      <c r="AT78" s="108">
        <v>13</v>
      </c>
      <c r="AU78" s="108">
        <v>1</v>
      </c>
      <c r="AV78" s="109">
        <v>5</v>
      </c>
      <c r="AW78" s="104">
        <v>0</v>
      </c>
      <c r="AX78" s="106">
        <v>0</v>
      </c>
      <c r="AY78" s="118">
        <v>-4</v>
      </c>
    </row>
    <row r="79" spans="1:51" x14ac:dyDescent="0.2">
      <c r="A79" s="156"/>
      <c r="B79" s="156"/>
      <c r="C79" s="120" t="s">
        <v>106</v>
      </c>
      <c r="D79" s="78"/>
      <c r="E79" s="158">
        <v>609.78</v>
      </c>
      <c r="F79" s="120">
        <v>10574</v>
      </c>
      <c r="G79" s="82">
        <v>25983</v>
      </c>
      <c r="H79" s="82">
        <v>12327</v>
      </c>
      <c r="I79" s="82">
        <v>13656</v>
      </c>
      <c r="J79" s="121">
        <v>-56</v>
      </c>
      <c r="K79" s="84">
        <v>-23</v>
      </c>
      <c r="L79" s="85">
        <v>-33</v>
      </c>
      <c r="M79" s="121">
        <v>-38</v>
      </c>
      <c r="N79" s="84">
        <v>-19</v>
      </c>
      <c r="O79" s="159">
        <v>-19</v>
      </c>
      <c r="P79" s="121">
        <v>2</v>
      </c>
      <c r="Q79" s="84">
        <v>0</v>
      </c>
      <c r="R79" s="85">
        <v>2</v>
      </c>
      <c r="S79" s="121">
        <v>0</v>
      </c>
      <c r="T79" s="84">
        <v>2</v>
      </c>
      <c r="U79" s="84">
        <v>0</v>
      </c>
      <c r="V79" s="85">
        <v>0</v>
      </c>
      <c r="W79" s="121">
        <v>40</v>
      </c>
      <c r="X79" s="84">
        <v>19</v>
      </c>
      <c r="Y79" s="85">
        <v>21</v>
      </c>
      <c r="Z79" s="121">
        <v>19</v>
      </c>
      <c r="AA79" s="84">
        <v>21</v>
      </c>
      <c r="AB79" s="84">
        <v>0</v>
      </c>
      <c r="AC79" s="85">
        <v>0</v>
      </c>
      <c r="AD79" s="121">
        <v>-18</v>
      </c>
      <c r="AE79" s="84">
        <v>-4</v>
      </c>
      <c r="AF79" s="85">
        <v>-14</v>
      </c>
      <c r="AG79" s="121">
        <v>25</v>
      </c>
      <c r="AH79" s="84">
        <v>8</v>
      </c>
      <c r="AI79" s="159">
        <v>17</v>
      </c>
      <c r="AJ79" s="121">
        <v>7</v>
      </c>
      <c r="AK79" s="84">
        <v>10</v>
      </c>
      <c r="AL79" s="84">
        <v>1</v>
      </c>
      <c r="AM79" s="85">
        <v>7</v>
      </c>
      <c r="AN79" s="121">
        <v>0</v>
      </c>
      <c r="AO79" s="85">
        <v>0</v>
      </c>
      <c r="AP79" s="98">
        <v>43</v>
      </c>
      <c r="AQ79" s="84">
        <v>12</v>
      </c>
      <c r="AR79" s="159">
        <v>31</v>
      </c>
      <c r="AS79" s="121">
        <v>11</v>
      </c>
      <c r="AT79" s="84">
        <v>25</v>
      </c>
      <c r="AU79" s="84">
        <v>0</v>
      </c>
      <c r="AV79" s="85">
        <v>6</v>
      </c>
      <c r="AW79" s="121">
        <v>1</v>
      </c>
      <c r="AX79" s="85">
        <v>0</v>
      </c>
      <c r="AY79" s="98">
        <v>-4</v>
      </c>
    </row>
    <row r="80" spans="1:51" x14ac:dyDescent="0.2">
      <c r="A80">
        <v>8</v>
      </c>
      <c r="B80">
        <v>585</v>
      </c>
      <c r="C80" s="151" t="s">
        <v>107</v>
      </c>
      <c r="D80" s="24"/>
      <c r="E80" s="148">
        <v>368.77</v>
      </c>
      <c r="F80" s="160">
        <v>5717</v>
      </c>
      <c r="G80" s="103">
        <v>14070</v>
      </c>
      <c r="H80" s="103">
        <v>6671</v>
      </c>
      <c r="I80" s="103">
        <v>7399</v>
      </c>
      <c r="J80" s="104">
        <v>-35</v>
      </c>
      <c r="K80" s="105">
        <v>-11</v>
      </c>
      <c r="L80" s="106">
        <v>-24</v>
      </c>
      <c r="M80" s="104">
        <v>-20</v>
      </c>
      <c r="N80" s="105">
        <v>-7</v>
      </c>
      <c r="O80" s="150">
        <v>-13</v>
      </c>
      <c r="P80" s="104">
        <v>1</v>
      </c>
      <c r="Q80" s="105">
        <v>0</v>
      </c>
      <c r="R80" s="106">
        <v>1</v>
      </c>
      <c r="S80" s="107">
        <v>0</v>
      </c>
      <c r="T80" s="108">
        <v>1</v>
      </c>
      <c r="U80" s="108">
        <v>0</v>
      </c>
      <c r="V80" s="109">
        <v>0</v>
      </c>
      <c r="W80" s="104">
        <v>21</v>
      </c>
      <c r="X80" s="105">
        <v>7</v>
      </c>
      <c r="Y80" s="106">
        <v>14</v>
      </c>
      <c r="Z80" s="107">
        <v>7</v>
      </c>
      <c r="AA80" s="108">
        <v>14</v>
      </c>
      <c r="AB80" s="108">
        <v>0</v>
      </c>
      <c r="AC80" s="109">
        <v>0</v>
      </c>
      <c r="AD80" s="104">
        <v>-15</v>
      </c>
      <c r="AE80" s="105">
        <v>-4</v>
      </c>
      <c r="AF80" s="106">
        <v>-11</v>
      </c>
      <c r="AG80" s="104">
        <v>12</v>
      </c>
      <c r="AH80" s="105">
        <v>3</v>
      </c>
      <c r="AI80" s="150">
        <v>9</v>
      </c>
      <c r="AJ80" s="107">
        <v>3</v>
      </c>
      <c r="AK80" s="108">
        <v>4</v>
      </c>
      <c r="AL80" s="108">
        <v>0</v>
      </c>
      <c r="AM80" s="109">
        <v>5</v>
      </c>
      <c r="AN80" s="104">
        <v>0</v>
      </c>
      <c r="AO80" s="106">
        <v>0</v>
      </c>
      <c r="AP80" s="118">
        <v>27</v>
      </c>
      <c r="AQ80" s="105">
        <v>7</v>
      </c>
      <c r="AR80" s="150">
        <v>20</v>
      </c>
      <c r="AS80" s="107">
        <v>7</v>
      </c>
      <c r="AT80" s="108">
        <v>15</v>
      </c>
      <c r="AU80" s="108">
        <v>0</v>
      </c>
      <c r="AV80" s="109">
        <v>5</v>
      </c>
      <c r="AW80" s="104">
        <v>0</v>
      </c>
      <c r="AX80" s="106">
        <v>0</v>
      </c>
      <c r="AY80" s="118">
        <v>-2</v>
      </c>
    </row>
    <row r="81" spans="1:51" ht="13.5" customHeight="1" x14ac:dyDescent="0.2">
      <c r="A81">
        <v>8</v>
      </c>
      <c r="B81" s="161">
        <v>586</v>
      </c>
      <c r="C81" s="162" t="s">
        <v>108</v>
      </c>
      <c r="D81" s="163"/>
      <c r="E81" s="164">
        <v>241.01</v>
      </c>
      <c r="F81" s="165">
        <v>4857</v>
      </c>
      <c r="G81" s="166">
        <v>11913</v>
      </c>
      <c r="H81" s="166">
        <v>5656</v>
      </c>
      <c r="I81" s="166">
        <v>6257</v>
      </c>
      <c r="J81" s="167">
        <v>-21</v>
      </c>
      <c r="K81" s="168">
        <v>-12</v>
      </c>
      <c r="L81" s="169">
        <v>-9</v>
      </c>
      <c r="M81" s="167">
        <v>-18</v>
      </c>
      <c r="N81" s="168">
        <v>-12</v>
      </c>
      <c r="O81" s="170">
        <v>-6</v>
      </c>
      <c r="P81" s="167">
        <v>1</v>
      </c>
      <c r="Q81" s="168">
        <v>0</v>
      </c>
      <c r="R81" s="169">
        <v>1</v>
      </c>
      <c r="S81" s="171">
        <v>0</v>
      </c>
      <c r="T81" s="172">
        <v>1</v>
      </c>
      <c r="U81" s="172">
        <v>0</v>
      </c>
      <c r="V81" s="173">
        <v>0</v>
      </c>
      <c r="W81" s="167">
        <v>19</v>
      </c>
      <c r="X81" s="168">
        <v>12</v>
      </c>
      <c r="Y81" s="169">
        <v>7</v>
      </c>
      <c r="Z81" s="171">
        <v>12</v>
      </c>
      <c r="AA81" s="172">
        <v>7</v>
      </c>
      <c r="AB81" s="172">
        <v>0</v>
      </c>
      <c r="AC81" s="173">
        <v>0</v>
      </c>
      <c r="AD81" s="167">
        <v>-3</v>
      </c>
      <c r="AE81" s="168">
        <v>0</v>
      </c>
      <c r="AF81" s="169">
        <v>-3</v>
      </c>
      <c r="AG81" s="167">
        <v>13</v>
      </c>
      <c r="AH81" s="168">
        <v>5</v>
      </c>
      <c r="AI81" s="170">
        <v>8</v>
      </c>
      <c r="AJ81" s="171">
        <v>4</v>
      </c>
      <c r="AK81" s="172">
        <v>6</v>
      </c>
      <c r="AL81" s="172">
        <v>1</v>
      </c>
      <c r="AM81" s="173">
        <v>2</v>
      </c>
      <c r="AN81" s="167">
        <v>0</v>
      </c>
      <c r="AO81" s="169">
        <v>0</v>
      </c>
      <c r="AP81" s="174">
        <v>16</v>
      </c>
      <c r="AQ81" s="168">
        <v>5</v>
      </c>
      <c r="AR81" s="170">
        <v>11</v>
      </c>
      <c r="AS81" s="171">
        <v>4</v>
      </c>
      <c r="AT81" s="172">
        <v>10</v>
      </c>
      <c r="AU81" s="172">
        <v>0</v>
      </c>
      <c r="AV81" s="173">
        <v>1</v>
      </c>
      <c r="AW81" s="167">
        <v>1</v>
      </c>
      <c r="AX81" s="169">
        <v>0</v>
      </c>
      <c r="AY81" s="174">
        <v>-2</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149</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150</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151</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292DF-AFEF-4F51-8665-FEA144850B0D}">
  <sheetPr codeName="Sheet1">
    <pageSetUpPr fitToPage="1"/>
  </sheetPr>
  <dimension ref="A1:AY106"/>
  <sheetViews>
    <sheetView view="pageBreakPreview" zoomScale="130" zoomScaleNormal="100" zoomScaleSheetLayoutView="130" workbookViewId="0">
      <pane xSplit="5" ySplit="7" topLeftCell="F8" activePane="bottomRight" state="frozen"/>
      <selection pane="topRight" activeCell="F1" sqref="F1"/>
      <selection pane="bottomLeft" activeCell="A8" sqref="A8"/>
      <selection pane="bottomRight" activeCell="B1" sqref="B1"/>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154</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114</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8" t="s">
        <v>6</v>
      </c>
      <c r="N3" s="209"/>
      <c r="O3" s="209"/>
      <c r="P3" s="209"/>
      <c r="Q3" s="209"/>
      <c r="R3" s="209"/>
      <c r="S3" s="209"/>
      <c r="T3" s="209"/>
      <c r="U3" s="209"/>
      <c r="V3" s="209"/>
      <c r="W3" s="209"/>
      <c r="X3" s="209"/>
      <c r="Y3" s="209"/>
      <c r="Z3" s="209"/>
      <c r="AA3" s="209"/>
      <c r="AB3" s="209"/>
      <c r="AC3" s="210"/>
      <c r="AD3" s="208" t="s">
        <v>7</v>
      </c>
      <c r="AE3" s="209"/>
      <c r="AF3" s="209"/>
      <c r="AG3" s="209"/>
      <c r="AH3" s="209"/>
      <c r="AI3" s="209"/>
      <c r="AJ3" s="209"/>
      <c r="AK3" s="209"/>
      <c r="AL3" s="209"/>
      <c r="AM3" s="209"/>
      <c r="AN3" s="209"/>
      <c r="AO3" s="209"/>
      <c r="AP3" s="209"/>
      <c r="AQ3" s="209"/>
      <c r="AR3" s="209"/>
      <c r="AS3" s="209"/>
      <c r="AT3" s="209"/>
      <c r="AU3" s="209"/>
      <c r="AV3" s="209"/>
      <c r="AW3" s="209"/>
      <c r="AX3" s="210"/>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1" t="s">
        <v>11</v>
      </c>
      <c r="AH4" s="212"/>
      <c r="AI4" s="212"/>
      <c r="AJ4" s="212"/>
      <c r="AK4" s="212"/>
      <c r="AL4" s="212"/>
      <c r="AM4" s="212"/>
      <c r="AN4" s="212"/>
      <c r="AO4" s="213"/>
      <c r="AP4" s="211" t="s">
        <v>12</v>
      </c>
      <c r="AQ4" s="209"/>
      <c r="AR4" s="209"/>
      <c r="AS4" s="209"/>
      <c r="AT4" s="209"/>
      <c r="AU4" s="209"/>
      <c r="AV4" s="209"/>
      <c r="AW4" s="209"/>
      <c r="AX4" s="210"/>
      <c r="AY4" s="39" t="s">
        <v>13</v>
      </c>
    </row>
    <row r="5" spans="1:51" x14ac:dyDescent="0.2">
      <c r="C5" s="23"/>
      <c r="D5" s="24"/>
      <c r="E5" s="25"/>
      <c r="F5" s="23"/>
      <c r="G5" s="32"/>
      <c r="H5" s="33"/>
      <c r="I5" s="34"/>
      <c r="J5" s="40"/>
      <c r="K5" s="40"/>
      <c r="L5" s="41"/>
      <c r="M5" s="42"/>
      <c r="N5" s="40"/>
      <c r="O5" s="40"/>
      <c r="P5" s="42"/>
      <c r="Q5" s="43"/>
      <c r="R5" s="44"/>
      <c r="S5" s="214" t="s">
        <v>14</v>
      </c>
      <c r="T5" s="215"/>
      <c r="U5" s="216" t="s">
        <v>15</v>
      </c>
      <c r="V5" s="217"/>
      <c r="W5" s="42"/>
      <c r="X5" s="43"/>
      <c r="Y5" s="43"/>
      <c r="Z5" s="214" t="s">
        <v>14</v>
      </c>
      <c r="AA5" s="215"/>
      <c r="AB5" s="218" t="s">
        <v>15</v>
      </c>
      <c r="AC5" s="217"/>
      <c r="AD5" s="42"/>
      <c r="AE5" s="40"/>
      <c r="AF5" s="40"/>
      <c r="AG5" s="42"/>
      <c r="AH5" s="40"/>
      <c r="AI5" s="40"/>
      <c r="AJ5" s="45"/>
      <c r="AK5" s="46" t="s">
        <v>16</v>
      </c>
      <c r="AL5" s="47"/>
      <c r="AM5" s="48"/>
      <c r="AN5" s="219" t="s">
        <v>17</v>
      </c>
      <c r="AO5" s="220"/>
      <c r="AP5" s="42"/>
      <c r="AQ5" s="40"/>
      <c r="AR5" s="41"/>
      <c r="AS5" s="45"/>
      <c r="AT5" s="46" t="s">
        <v>18</v>
      </c>
      <c r="AU5" s="49"/>
      <c r="AV5" s="50"/>
      <c r="AW5" s="219" t="s">
        <v>19</v>
      </c>
      <c r="AX5" s="220"/>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2473408</v>
      </c>
      <c r="G8" s="81">
        <v>5311391</v>
      </c>
      <c r="H8" s="81">
        <v>2520612</v>
      </c>
      <c r="I8" s="82">
        <v>2790779</v>
      </c>
      <c r="J8" s="83">
        <v>-1555</v>
      </c>
      <c r="K8" s="84">
        <v>-874</v>
      </c>
      <c r="L8" s="85">
        <v>-681</v>
      </c>
      <c r="M8" s="83">
        <v>-2106</v>
      </c>
      <c r="N8" s="84">
        <v>-1024</v>
      </c>
      <c r="O8" s="85">
        <v>-1082</v>
      </c>
      <c r="P8" s="83">
        <v>2613</v>
      </c>
      <c r="Q8" s="84">
        <v>1357</v>
      </c>
      <c r="R8" s="85">
        <v>1256</v>
      </c>
      <c r="S8" s="86">
        <v>1330</v>
      </c>
      <c r="T8" s="87">
        <v>1233</v>
      </c>
      <c r="U8" s="87">
        <v>27</v>
      </c>
      <c r="V8" s="88">
        <v>23</v>
      </c>
      <c r="W8" s="83">
        <v>4719</v>
      </c>
      <c r="X8" s="84">
        <v>2381</v>
      </c>
      <c r="Y8" s="85">
        <v>2338</v>
      </c>
      <c r="Z8" s="86">
        <v>2343</v>
      </c>
      <c r="AA8" s="87">
        <v>2310</v>
      </c>
      <c r="AB8" s="87">
        <v>38</v>
      </c>
      <c r="AC8" s="88">
        <v>28</v>
      </c>
      <c r="AD8" s="89">
        <v>551</v>
      </c>
      <c r="AE8" s="90">
        <v>150</v>
      </c>
      <c r="AF8" s="91">
        <v>401</v>
      </c>
      <c r="AG8" s="89">
        <v>15920</v>
      </c>
      <c r="AH8" s="90">
        <v>8180</v>
      </c>
      <c r="AI8" s="92">
        <v>7740</v>
      </c>
      <c r="AJ8" s="93">
        <v>6423</v>
      </c>
      <c r="AK8" s="94">
        <v>6281</v>
      </c>
      <c r="AL8" s="94">
        <v>1679</v>
      </c>
      <c r="AM8" s="95">
        <v>1372</v>
      </c>
      <c r="AN8" s="96">
        <v>78</v>
      </c>
      <c r="AO8" s="91">
        <v>87</v>
      </c>
      <c r="AP8" s="97">
        <v>15369</v>
      </c>
      <c r="AQ8" s="90">
        <v>8030</v>
      </c>
      <c r="AR8" s="92">
        <v>7339</v>
      </c>
      <c r="AS8" s="93">
        <v>6618</v>
      </c>
      <c r="AT8" s="94">
        <v>6246</v>
      </c>
      <c r="AU8" s="94">
        <v>1230</v>
      </c>
      <c r="AV8" s="95">
        <v>944</v>
      </c>
      <c r="AW8" s="96">
        <v>182</v>
      </c>
      <c r="AX8" s="91">
        <v>149</v>
      </c>
      <c r="AY8" s="98">
        <v>1089</v>
      </c>
    </row>
    <row r="9" spans="1:51" x14ac:dyDescent="0.2">
      <c r="C9" s="99" t="s">
        <v>37</v>
      </c>
      <c r="D9" s="24"/>
      <c r="E9" s="100"/>
      <c r="F9" s="101">
        <v>1089</v>
      </c>
      <c r="G9" s="102">
        <v>-1555</v>
      </c>
      <c r="H9" s="102">
        <v>-874</v>
      </c>
      <c r="I9" s="103">
        <v>-681</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2378172</v>
      </c>
      <c r="G10" s="81">
        <v>5079443</v>
      </c>
      <c r="H10" s="81">
        <v>2408858</v>
      </c>
      <c r="I10" s="82">
        <v>2670585</v>
      </c>
      <c r="J10" s="121">
        <v>-1391</v>
      </c>
      <c r="K10" s="84">
        <v>-784</v>
      </c>
      <c r="L10" s="85">
        <v>-607</v>
      </c>
      <c r="M10" s="121">
        <v>-1958</v>
      </c>
      <c r="N10" s="84">
        <v>-939</v>
      </c>
      <c r="O10" s="85">
        <v>-1019</v>
      </c>
      <c r="P10" s="121">
        <v>2525</v>
      </c>
      <c r="Q10" s="84">
        <v>1312</v>
      </c>
      <c r="R10" s="85">
        <v>1213</v>
      </c>
      <c r="S10" s="86">
        <v>1286</v>
      </c>
      <c r="T10" s="87">
        <v>1190</v>
      </c>
      <c r="U10" s="87">
        <v>26</v>
      </c>
      <c r="V10" s="88">
        <v>23</v>
      </c>
      <c r="W10" s="121">
        <v>4483</v>
      </c>
      <c r="X10" s="84">
        <v>2251</v>
      </c>
      <c r="Y10" s="85">
        <v>2232</v>
      </c>
      <c r="Z10" s="86">
        <v>2213</v>
      </c>
      <c r="AA10" s="87">
        <v>2204</v>
      </c>
      <c r="AB10" s="87">
        <v>38</v>
      </c>
      <c r="AC10" s="88">
        <v>28</v>
      </c>
      <c r="AD10" s="96">
        <v>567</v>
      </c>
      <c r="AE10" s="90">
        <v>155</v>
      </c>
      <c r="AF10" s="91">
        <v>412</v>
      </c>
      <c r="AG10" s="96">
        <v>15366</v>
      </c>
      <c r="AH10" s="90">
        <v>7887</v>
      </c>
      <c r="AI10" s="92">
        <v>7479</v>
      </c>
      <c r="AJ10" s="93">
        <v>6205</v>
      </c>
      <c r="AK10" s="94">
        <v>6064</v>
      </c>
      <c r="AL10" s="94">
        <v>1605</v>
      </c>
      <c r="AM10" s="95">
        <v>1328</v>
      </c>
      <c r="AN10" s="96">
        <v>77</v>
      </c>
      <c r="AO10" s="91">
        <v>87</v>
      </c>
      <c r="AP10" s="122">
        <v>14799</v>
      </c>
      <c r="AQ10" s="90">
        <v>7732</v>
      </c>
      <c r="AR10" s="92">
        <v>7067</v>
      </c>
      <c r="AS10" s="93">
        <v>6378</v>
      </c>
      <c r="AT10" s="94">
        <v>6018</v>
      </c>
      <c r="AU10" s="94">
        <v>1181</v>
      </c>
      <c r="AV10" s="95">
        <v>903</v>
      </c>
      <c r="AW10" s="96">
        <v>173</v>
      </c>
      <c r="AX10" s="91">
        <v>146</v>
      </c>
      <c r="AY10" s="98">
        <v>1076</v>
      </c>
    </row>
    <row r="11" spans="1:51" x14ac:dyDescent="0.2">
      <c r="C11" s="99" t="s">
        <v>37</v>
      </c>
      <c r="D11" s="24"/>
      <c r="E11" s="100"/>
      <c r="F11" s="101">
        <v>1076</v>
      </c>
      <c r="G11" s="103">
        <v>-1391</v>
      </c>
      <c r="H11" s="103">
        <v>-784</v>
      </c>
      <c r="I11" s="103">
        <v>-607</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95236</v>
      </c>
      <c r="G12" s="82">
        <v>231948</v>
      </c>
      <c r="H12" s="82">
        <v>111754</v>
      </c>
      <c r="I12" s="82">
        <v>120194</v>
      </c>
      <c r="J12" s="121">
        <v>-164</v>
      </c>
      <c r="K12" s="84">
        <v>-90</v>
      </c>
      <c r="L12" s="85">
        <v>-74</v>
      </c>
      <c r="M12" s="121">
        <v>-148</v>
      </c>
      <c r="N12" s="84">
        <v>-85</v>
      </c>
      <c r="O12" s="85">
        <v>-63</v>
      </c>
      <c r="P12" s="121">
        <v>88</v>
      </c>
      <c r="Q12" s="84">
        <v>45</v>
      </c>
      <c r="R12" s="85">
        <v>43</v>
      </c>
      <c r="S12" s="86">
        <v>44</v>
      </c>
      <c r="T12" s="87">
        <v>43</v>
      </c>
      <c r="U12" s="87">
        <v>1</v>
      </c>
      <c r="V12" s="88">
        <v>0</v>
      </c>
      <c r="W12" s="121">
        <v>236</v>
      </c>
      <c r="X12" s="84">
        <v>130</v>
      </c>
      <c r="Y12" s="85">
        <v>106</v>
      </c>
      <c r="Z12" s="86">
        <v>130</v>
      </c>
      <c r="AA12" s="87">
        <v>106</v>
      </c>
      <c r="AB12" s="87">
        <v>0</v>
      </c>
      <c r="AC12" s="88">
        <v>0</v>
      </c>
      <c r="AD12" s="96">
        <v>-16</v>
      </c>
      <c r="AE12" s="90">
        <v>-5</v>
      </c>
      <c r="AF12" s="91">
        <v>-11</v>
      </c>
      <c r="AG12" s="96">
        <v>554</v>
      </c>
      <c r="AH12" s="90">
        <v>293</v>
      </c>
      <c r="AI12" s="92">
        <v>261</v>
      </c>
      <c r="AJ12" s="93">
        <v>218</v>
      </c>
      <c r="AK12" s="94">
        <v>217</v>
      </c>
      <c r="AL12" s="94">
        <v>74</v>
      </c>
      <c r="AM12" s="95">
        <v>44</v>
      </c>
      <c r="AN12" s="96">
        <v>1</v>
      </c>
      <c r="AO12" s="91">
        <v>0</v>
      </c>
      <c r="AP12" s="122">
        <v>570</v>
      </c>
      <c r="AQ12" s="90">
        <v>298</v>
      </c>
      <c r="AR12" s="92">
        <v>272</v>
      </c>
      <c r="AS12" s="93">
        <v>240</v>
      </c>
      <c r="AT12" s="94">
        <v>228</v>
      </c>
      <c r="AU12" s="94">
        <v>49</v>
      </c>
      <c r="AV12" s="95">
        <v>41</v>
      </c>
      <c r="AW12" s="96">
        <v>9</v>
      </c>
      <c r="AX12" s="91">
        <v>3</v>
      </c>
      <c r="AY12" s="98">
        <v>13</v>
      </c>
    </row>
    <row r="13" spans="1:51" x14ac:dyDescent="0.2">
      <c r="C13" s="99" t="s">
        <v>37</v>
      </c>
      <c r="D13" s="24"/>
      <c r="E13" s="100"/>
      <c r="F13" s="101">
        <v>13</v>
      </c>
      <c r="G13" s="103">
        <v>-164</v>
      </c>
      <c r="H13" s="103">
        <v>-90</v>
      </c>
      <c r="I13" s="103">
        <v>-74</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755447</v>
      </c>
      <c r="G14" s="124">
        <v>1487267</v>
      </c>
      <c r="H14" s="125">
        <v>697041</v>
      </c>
      <c r="I14" s="125">
        <v>790226</v>
      </c>
      <c r="J14" s="83">
        <v>-723</v>
      </c>
      <c r="K14" s="126">
        <v>-384</v>
      </c>
      <c r="L14" s="127">
        <v>-339</v>
      </c>
      <c r="M14" s="83">
        <v>-660</v>
      </c>
      <c r="N14" s="126">
        <v>-310</v>
      </c>
      <c r="O14" s="127">
        <v>-350</v>
      </c>
      <c r="P14" s="83">
        <v>697</v>
      </c>
      <c r="Q14" s="126">
        <v>369</v>
      </c>
      <c r="R14" s="127">
        <v>328</v>
      </c>
      <c r="S14" s="83">
        <v>360</v>
      </c>
      <c r="T14" s="126">
        <v>317</v>
      </c>
      <c r="U14" s="126">
        <v>9</v>
      </c>
      <c r="V14" s="127">
        <v>11</v>
      </c>
      <c r="W14" s="83">
        <v>1357</v>
      </c>
      <c r="X14" s="126">
        <v>679</v>
      </c>
      <c r="Y14" s="127">
        <v>678</v>
      </c>
      <c r="Z14" s="83">
        <v>661</v>
      </c>
      <c r="AA14" s="126">
        <v>662</v>
      </c>
      <c r="AB14" s="126">
        <v>18</v>
      </c>
      <c r="AC14" s="127">
        <v>16</v>
      </c>
      <c r="AD14" s="89">
        <v>-63</v>
      </c>
      <c r="AE14" s="128">
        <v>-74</v>
      </c>
      <c r="AF14" s="129">
        <v>11</v>
      </c>
      <c r="AG14" s="89">
        <v>5483</v>
      </c>
      <c r="AH14" s="128">
        <v>2782</v>
      </c>
      <c r="AI14" s="130">
        <v>2701</v>
      </c>
      <c r="AJ14" s="89">
        <v>2213</v>
      </c>
      <c r="AK14" s="128">
        <v>2231</v>
      </c>
      <c r="AL14" s="128">
        <v>543</v>
      </c>
      <c r="AM14" s="129">
        <v>439</v>
      </c>
      <c r="AN14" s="89">
        <v>26</v>
      </c>
      <c r="AO14" s="129">
        <v>31</v>
      </c>
      <c r="AP14" s="89">
        <v>5546</v>
      </c>
      <c r="AQ14" s="131">
        <v>2856</v>
      </c>
      <c r="AR14" s="129">
        <v>2690</v>
      </c>
      <c r="AS14" s="89">
        <v>2347</v>
      </c>
      <c r="AT14" s="128">
        <v>2245</v>
      </c>
      <c r="AU14" s="128">
        <v>403</v>
      </c>
      <c r="AV14" s="129">
        <v>352</v>
      </c>
      <c r="AW14" s="89">
        <v>106</v>
      </c>
      <c r="AX14" s="129">
        <v>93</v>
      </c>
      <c r="AY14" s="132">
        <v>31</v>
      </c>
    </row>
    <row r="15" spans="1:51" x14ac:dyDescent="0.2">
      <c r="A15">
        <v>2</v>
      </c>
      <c r="C15" s="77" t="s">
        <v>41</v>
      </c>
      <c r="D15" s="24"/>
      <c r="E15" s="119">
        <v>169.12</v>
      </c>
      <c r="F15" s="123">
        <v>496679</v>
      </c>
      <c r="G15" s="124">
        <v>1027470</v>
      </c>
      <c r="H15" s="125">
        <v>482852</v>
      </c>
      <c r="I15" s="125">
        <v>544618</v>
      </c>
      <c r="J15" s="121">
        <v>37</v>
      </c>
      <c r="K15" s="84">
        <v>-11</v>
      </c>
      <c r="L15" s="85">
        <v>48</v>
      </c>
      <c r="M15" s="121">
        <v>-269</v>
      </c>
      <c r="N15" s="84">
        <v>-136</v>
      </c>
      <c r="O15" s="85">
        <v>-133</v>
      </c>
      <c r="P15" s="121">
        <v>573</v>
      </c>
      <c r="Q15" s="84">
        <v>292</v>
      </c>
      <c r="R15" s="85">
        <v>281</v>
      </c>
      <c r="S15" s="86">
        <v>290</v>
      </c>
      <c r="T15" s="87">
        <v>278</v>
      </c>
      <c r="U15" s="87">
        <v>2</v>
      </c>
      <c r="V15" s="88">
        <v>3</v>
      </c>
      <c r="W15" s="121">
        <v>842</v>
      </c>
      <c r="X15" s="84">
        <v>428</v>
      </c>
      <c r="Y15" s="85">
        <v>414</v>
      </c>
      <c r="Z15" s="86">
        <v>416</v>
      </c>
      <c r="AA15" s="87">
        <v>407</v>
      </c>
      <c r="AB15" s="87">
        <v>12</v>
      </c>
      <c r="AC15" s="88">
        <v>7</v>
      </c>
      <c r="AD15" s="96">
        <v>306</v>
      </c>
      <c r="AE15" s="90">
        <v>125</v>
      </c>
      <c r="AF15" s="91">
        <v>181</v>
      </c>
      <c r="AG15" s="96">
        <v>3315</v>
      </c>
      <c r="AH15" s="90">
        <v>1696</v>
      </c>
      <c r="AI15" s="92">
        <v>1619</v>
      </c>
      <c r="AJ15" s="93">
        <v>1401</v>
      </c>
      <c r="AK15" s="94">
        <v>1351</v>
      </c>
      <c r="AL15" s="94">
        <v>276</v>
      </c>
      <c r="AM15" s="95">
        <v>246</v>
      </c>
      <c r="AN15" s="96">
        <v>19</v>
      </c>
      <c r="AO15" s="91">
        <v>22</v>
      </c>
      <c r="AP15" s="122">
        <v>3009</v>
      </c>
      <c r="AQ15" s="90">
        <v>1571</v>
      </c>
      <c r="AR15" s="92">
        <v>1438</v>
      </c>
      <c r="AS15" s="93">
        <v>1363</v>
      </c>
      <c r="AT15" s="94">
        <v>1282</v>
      </c>
      <c r="AU15" s="94">
        <v>189</v>
      </c>
      <c r="AV15" s="95">
        <v>145</v>
      </c>
      <c r="AW15" s="96">
        <v>19</v>
      </c>
      <c r="AX15" s="91">
        <v>11</v>
      </c>
      <c r="AY15" s="98">
        <v>393</v>
      </c>
    </row>
    <row r="16" spans="1:51" x14ac:dyDescent="0.2">
      <c r="A16">
        <v>3</v>
      </c>
      <c r="C16" s="77" t="s">
        <v>42</v>
      </c>
      <c r="D16" s="24"/>
      <c r="E16" s="133">
        <v>480.89</v>
      </c>
      <c r="F16" s="123">
        <v>302265</v>
      </c>
      <c r="G16" s="124">
        <v>694950</v>
      </c>
      <c r="H16" s="125">
        <v>325232</v>
      </c>
      <c r="I16" s="125">
        <v>369718</v>
      </c>
      <c r="J16" s="121">
        <v>-4</v>
      </c>
      <c r="K16" s="84">
        <v>-18</v>
      </c>
      <c r="L16" s="85">
        <v>14</v>
      </c>
      <c r="M16" s="121">
        <v>-286</v>
      </c>
      <c r="N16" s="84">
        <v>-137</v>
      </c>
      <c r="O16" s="85">
        <v>-149</v>
      </c>
      <c r="P16" s="121">
        <v>326</v>
      </c>
      <c r="Q16" s="84">
        <v>165</v>
      </c>
      <c r="R16" s="85">
        <v>161</v>
      </c>
      <c r="S16" s="86">
        <v>165</v>
      </c>
      <c r="T16" s="87">
        <v>157</v>
      </c>
      <c r="U16" s="87">
        <v>0</v>
      </c>
      <c r="V16" s="88">
        <v>4</v>
      </c>
      <c r="W16" s="121">
        <v>612</v>
      </c>
      <c r="X16" s="84">
        <v>302</v>
      </c>
      <c r="Y16" s="85">
        <v>310</v>
      </c>
      <c r="Z16" s="86">
        <v>300</v>
      </c>
      <c r="AA16" s="87">
        <v>310</v>
      </c>
      <c r="AB16" s="87">
        <v>2</v>
      </c>
      <c r="AC16" s="88">
        <v>0</v>
      </c>
      <c r="AD16" s="96">
        <v>282</v>
      </c>
      <c r="AE16" s="90">
        <v>119</v>
      </c>
      <c r="AF16" s="91">
        <v>163</v>
      </c>
      <c r="AG16" s="96">
        <v>2010</v>
      </c>
      <c r="AH16" s="90">
        <v>1010</v>
      </c>
      <c r="AI16" s="92">
        <v>1000</v>
      </c>
      <c r="AJ16" s="93">
        <v>834</v>
      </c>
      <c r="AK16" s="94">
        <v>878</v>
      </c>
      <c r="AL16" s="94">
        <v>167</v>
      </c>
      <c r="AM16" s="95">
        <v>112</v>
      </c>
      <c r="AN16" s="96">
        <v>9</v>
      </c>
      <c r="AO16" s="91">
        <v>10</v>
      </c>
      <c r="AP16" s="122">
        <v>1728</v>
      </c>
      <c r="AQ16" s="90">
        <v>891</v>
      </c>
      <c r="AR16" s="92">
        <v>837</v>
      </c>
      <c r="AS16" s="93">
        <v>780</v>
      </c>
      <c r="AT16" s="94">
        <v>759</v>
      </c>
      <c r="AU16" s="94">
        <v>102</v>
      </c>
      <c r="AV16" s="95">
        <v>66</v>
      </c>
      <c r="AW16" s="96">
        <v>9</v>
      </c>
      <c r="AX16" s="91">
        <v>12</v>
      </c>
      <c r="AY16" s="98">
        <v>324</v>
      </c>
    </row>
    <row r="17" spans="1:51" s="2" customFormat="1" x14ac:dyDescent="0.2">
      <c r="A17">
        <v>4</v>
      </c>
      <c r="B17"/>
      <c r="C17" s="77" t="s">
        <v>43</v>
      </c>
      <c r="D17" s="24"/>
      <c r="E17" s="119">
        <v>266.32</v>
      </c>
      <c r="F17" s="123">
        <v>314803</v>
      </c>
      <c r="G17" s="124">
        <v>707700</v>
      </c>
      <c r="H17" s="125">
        <v>342705</v>
      </c>
      <c r="I17" s="125">
        <v>364995</v>
      </c>
      <c r="J17" s="121">
        <v>-17</v>
      </c>
      <c r="K17" s="84">
        <v>-3</v>
      </c>
      <c r="L17" s="85">
        <v>-14</v>
      </c>
      <c r="M17" s="121">
        <v>-98</v>
      </c>
      <c r="N17" s="84">
        <v>-50</v>
      </c>
      <c r="O17" s="85">
        <v>-48</v>
      </c>
      <c r="P17" s="121">
        <v>443</v>
      </c>
      <c r="Q17" s="84">
        <v>225</v>
      </c>
      <c r="R17" s="85">
        <v>218</v>
      </c>
      <c r="S17" s="86">
        <v>218</v>
      </c>
      <c r="T17" s="87">
        <v>216</v>
      </c>
      <c r="U17" s="87">
        <v>7</v>
      </c>
      <c r="V17" s="88">
        <v>2</v>
      </c>
      <c r="W17" s="121">
        <v>541</v>
      </c>
      <c r="X17" s="84">
        <v>275</v>
      </c>
      <c r="Y17" s="85">
        <v>266</v>
      </c>
      <c r="Z17" s="86">
        <v>275</v>
      </c>
      <c r="AA17" s="87">
        <v>265</v>
      </c>
      <c r="AB17" s="87">
        <v>0</v>
      </c>
      <c r="AC17" s="88">
        <v>1</v>
      </c>
      <c r="AD17" s="96">
        <v>81</v>
      </c>
      <c r="AE17" s="90">
        <v>47</v>
      </c>
      <c r="AF17" s="91">
        <v>34</v>
      </c>
      <c r="AG17" s="96">
        <v>1875</v>
      </c>
      <c r="AH17" s="90">
        <v>977</v>
      </c>
      <c r="AI17" s="92">
        <v>898</v>
      </c>
      <c r="AJ17" s="93">
        <v>818</v>
      </c>
      <c r="AK17" s="94">
        <v>776</v>
      </c>
      <c r="AL17" s="94">
        <v>152</v>
      </c>
      <c r="AM17" s="95">
        <v>117</v>
      </c>
      <c r="AN17" s="96">
        <v>7</v>
      </c>
      <c r="AO17" s="91">
        <v>5</v>
      </c>
      <c r="AP17" s="122">
        <v>1794</v>
      </c>
      <c r="AQ17" s="90">
        <v>930</v>
      </c>
      <c r="AR17" s="92">
        <v>864</v>
      </c>
      <c r="AS17" s="93">
        <v>841</v>
      </c>
      <c r="AT17" s="94">
        <v>784</v>
      </c>
      <c r="AU17" s="94">
        <v>76</v>
      </c>
      <c r="AV17" s="95">
        <v>73</v>
      </c>
      <c r="AW17" s="96">
        <v>13</v>
      </c>
      <c r="AX17" s="91">
        <v>7</v>
      </c>
      <c r="AY17" s="98">
        <v>154</v>
      </c>
    </row>
    <row r="18" spans="1:51" s="2" customFormat="1" x14ac:dyDescent="0.2">
      <c r="A18" s="2">
        <v>5</v>
      </c>
      <c r="C18" s="77" t="s">
        <v>44</v>
      </c>
      <c r="D18" s="78"/>
      <c r="E18" s="133">
        <v>895.61</v>
      </c>
      <c r="F18" s="80">
        <v>105762</v>
      </c>
      <c r="G18" s="134">
        <v>250178</v>
      </c>
      <c r="H18" s="134">
        <v>121637</v>
      </c>
      <c r="I18" s="134">
        <v>128541</v>
      </c>
      <c r="J18" s="121">
        <v>-33</v>
      </c>
      <c r="K18" s="84">
        <v>-13</v>
      </c>
      <c r="L18" s="85">
        <v>-20</v>
      </c>
      <c r="M18" s="121">
        <v>-176</v>
      </c>
      <c r="N18" s="84">
        <v>-95</v>
      </c>
      <c r="O18" s="85">
        <v>-81</v>
      </c>
      <c r="P18" s="121">
        <v>82</v>
      </c>
      <c r="Q18" s="84">
        <v>47</v>
      </c>
      <c r="R18" s="85">
        <v>35</v>
      </c>
      <c r="S18" s="86">
        <v>45</v>
      </c>
      <c r="T18" s="87">
        <v>32</v>
      </c>
      <c r="U18" s="87">
        <v>2</v>
      </c>
      <c r="V18" s="88">
        <v>3</v>
      </c>
      <c r="W18" s="121">
        <v>258</v>
      </c>
      <c r="X18" s="84">
        <v>142</v>
      </c>
      <c r="Y18" s="85">
        <v>116</v>
      </c>
      <c r="Z18" s="86">
        <v>142</v>
      </c>
      <c r="AA18" s="87">
        <v>116</v>
      </c>
      <c r="AB18" s="87">
        <v>0</v>
      </c>
      <c r="AC18" s="88">
        <v>0</v>
      </c>
      <c r="AD18" s="96">
        <v>143</v>
      </c>
      <c r="AE18" s="90">
        <v>82</v>
      </c>
      <c r="AF18" s="91">
        <v>61</v>
      </c>
      <c r="AG18" s="96">
        <v>849</v>
      </c>
      <c r="AH18" s="90">
        <v>436</v>
      </c>
      <c r="AI18" s="92">
        <v>413</v>
      </c>
      <c r="AJ18" s="93">
        <v>245</v>
      </c>
      <c r="AK18" s="94">
        <v>240</v>
      </c>
      <c r="AL18" s="94">
        <v>188</v>
      </c>
      <c r="AM18" s="95">
        <v>168</v>
      </c>
      <c r="AN18" s="96">
        <v>3</v>
      </c>
      <c r="AO18" s="91">
        <v>5</v>
      </c>
      <c r="AP18" s="122">
        <v>706</v>
      </c>
      <c r="AQ18" s="90">
        <v>354</v>
      </c>
      <c r="AR18" s="92">
        <v>352</v>
      </c>
      <c r="AS18" s="93">
        <v>227</v>
      </c>
      <c r="AT18" s="94">
        <v>252</v>
      </c>
      <c r="AU18" s="94">
        <v>118</v>
      </c>
      <c r="AV18" s="95">
        <v>94</v>
      </c>
      <c r="AW18" s="96">
        <v>9</v>
      </c>
      <c r="AX18" s="91">
        <v>6</v>
      </c>
      <c r="AY18" s="98">
        <v>161</v>
      </c>
    </row>
    <row r="19" spans="1:51" s="2" customFormat="1" x14ac:dyDescent="0.2">
      <c r="A19" s="2">
        <v>6</v>
      </c>
      <c r="C19" s="135" t="s">
        <v>45</v>
      </c>
      <c r="D19" s="78"/>
      <c r="E19" s="133">
        <v>865.25</v>
      </c>
      <c r="F19" s="120">
        <v>248913</v>
      </c>
      <c r="G19" s="82">
        <v>555139</v>
      </c>
      <c r="H19" s="82">
        <v>268594</v>
      </c>
      <c r="I19" s="82">
        <v>286545</v>
      </c>
      <c r="J19" s="121">
        <v>-79</v>
      </c>
      <c r="K19" s="84">
        <v>-8</v>
      </c>
      <c r="L19" s="85">
        <v>-71</v>
      </c>
      <c r="M19" s="121">
        <v>-167</v>
      </c>
      <c r="N19" s="84">
        <v>-73</v>
      </c>
      <c r="O19" s="85">
        <v>-94</v>
      </c>
      <c r="P19" s="121">
        <v>268</v>
      </c>
      <c r="Q19" s="84">
        <v>145</v>
      </c>
      <c r="R19" s="85">
        <v>123</v>
      </c>
      <c r="S19" s="86">
        <v>140</v>
      </c>
      <c r="T19" s="87">
        <v>123</v>
      </c>
      <c r="U19" s="87">
        <v>5</v>
      </c>
      <c r="V19" s="88">
        <v>0</v>
      </c>
      <c r="W19" s="121">
        <v>435</v>
      </c>
      <c r="X19" s="84">
        <v>218</v>
      </c>
      <c r="Y19" s="85">
        <v>217</v>
      </c>
      <c r="Z19" s="86">
        <v>212</v>
      </c>
      <c r="AA19" s="87">
        <v>213</v>
      </c>
      <c r="AB19" s="87">
        <v>6</v>
      </c>
      <c r="AC19" s="88">
        <v>4</v>
      </c>
      <c r="AD19" s="96">
        <v>88</v>
      </c>
      <c r="AE19" s="90">
        <v>65</v>
      </c>
      <c r="AF19" s="91">
        <v>23</v>
      </c>
      <c r="AG19" s="96">
        <v>1282</v>
      </c>
      <c r="AH19" s="90">
        <v>723</v>
      </c>
      <c r="AI19" s="92">
        <v>559</v>
      </c>
      <c r="AJ19" s="93">
        <v>530</v>
      </c>
      <c r="AK19" s="94">
        <v>447</v>
      </c>
      <c r="AL19" s="94">
        <v>182</v>
      </c>
      <c r="AM19" s="95">
        <v>103</v>
      </c>
      <c r="AN19" s="96">
        <v>11</v>
      </c>
      <c r="AO19" s="91">
        <v>9</v>
      </c>
      <c r="AP19" s="122">
        <v>1194</v>
      </c>
      <c r="AQ19" s="90">
        <v>658</v>
      </c>
      <c r="AR19" s="92">
        <v>536</v>
      </c>
      <c r="AS19" s="93">
        <v>505</v>
      </c>
      <c r="AT19" s="94">
        <v>435</v>
      </c>
      <c r="AU19" s="94">
        <v>138</v>
      </c>
      <c r="AV19" s="95">
        <v>96</v>
      </c>
      <c r="AW19" s="96">
        <v>15</v>
      </c>
      <c r="AX19" s="91">
        <v>5</v>
      </c>
      <c r="AY19" s="98">
        <v>191</v>
      </c>
    </row>
    <row r="20" spans="1:51" x14ac:dyDescent="0.2">
      <c r="A20" s="2">
        <v>7</v>
      </c>
      <c r="B20" s="2"/>
      <c r="C20" s="135" t="s">
        <v>46</v>
      </c>
      <c r="D20" s="78"/>
      <c r="E20" s="133">
        <v>1566.97</v>
      </c>
      <c r="F20" s="120">
        <v>96172</v>
      </c>
      <c r="G20" s="82">
        <v>229930</v>
      </c>
      <c r="H20" s="82">
        <v>111004</v>
      </c>
      <c r="I20" s="82">
        <v>118926</v>
      </c>
      <c r="J20" s="121">
        <v>-336</v>
      </c>
      <c r="K20" s="84">
        <v>-202</v>
      </c>
      <c r="L20" s="85">
        <v>-134</v>
      </c>
      <c r="M20" s="121">
        <v>-169</v>
      </c>
      <c r="N20" s="84">
        <v>-89</v>
      </c>
      <c r="O20" s="85">
        <v>-80</v>
      </c>
      <c r="P20" s="121">
        <v>85</v>
      </c>
      <c r="Q20" s="84">
        <v>41</v>
      </c>
      <c r="R20" s="85">
        <v>44</v>
      </c>
      <c r="S20" s="86">
        <v>40</v>
      </c>
      <c r="T20" s="87">
        <v>44</v>
      </c>
      <c r="U20" s="87">
        <v>1</v>
      </c>
      <c r="V20" s="88">
        <v>0</v>
      </c>
      <c r="W20" s="121">
        <v>254</v>
      </c>
      <c r="X20" s="84">
        <v>130</v>
      </c>
      <c r="Y20" s="85">
        <v>124</v>
      </c>
      <c r="Z20" s="86">
        <v>130</v>
      </c>
      <c r="AA20" s="87">
        <v>124</v>
      </c>
      <c r="AB20" s="87">
        <v>0</v>
      </c>
      <c r="AC20" s="88">
        <v>0</v>
      </c>
      <c r="AD20" s="96">
        <v>-167</v>
      </c>
      <c r="AE20" s="90">
        <v>-113</v>
      </c>
      <c r="AF20" s="91">
        <v>-54</v>
      </c>
      <c r="AG20" s="96">
        <v>395</v>
      </c>
      <c r="AH20" s="90">
        <v>209</v>
      </c>
      <c r="AI20" s="92">
        <v>186</v>
      </c>
      <c r="AJ20" s="93">
        <v>152</v>
      </c>
      <c r="AK20" s="94">
        <v>134</v>
      </c>
      <c r="AL20" s="94">
        <v>56</v>
      </c>
      <c r="AM20" s="95">
        <v>50</v>
      </c>
      <c r="AN20" s="96">
        <v>1</v>
      </c>
      <c r="AO20" s="91">
        <v>2</v>
      </c>
      <c r="AP20" s="122">
        <v>562</v>
      </c>
      <c r="AQ20" s="90">
        <v>322</v>
      </c>
      <c r="AR20" s="92">
        <v>240</v>
      </c>
      <c r="AS20" s="93">
        <v>210</v>
      </c>
      <c r="AT20" s="94">
        <v>192</v>
      </c>
      <c r="AU20" s="94">
        <v>109</v>
      </c>
      <c r="AV20" s="95">
        <v>44</v>
      </c>
      <c r="AW20" s="96">
        <v>3</v>
      </c>
      <c r="AX20" s="91">
        <v>4</v>
      </c>
      <c r="AY20" s="98">
        <v>-109</v>
      </c>
    </row>
    <row r="21" spans="1:51" x14ac:dyDescent="0.2">
      <c r="A21">
        <v>8</v>
      </c>
      <c r="C21" s="77" t="s">
        <v>47</v>
      </c>
      <c r="D21" s="78"/>
      <c r="E21" s="133">
        <v>2133.3000000000002</v>
      </c>
      <c r="F21" s="123">
        <v>60435</v>
      </c>
      <c r="G21" s="124">
        <v>144205</v>
      </c>
      <c r="H21" s="125">
        <v>69089</v>
      </c>
      <c r="I21" s="125">
        <v>75116</v>
      </c>
      <c r="J21" s="121">
        <v>-233</v>
      </c>
      <c r="K21" s="84">
        <v>-138</v>
      </c>
      <c r="L21" s="85">
        <v>-95</v>
      </c>
      <c r="M21" s="121">
        <v>-117</v>
      </c>
      <c r="N21" s="84">
        <v>-53</v>
      </c>
      <c r="O21" s="85">
        <v>-64</v>
      </c>
      <c r="P21" s="121">
        <v>63</v>
      </c>
      <c r="Q21" s="84">
        <v>32</v>
      </c>
      <c r="R21" s="85">
        <v>31</v>
      </c>
      <c r="S21" s="86">
        <v>31</v>
      </c>
      <c r="T21" s="87">
        <v>31</v>
      </c>
      <c r="U21" s="87">
        <v>1</v>
      </c>
      <c r="V21" s="88">
        <v>0</v>
      </c>
      <c r="W21" s="121">
        <v>180</v>
      </c>
      <c r="X21" s="84">
        <v>85</v>
      </c>
      <c r="Y21" s="85">
        <v>95</v>
      </c>
      <c r="Z21" s="86">
        <v>85</v>
      </c>
      <c r="AA21" s="87">
        <v>95</v>
      </c>
      <c r="AB21" s="87">
        <v>0</v>
      </c>
      <c r="AC21" s="88">
        <v>0</v>
      </c>
      <c r="AD21" s="96">
        <v>-116</v>
      </c>
      <c r="AE21" s="90">
        <v>-85</v>
      </c>
      <c r="AF21" s="91">
        <v>-31</v>
      </c>
      <c r="AG21" s="96">
        <v>198</v>
      </c>
      <c r="AH21" s="90">
        <v>86</v>
      </c>
      <c r="AI21" s="92">
        <v>112</v>
      </c>
      <c r="AJ21" s="93">
        <v>66</v>
      </c>
      <c r="AK21" s="94">
        <v>67</v>
      </c>
      <c r="AL21" s="94">
        <v>20</v>
      </c>
      <c r="AM21" s="95">
        <v>43</v>
      </c>
      <c r="AN21" s="96">
        <v>0</v>
      </c>
      <c r="AO21" s="91">
        <v>2</v>
      </c>
      <c r="AP21" s="122">
        <v>314</v>
      </c>
      <c r="AQ21" s="90">
        <v>171</v>
      </c>
      <c r="AR21" s="92">
        <v>143</v>
      </c>
      <c r="AS21" s="93">
        <v>142</v>
      </c>
      <c r="AT21" s="94">
        <v>113</v>
      </c>
      <c r="AU21" s="94">
        <v>29</v>
      </c>
      <c r="AV21" s="95">
        <v>25</v>
      </c>
      <c r="AW21" s="96">
        <v>0</v>
      </c>
      <c r="AX21" s="91">
        <v>5</v>
      </c>
      <c r="AY21" s="98">
        <v>-69</v>
      </c>
    </row>
    <row r="22" spans="1:51" x14ac:dyDescent="0.2">
      <c r="A22">
        <v>9</v>
      </c>
      <c r="C22" s="77" t="s">
        <v>48</v>
      </c>
      <c r="D22" s="78"/>
      <c r="E22" s="133">
        <v>870.8</v>
      </c>
      <c r="F22" s="123">
        <v>39543</v>
      </c>
      <c r="G22" s="124">
        <v>94990</v>
      </c>
      <c r="H22" s="125">
        <v>45575</v>
      </c>
      <c r="I22" s="125">
        <v>49415</v>
      </c>
      <c r="J22" s="121">
        <v>-74</v>
      </c>
      <c r="K22" s="84">
        <v>-40</v>
      </c>
      <c r="L22" s="85">
        <v>-34</v>
      </c>
      <c r="M22" s="121">
        <v>-67</v>
      </c>
      <c r="N22" s="84">
        <v>-22</v>
      </c>
      <c r="O22" s="85">
        <v>-45</v>
      </c>
      <c r="P22" s="121">
        <v>43</v>
      </c>
      <c r="Q22" s="84">
        <v>26</v>
      </c>
      <c r="R22" s="85">
        <v>17</v>
      </c>
      <c r="S22" s="86">
        <v>26</v>
      </c>
      <c r="T22" s="87">
        <v>17</v>
      </c>
      <c r="U22" s="87">
        <v>0</v>
      </c>
      <c r="V22" s="88">
        <v>0</v>
      </c>
      <c r="W22" s="121">
        <v>110</v>
      </c>
      <c r="X22" s="84">
        <v>48</v>
      </c>
      <c r="Y22" s="85">
        <v>62</v>
      </c>
      <c r="Z22" s="86">
        <v>48</v>
      </c>
      <c r="AA22" s="87">
        <v>62</v>
      </c>
      <c r="AB22" s="87">
        <v>0</v>
      </c>
      <c r="AC22" s="88">
        <v>0</v>
      </c>
      <c r="AD22" s="96">
        <v>-7</v>
      </c>
      <c r="AE22" s="90">
        <v>-18</v>
      </c>
      <c r="AF22" s="91">
        <v>11</v>
      </c>
      <c r="AG22" s="96">
        <v>212</v>
      </c>
      <c r="AH22" s="90">
        <v>103</v>
      </c>
      <c r="AI22" s="92">
        <v>109</v>
      </c>
      <c r="AJ22" s="93">
        <v>72</v>
      </c>
      <c r="AK22" s="94">
        <v>68</v>
      </c>
      <c r="AL22" s="94">
        <v>30</v>
      </c>
      <c r="AM22" s="95">
        <v>40</v>
      </c>
      <c r="AN22" s="96">
        <v>1</v>
      </c>
      <c r="AO22" s="91">
        <v>1</v>
      </c>
      <c r="AP22" s="122">
        <v>219</v>
      </c>
      <c r="AQ22" s="90">
        <v>121</v>
      </c>
      <c r="AR22" s="92">
        <v>98</v>
      </c>
      <c r="AS22" s="93">
        <v>87</v>
      </c>
      <c r="AT22" s="94">
        <v>73</v>
      </c>
      <c r="AU22" s="94">
        <v>27</v>
      </c>
      <c r="AV22" s="95">
        <v>21</v>
      </c>
      <c r="AW22" s="96">
        <v>7</v>
      </c>
      <c r="AX22" s="91">
        <v>4</v>
      </c>
      <c r="AY22" s="98">
        <v>1</v>
      </c>
    </row>
    <row r="23" spans="1:51" x14ac:dyDescent="0.2">
      <c r="A23">
        <v>10</v>
      </c>
      <c r="C23" s="77" t="s">
        <v>49</v>
      </c>
      <c r="D23" s="78"/>
      <c r="E23" s="133">
        <v>595.63</v>
      </c>
      <c r="F23" s="120">
        <v>53389</v>
      </c>
      <c r="G23" s="81">
        <v>119562</v>
      </c>
      <c r="H23" s="81">
        <v>56883</v>
      </c>
      <c r="I23" s="82">
        <v>62679</v>
      </c>
      <c r="J23" s="121">
        <v>-93</v>
      </c>
      <c r="K23" s="84">
        <v>-57</v>
      </c>
      <c r="L23" s="85">
        <v>-36</v>
      </c>
      <c r="M23" s="121">
        <v>-97</v>
      </c>
      <c r="N23" s="84">
        <v>-59</v>
      </c>
      <c r="O23" s="85">
        <v>-38</v>
      </c>
      <c r="P23" s="121">
        <v>33</v>
      </c>
      <c r="Q23" s="84">
        <v>15</v>
      </c>
      <c r="R23" s="85">
        <v>18</v>
      </c>
      <c r="S23" s="86">
        <v>15</v>
      </c>
      <c r="T23" s="87">
        <v>18</v>
      </c>
      <c r="U23" s="87">
        <v>0</v>
      </c>
      <c r="V23" s="88">
        <v>0</v>
      </c>
      <c r="W23" s="121">
        <v>130</v>
      </c>
      <c r="X23" s="84">
        <v>74</v>
      </c>
      <c r="Y23" s="85">
        <v>56</v>
      </c>
      <c r="Z23" s="86">
        <v>74</v>
      </c>
      <c r="AA23" s="87">
        <v>56</v>
      </c>
      <c r="AB23" s="87">
        <v>0</v>
      </c>
      <c r="AC23" s="88">
        <v>0</v>
      </c>
      <c r="AD23" s="96">
        <v>4</v>
      </c>
      <c r="AE23" s="90">
        <v>2</v>
      </c>
      <c r="AF23" s="91">
        <v>2</v>
      </c>
      <c r="AG23" s="96">
        <v>301</v>
      </c>
      <c r="AH23" s="90">
        <v>158</v>
      </c>
      <c r="AI23" s="92">
        <v>143</v>
      </c>
      <c r="AJ23" s="93">
        <v>92</v>
      </c>
      <c r="AK23" s="94">
        <v>89</v>
      </c>
      <c r="AL23" s="94">
        <v>65</v>
      </c>
      <c r="AM23" s="95">
        <v>54</v>
      </c>
      <c r="AN23" s="96">
        <v>1</v>
      </c>
      <c r="AO23" s="91">
        <v>0</v>
      </c>
      <c r="AP23" s="122">
        <v>297</v>
      </c>
      <c r="AQ23" s="90">
        <v>156</v>
      </c>
      <c r="AR23" s="92">
        <v>141</v>
      </c>
      <c r="AS23" s="93">
        <v>116</v>
      </c>
      <c r="AT23" s="94">
        <v>111</v>
      </c>
      <c r="AU23" s="94">
        <v>39</v>
      </c>
      <c r="AV23" s="95">
        <v>28</v>
      </c>
      <c r="AW23" s="96">
        <v>1</v>
      </c>
      <c r="AX23" s="91">
        <v>2</v>
      </c>
      <c r="AY23" s="98">
        <v>12</v>
      </c>
    </row>
    <row r="24" spans="1:51" x14ac:dyDescent="0.2">
      <c r="A24">
        <v>1</v>
      </c>
      <c r="B24" s="136">
        <v>100</v>
      </c>
      <c r="C24" s="137" t="s">
        <v>50</v>
      </c>
      <c r="D24" s="24" t="s">
        <v>51</v>
      </c>
      <c r="E24" s="119">
        <v>556.92999999999995</v>
      </c>
      <c r="F24" s="80">
        <v>755447</v>
      </c>
      <c r="G24" s="82">
        <v>1487267</v>
      </c>
      <c r="H24" s="82">
        <v>697041</v>
      </c>
      <c r="I24" s="82">
        <v>790226</v>
      </c>
      <c r="J24" s="138">
        <v>-723</v>
      </c>
      <c r="K24" s="139">
        <v>-384</v>
      </c>
      <c r="L24" s="140">
        <v>-339</v>
      </c>
      <c r="M24" s="141">
        <v>-660</v>
      </c>
      <c r="N24" s="139">
        <v>-310</v>
      </c>
      <c r="O24" s="140">
        <v>-350</v>
      </c>
      <c r="P24" s="138">
        <v>697</v>
      </c>
      <c r="Q24" s="139">
        <v>369</v>
      </c>
      <c r="R24" s="140">
        <v>328</v>
      </c>
      <c r="S24" s="138">
        <v>360</v>
      </c>
      <c r="T24" s="139">
        <v>317</v>
      </c>
      <c r="U24" s="139">
        <v>9</v>
      </c>
      <c r="V24" s="140">
        <v>11</v>
      </c>
      <c r="W24" s="138">
        <v>1357</v>
      </c>
      <c r="X24" s="139">
        <v>679</v>
      </c>
      <c r="Y24" s="140">
        <v>678</v>
      </c>
      <c r="Z24" s="138">
        <v>661</v>
      </c>
      <c r="AA24" s="139">
        <v>662</v>
      </c>
      <c r="AB24" s="139">
        <v>18</v>
      </c>
      <c r="AC24" s="140">
        <v>16</v>
      </c>
      <c r="AD24" s="142">
        <v>-63</v>
      </c>
      <c r="AE24" s="143">
        <v>-74</v>
      </c>
      <c r="AF24" s="144">
        <v>11</v>
      </c>
      <c r="AG24" s="142">
        <v>5483</v>
      </c>
      <c r="AH24" s="143">
        <v>2782</v>
      </c>
      <c r="AI24" s="145">
        <v>2701</v>
      </c>
      <c r="AJ24" s="142">
        <v>2213</v>
      </c>
      <c r="AK24" s="143">
        <v>2231</v>
      </c>
      <c r="AL24" s="143">
        <v>543</v>
      </c>
      <c r="AM24" s="144">
        <v>439</v>
      </c>
      <c r="AN24" s="142">
        <v>26</v>
      </c>
      <c r="AO24" s="144">
        <v>31</v>
      </c>
      <c r="AP24" s="146">
        <v>5546</v>
      </c>
      <c r="AQ24" s="143">
        <v>2856</v>
      </c>
      <c r="AR24" s="145">
        <v>2690</v>
      </c>
      <c r="AS24" s="142">
        <v>2347</v>
      </c>
      <c r="AT24" s="143">
        <v>2245</v>
      </c>
      <c r="AU24" s="143">
        <v>403</v>
      </c>
      <c r="AV24" s="144">
        <v>352</v>
      </c>
      <c r="AW24" s="142">
        <v>106</v>
      </c>
      <c r="AX24" s="144">
        <v>93</v>
      </c>
      <c r="AY24" s="147">
        <v>31</v>
      </c>
    </row>
    <row r="25" spans="1:51" x14ac:dyDescent="0.2">
      <c r="B25" s="136">
        <v>101</v>
      </c>
      <c r="C25" s="99" t="s">
        <v>52</v>
      </c>
      <c r="D25" s="24"/>
      <c r="E25" s="148">
        <v>34.03</v>
      </c>
      <c r="F25" s="149">
        <v>105024</v>
      </c>
      <c r="G25" s="103">
        <v>210068</v>
      </c>
      <c r="H25" s="103">
        <v>97276</v>
      </c>
      <c r="I25" s="103">
        <v>112792</v>
      </c>
      <c r="J25" s="104">
        <v>-77</v>
      </c>
      <c r="K25" s="105">
        <v>-78</v>
      </c>
      <c r="L25" s="106">
        <v>1</v>
      </c>
      <c r="M25" s="104">
        <v>-43</v>
      </c>
      <c r="N25" s="105">
        <v>-43</v>
      </c>
      <c r="O25" s="106">
        <v>0</v>
      </c>
      <c r="P25" s="104">
        <v>112</v>
      </c>
      <c r="Q25" s="105">
        <v>48</v>
      </c>
      <c r="R25" s="106">
        <v>64</v>
      </c>
      <c r="S25" s="107">
        <v>47</v>
      </c>
      <c r="T25" s="108">
        <v>63</v>
      </c>
      <c r="U25" s="108">
        <v>1</v>
      </c>
      <c r="V25" s="109">
        <v>1</v>
      </c>
      <c r="W25" s="104">
        <v>155</v>
      </c>
      <c r="X25" s="105">
        <v>91</v>
      </c>
      <c r="Y25" s="106">
        <v>64</v>
      </c>
      <c r="Z25" s="107">
        <v>90</v>
      </c>
      <c r="AA25" s="108">
        <v>62</v>
      </c>
      <c r="AB25" s="108">
        <v>1</v>
      </c>
      <c r="AC25" s="109">
        <v>2</v>
      </c>
      <c r="AD25" s="110">
        <v>-34</v>
      </c>
      <c r="AE25" s="111">
        <v>-35</v>
      </c>
      <c r="AF25" s="112">
        <v>1</v>
      </c>
      <c r="AG25" s="110">
        <v>759</v>
      </c>
      <c r="AH25" s="111">
        <v>359</v>
      </c>
      <c r="AI25" s="113">
        <v>400</v>
      </c>
      <c r="AJ25" s="114">
        <v>297</v>
      </c>
      <c r="AK25" s="115">
        <v>325</v>
      </c>
      <c r="AL25" s="115">
        <v>61</v>
      </c>
      <c r="AM25" s="116">
        <v>67</v>
      </c>
      <c r="AN25" s="110">
        <v>1</v>
      </c>
      <c r="AO25" s="112">
        <v>8</v>
      </c>
      <c r="AP25" s="117">
        <v>793</v>
      </c>
      <c r="AQ25" s="111">
        <v>394</v>
      </c>
      <c r="AR25" s="113">
        <v>399</v>
      </c>
      <c r="AS25" s="114">
        <v>316</v>
      </c>
      <c r="AT25" s="115">
        <v>325</v>
      </c>
      <c r="AU25" s="115">
        <v>59</v>
      </c>
      <c r="AV25" s="116">
        <v>50</v>
      </c>
      <c r="AW25" s="110">
        <v>19</v>
      </c>
      <c r="AX25" s="112">
        <v>24</v>
      </c>
      <c r="AY25" s="118">
        <v>22</v>
      </c>
    </row>
    <row r="26" spans="1:51" x14ac:dyDescent="0.2">
      <c r="B26" s="136">
        <v>102</v>
      </c>
      <c r="C26" s="99" t="s">
        <v>53</v>
      </c>
      <c r="D26" s="24"/>
      <c r="E26" s="148">
        <v>32.65</v>
      </c>
      <c r="F26" s="149">
        <v>72184</v>
      </c>
      <c r="G26" s="103">
        <v>135826</v>
      </c>
      <c r="H26" s="103">
        <v>63217</v>
      </c>
      <c r="I26" s="103">
        <v>72609</v>
      </c>
      <c r="J26" s="104">
        <v>4</v>
      </c>
      <c r="K26" s="105">
        <v>12</v>
      </c>
      <c r="L26" s="106">
        <v>-8</v>
      </c>
      <c r="M26" s="104">
        <v>-26</v>
      </c>
      <c r="N26" s="105">
        <v>-10</v>
      </c>
      <c r="O26" s="150">
        <v>-16</v>
      </c>
      <c r="P26" s="104">
        <v>75</v>
      </c>
      <c r="Q26" s="105">
        <v>41</v>
      </c>
      <c r="R26" s="106">
        <v>34</v>
      </c>
      <c r="S26" s="107">
        <v>40</v>
      </c>
      <c r="T26" s="108">
        <v>33</v>
      </c>
      <c r="U26" s="108">
        <v>1</v>
      </c>
      <c r="V26" s="109">
        <v>1</v>
      </c>
      <c r="W26" s="104">
        <v>101</v>
      </c>
      <c r="X26" s="105">
        <v>51</v>
      </c>
      <c r="Y26" s="106">
        <v>50</v>
      </c>
      <c r="Z26" s="107">
        <v>50</v>
      </c>
      <c r="AA26" s="108">
        <v>49</v>
      </c>
      <c r="AB26" s="108">
        <v>1</v>
      </c>
      <c r="AC26" s="109">
        <v>1</v>
      </c>
      <c r="AD26" s="110">
        <v>30</v>
      </c>
      <c r="AE26" s="111">
        <v>22</v>
      </c>
      <c r="AF26" s="112">
        <v>8</v>
      </c>
      <c r="AG26" s="110">
        <v>518</v>
      </c>
      <c r="AH26" s="111">
        <v>267</v>
      </c>
      <c r="AI26" s="113">
        <v>251</v>
      </c>
      <c r="AJ26" s="114">
        <v>226</v>
      </c>
      <c r="AK26" s="115">
        <v>216</v>
      </c>
      <c r="AL26" s="115">
        <v>40</v>
      </c>
      <c r="AM26" s="116">
        <v>33</v>
      </c>
      <c r="AN26" s="110">
        <v>1</v>
      </c>
      <c r="AO26" s="112">
        <v>2</v>
      </c>
      <c r="AP26" s="117">
        <v>488</v>
      </c>
      <c r="AQ26" s="111">
        <v>245</v>
      </c>
      <c r="AR26" s="113">
        <v>243</v>
      </c>
      <c r="AS26" s="114">
        <v>213</v>
      </c>
      <c r="AT26" s="115">
        <v>208</v>
      </c>
      <c r="AU26" s="115">
        <v>21</v>
      </c>
      <c r="AV26" s="116">
        <v>25</v>
      </c>
      <c r="AW26" s="110">
        <v>11</v>
      </c>
      <c r="AX26" s="112">
        <v>10</v>
      </c>
      <c r="AY26" s="118">
        <v>56</v>
      </c>
    </row>
    <row r="27" spans="1:51" x14ac:dyDescent="0.2">
      <c r="B27" s="136">
        <v>105</v>
      </c>
      <c r="C27" s="99" t="s">
        <v>54</v>
      </c>
      <c r="D27" s="24"/>
      <c r="E27" s="148">
        <v>14.64</v>
      </c>
      <c r="F27" s="149">
        <v>66451</v>
      </c>
      <c r="G27" s="103">
        <v>110921</v>
      </c>
      <c r="H27" s="103">
        <v>53973</v>
      </c>
      <c r="I27" s="103">
        <v>56948</v>
      </c>
      <c r="J27" s="104">
        <v>-66</v>
      </c>
      <c r="K27" s="105">
        <v>6</v>
      </c>
      <c r="L27" s="106">
        <v>-72</v>
      </c>
      <c r="M27" s="104">
        <v>-38</v>
      </c>
      <c r="N27" s="105">
        <v>-12</v>
      </c>
      <c r="O27" s="150">
        <v>-26</v>
      </c>
      <c r="P27" s="104">
        <v>59</v>
      </c>
      <c r="Q27" s="105">
        <v>35</v>
      </c>
      <c r="R27" s="106">
        <v>24</v>
      </c>
      <c r="S27" s="107">
        <v>33</v>
      </c>
      <c r="T27" s="108">
        <v>21</v>
      </c>
      <c r="U27" s="108">
        <v>2</v>
      </c>
      <c r="V27" s="109">
        <v>3</v>
      </c>
      <c r="W27" s="104">
        <v>97</v>
      </c>
      <c r="X27" s="105">
        <v>47</v>
      </c>
      <c r="Y27" s="106">
        <v>50</v>
      </c>
      <c r="Z27" s="107">
        <v>46</v>
      </c>
      <c r="AA27" s="108">
        <v>50</v>
      </c>
      <c r="AB27" s="108">
        <v>1</v>
      </c>
      <c r="AC27" s="109">
        <v>0</v>
      </c>
      <c r="AD27" s="110">
        <v>-28</v>
      </c>
      <c r="AE27" s="111">
        <v>18</v>
      </c>
      <c r="AF27" s="112">
        <v>-46</v>
      </c>
      <c r="AG27" s="110">
        <v>628</v>
      </c>
      <c r="AH27" s="111">
        <v>354</v>
      </c>
      <c r="AI27" s="113">
        <v>274</v>
      </c>
      <c r="AJ27" s="114">
        <v>266</v>
      </c>
      <c r="AK27" s="115">
        <v>212</v>
      </c>
      <c r="AL27" s="115">
        <v>84</v>
      </c>
      <c r="AM27" s="116">
        <v>58</v>
      </c>
      <c r="AN27" s="110">
        <v>4</v>
      </c>
      <c r="AO27" s="112">
        <v>4</v>
      </c>
      <c r="AP27" s="117">
        <v>656</v>
      </c>
      <c r="AQ27" s="111">
        <v>336</v>
      </c>
      <c r="AR27" s="113">
        <v>320</v>
      </c>
      <c r="AS27" s="114">
        <v>259</v>
      </c>
      <c r="AT27" s="115">
        <v>260</v>
      </c>
      <c r="AU27" s="115">
        <v>61</v>
      </c>
      <c r="AV27" s="116">
        <v>49</v>
      </c>
      <c r="AW27" s="110">
        <v>16</v>
      </c>
      <c r="AX27" s="112">
        <v>11</v>
      </c>
      <c r="AY27" s="118">
        <v>-36</v>
      </c>
    </row>
    <row r="28" spans="1:51" x14ac:dyDescent="0.2">
      <c r="B28" s="136">
        <v>106</v>
      </c>
      <c r="C28" s="99" t="s">
        <v>55</v>
      </c>
      <c r="D28" s="24"/>
      <c r="E28" s="148">
        <v>11.34</v>
      </c>
      <c r="F28" s="149">
        <v>51254</v>
      </c>
      <c r="G28" s="103">
        <v>92176</v>
      </c>
      <c r="H28" s="103">
        <v>43597</v>
      </c>
      <c r="I28" s="103">
        <v>48579</v>
      </c>
      <c r="J28" s="104">
        <v>-61</v>
      </c>
      <c r="K28" s="105">
        <v>-1</v>
      </c>
      <c r="L28" s="106">
        <v>-60</v>
      </c>
      <c r="M28" s="104">
        <v>-66</v>
      </c>
      <c r="N28" s="105">
        <v>-32</v>
      </c>
      <c r="O28" s="150">
        <v>-34</v>
      </c>
      <c r="P28" s="104">
        <v>44</v>
      </c>
      <c r="Q28" s="105">
        <v>19</v>
      </c>
      <c r="R28" s="106">
        <v>25</v>
      </c>
      <c r="S28" s="107">
        <v>18</v>
      </c>
      <c r="T28" s="108">
        <v>25</v>
      </c>
      <c r="U28" s="108">
        <v>1</v>
      </c>
      <c r="V28" s="109">
        <v>0</v>
      </c>
      <c r="W28" s="104">
        <v>110</v>
      </c>
      <c r="X28" s="105">
        <v>51</v>
      </c>
      <c r="Y28" s="106">
        <v>59</v>
      </c>
      <c r="Z28" s="107">
        <v>46</v>
      </c>
      <c r="AA28" s="108">
        <v>52</v>
      </c>
      <c r="AB28" s="108">
        <v>5</v>
      </c>
      <c r="AC28" s="109">
        <v>7</v>
      </c>
      <c r="AD28" s="110">
        <v>5</v>
      </c>
      <c r="AE28" s="111">
        <v>31</v>
      </c>
      <c r="AF28" s="112">
        <v>-26</v>
      </c>
      <c r="AG28" s="110">
        <v>449</v>
      </c>
      <c r="AH28" s="111">
        <v>261</v>
      </c>
      <c r="AI28" s="113">
        <v>188</v>
      </c>
      <c r="AJ28" s="114">
        <v>202</v>
      </c>
      <c r="AK28" s="115">
        <v>163</v>
      </c>
      <c r="AL28" s="115">
        <v>57</v>
      </c>
      <c r="AM28" s="116">
        <v>24</v>
      </c>
      <c r="AN28" s="110">
        <v>2</v>
      </c>
      <c r="AO28" s="112">
        <v>1</v>
      </c>
      <c r="AP28" s="117">
        <v>444</v>
      </c>
      <c r="AQ28" s="111">
        <v>230</v>
      </c>
      <c r="AR28" s="113">
        <v>214</v>
      </c>
      <c r="AS28" s="114">
        <v>179</v>
      </c>
      <c r="AT28" s="115">
        <v>168</v>
      </c>
      <c r="AU28" s="115">
        <v>45</v>
      </c>
      <c r="AV28" s="116">
        <v>43</v>
      </c>
      <c r="AW28" s="110">
        <v>6</v>
      </c>
      <c r="AX28" s="112">
        <v>3</v>
      </c>
      <c r="AY28" s="118">
        <v>3</v>
      </c>
    </row>
    <row r="29" spans="1:51" x14ac:dyDescent="0.2">
      <c r="B29" s="136">
        <v>107</v>
      </c>
      <c r="C29" s="99" t="s">
        <v>56</v>
      </c>
      <c r="D29" s="24"/>
      <c r="E29" s="148">
        <v>28.93</v>
      </c>
      <c r="F29" s="149">
        <v>74256</v>
      </c>
      <c r="G29" s="103">
        <v>152245</v>
      </c>
      <c r="H29" s="103">
        <v>69681</v>
      </c>
      <c r="I29" s="103">
        <v>82564</v>
      </c>
      <c r="J29" s="104">
        <v>-118</v>
      </c>
      <c r="K29" s="105">
        <v>-70</v>
      </c>
      <c r="L29" s="106">
        <v>-48</v>
      </c>
      <c r="M29" s="104">
        <v>-96</v>
      </c>
      <c r="N29" s="105">
        <v>-45</v>
      </c>
      <c r="O29" s="150">
        <v>-51</v>
      </c>
      <c r="P29" s="104">
        <v>67</v>
      </c>
      <c r="Q29" s="105">
        <v>33</v>
      </c>
      <c r="R29" s="106">
        <v>34</v>
      </c>
      <c r="S29" s="107">
        <v>33</v>
      </c>
      <c r="T29" s="108">
        <v>34</v>
      </c>
      <c r="U29" s="108">
        <v>0</v>
      </c>
      <c r="V29" s="109">
        <v>0</v>
      </c>
      <c r="W29" s="104">
        <v>163</v>
      </c>
      <c r="X29" s="105">
        <v>78</v>
      </c>
      <c r="Y29" s="106">
        <v>85</v>
      </c>
      <c r="Z29" s="107">
        <v>75</v>
      </c>
      <c r="AA29" s="108">
        <v>84</v>
      </c>
      <c r="AB29" s="108">
        <v>3</v>
      </c>
      <c r="AC29" s="109">
        <v>1</v>
      </c>
      <c r="AD29" s="110">
        <v>-22</v>
      </c>
      <c r="AE29" s="111">
        <v>-25</v>
      </c>
      <c r="AF29" s="112">
        <v>3</v>
      </c>
      <c r="AG29" s="110">
        <v>449</v>
      </c>
      <c r="AH29" s="111">
        <v>212</v>
      </c>
      <c r="AI29" s="113">
        <v>237</v>
      </c>
      <c r="AJ29" s="114">
        <v>183</v>
      </c>
      <c r="AK29" s="115">
        <v>218</v>
      </c>
      <c r="AL29" s="115">
        <v>28</v>
      </c>
      <c r="AM29" s="116">
        <v>18</v>
      </c>
      <c r="AN29" s="110">
        <v>1</v>
      </c>
      <c r="AO29" s="112">
        <v>1</v>
      </c>
      <c r="AP29" s="117">
        <v>471</v>
      </c>
      <c r="AQ29" s="111">
        <v>237</v>
      </c>
      <c r="AR29" s="113">
        <v>234</v>
      </c>
      <c r="AS29" s="114">
        <v>219</v>
      </c>
      <c r="AT29" s="115">
        <v>204</v>
      </c>
      <c r="AU29" s="115">
        <v>14</v>
      </c>
      <c r="AV29" s="116">
        <v>21</v>
      </c>
      <c r="AW29" s="110">
        <v>4</v>
      </c>
      <c r="AX29" s="112">
        <v>9</v>
      </c>
      <c r="AY29" s="118">
        <v>-30</v>
      </c>
    </row>
    <row r="30" spans="1:51" x14ac:dyDescent="0.2">
      <c r="B30" s="136">
        <v>108</v>
      </c>
      <c r="C30" s="99" t="s">
        <v>57</v>
      </c>
      <c r="D30" s="24"/>
      <c r="E30" s="148">
        <v>28.07</v>
      </c>
      <c r="F30" s="149">
        <v>97331</v>
      </c>
      <c r="G30" s="103">
        <v>204990</v>
      </c>
      <c r="H30" s="103">
        <v>94767</v>
      </c>
      <c r="I30" s="103">
        <v>110223</v>
      </c>
      <c r="J30" s="104">
        <v>-85</v>
      </c>
      <c r="K30" s="105">
        <v>-64</v>
      </c>
      <c r="L30" s="106">
        <v>-21</v>
      </c>
      <c r="M30" s="104">
        <v>-101</v>
      </c>
      <c r="N30" s="105">
        <v>-56</v>
      </c>
      <c r="O30" s="150">
        <v>-45</v>
      </c>
      <c r="P30" s="104">
        <v>93</v>
      </c>
      <c r="Q30" s="105">
        <v>47</v>
      </c>
      <c r="R30" s="106">
        <v>46</v>
      </c>
      <c r="S30" s="107">
        <v>47</v>
      </c>
      <c r="T30" s="108">
        <v>46</v>
      </c>
      <c r="U30" s="108">
        <v>0</v>
      </c>
      <c r="V30" s="109">
        <v>0</v>
      </c>
      <c r="W30" s="104">
        <v>194</v>
      </c>
      <c r="X30" s="105">
        <v>103</v>
      </c>
      <c r="Y30" s="106">
        <v>91</v>
      </c>
      <c r="Z30" s="107">
        <v>103</v>
      </c>
      <c r="AA30" s="108">
        <v>90</v>
      </c>
      <c r="AB30" s="108">
        <v>0</v>
      </c>
      <c r="AC30" s="109">
        <v>1</v>
      </c>
      <c r="AD30" s="110">
        <v>16</v>
      </c>
      <c r="AE30" s="111">
        <v>-8</v>
      </c>
      <c r="AF30" s="112">
        <v>24</v>
      </c>
      <c r="AG30" s="110">
        <v>560</v>
      </c>
      <c r="AH30" s="111">
        <v>274</v>
      </c>
      <c r="AI30" s="113">
        <v>286</v>
      </c>
      <c r="AJ30" s="114">
        <v>245</v>
      </c>
      <c r="AK30" s="115">
        <v>249</v>
      </c>
      <c r="AL30" s="115">
        <v>26</v>
      </c>
      <c r="AM30" s="116">
        <v>35</v>
      </c>
      <c r="AN30" s="110">
        <v>3</v>
      </c>
      <c r="AO30" s="112">
        <v>2</v>
      </c>
      <c r="AP30" s="117">
        <v>544</v>
      </c>
      <c r="AQ30" s="111">
        <v>282</v>
      </c>
      <c r="AR30" s="113">
        <v>262</v>
      </c>
      <c r="AS30" s="114">
        <v>249</v>
      </c>
      <c r="AT30" s="115">
        <v>244</v>
      </c>
      <c r="AU30" s="115">
        <v>22</v>
      </c>
      <c r="AV30" s="116">
        <v>13</v>
      </c>
      <c r="AW30" s="110">
        <v>11</v>
      </c>
      <c r="AX30" s="112">
        <v>5</v>
      </c>
      <c r="AY30" s="118">
        <v>44</v>
      </c>
    </row>
    <row r="31" spans="1:51" x14ac:dyDescent="0.2">
      <c r="B31" s="136">
        <v>109</v>
      </c>
      <c r="C31" s="99" t="s">
        <v>58</v>
      </c>
      <c r="D31" s="24" t="s">
        <v>51</v>
      </c>
      <c r="E31" s="148">
        <v>240.29</v>
      </c>
      <c r="F31" s="149">
        <v>90170</v>
      </c>
      <c r="G31" s="103">
        <v>202211</v>
      </c>
      <c r="H31" s="103">
        <v>95201</v>
      </c>
      <c r="I31" s="103">
        <v>107010</v>
      </c>
      <c r="J31" s="104">
        <v>-165</v>
      </c>
      <c r="K31" s="105">
        <v>-82</v>
      </c>
      <c r="L31" s="106">
        <v>-83</v>
      </c>
      <c r="M31" s="104">
        <v>-140</v>
      </c>
      <c r="N31" s="105">
        <v>-67</v>
      </c>
      <c r="O31" s="150">
        <v>-73</v>
      </c>
      <c r="P31" s="104">
        <v>78</v>
      </c>
      <c r="Q31" s="105">
        <v>46</v>
      </c>
      <c r="R31" s="106">
        <v>32</v>
      </c>
      <c r="S31" s="107">
        <v>45</v>
      </c>
      <c r="T31" s="108">
        <v>32</v>
      </c>
      <c r="U31" s="108">
        <v>1</v>
      </c>
      <c r="V31" s="109">
        <v>0</v>
      </c>
      <c r="W31" s="104">
        <v>218</v>
      </c>
      <c r="X31" s="105">
        <v>113</v>
      </c>
      <c r="Y31" s="106">
        <v>105</v>
      </c>
      <c r="Z31" s="107">
        <v>111</v>
      </c>
      <c r="AA31" s="108">
        <v>105</v>
      </c>
      <c r="AB31" s="108">
        <v>2</v>
      </c>
      <c r="AC31" s="109">
        <v>0</v>
      </c>
      <c r="AD31" s="110">
        <v>-25</v>
      </c>
      <c r="AE31" s="111">
        <v>-15</v>
      </c>
      <c r="AF31" s="112">
        <v>-10</v>
      </c>
      <c r="AG31" s="110">
        <v>548</v>
      </c>
      <c r="AH31" s="111">
        <v>271</v>
      </c>
      <c r="AI31" s="113">
        <v>277</v>
      </c>
      <c r="AJ31" s="114">
        <v>209</v>
      </c>
      <c r="AK31" s="115">
        <v>226</v>
      </c>
      <c r="AL31" s="115">
        <v>59</v>
      </c>
      <c r="AM31" s="116">
        <v>49</v>
      </c>
      <c r="AN31" s="110">
        <v>3</v>
      </c>
      <c r="AO31" s="112">
        <v>2</v>
      </c>
      <c r="AP31" s="117">
        <v>573</v>
      </c>
      <c r="AQ31" s="111">
        <v>286</v>
      </c>
      <c r="AR31" s="113">
        <v>287</v>
      </c>
      <c r="AS31" s="114">
        <v>253</v>
      </c>
      <c r="AT31" s="115">
        <v>248</v>
      </c>
      <c r="AU31" s="115">
        <v>28</v>
      </c>
      <c r="AV31" s="116">
        <v>37</v>
      </c>
      <c r="AW31" s="110">
        <v>5</v>
      </c>
      <c r="AX31" s="112">
        <v>2</v>
      </c>
      <c r="AY31" s="118">
        <v>-9</v>
      </c>
    </row>
    <row r="32" spans="1:51" x14ac:dyDescent="0.2">
      <c r="B32" s="136">
        <v>110</v>
      </c>
      <c r="C32" s="99" t="s">
        <v>59</v>
      </c>
      <c r="D32" s="24"/>
      <c r="E32" s="148">
        <v>28.98</v>
      </c>
      <c r="F32" s="149">
        <v>96499</v>
      </c>
      <c r="G32" s="103">
        <v>150746</v>
      </c>
      <c r="H32" s="103">
        <v>69989</v>
      </c>
      <c r="I32" s="103">
        <v>80757</v>
      </c>
      <c r="J32" s="104">
        <v>3</v>
      </c>
      <c r="K32" s="105">
        <v>-34</v>
      </c>
      <c r="L32" s="106">
        <v>37</v>
      </c>
      <c r="M32" s="104">
        <v>-22</v>
      </c>
      <c r="N32" s="105">
        <v>9</v>
      </c>
      <c r="O32" s="150">
        <v>-31</v>
      </c>
      <c r="P32" s="104">
        <v>86</v>
      </c>
      <c r="Q32" s="105">
        <v>51</v>
      </c>
      <c r="R32" s="106">
        <v>35</v>
      </c>
      <c r="S32" s="107">
        <v>48</v>
      </c>
      <c r="T32" s="108">
        <v>30</v>
      </c>
      <c r="U32" s="108">
        <v>3</v>
      </c>
      <c r="V32" s="109">
        <v>5</v>
      </c>
      <c r="W32" s="104">
        <v>108</v>
      </c>
      <c r="X32" s="105">
        <v>42</v>
      </c>
      <c r="Y32" s="106">
        <v>66</v>
      </c>
      <c r="Z32" s="107">
        <v>38</v>
      </c>
      <c r="AA32" s="108">
        <v>62</v>
      </c>
      <c r="AB32" s="108">
        <v>4</v>
      </c>
      <c r="AC32" s="109">
        <v>4</v>
      </c>
      <c r="AD32" s="110">
        <v>25</v>
      </c>
      <c r="AE32" s="111">
        <v>-43</v>
      </c>
      <c r="AF32" s="112">
        <v>68</v>
      </c>
      <c r="AG32" s="110">
        <v>974</v>
      </c>
      <c r="AH32" s="111">
        <v>466</v>
      </c>
      <c r="AI32" s="113">
        <v>508</v>
      </c>
      <c r="AJ32" s="114">
        <v>330</v>
      </c>
      <c r="AK32" s="115">
        <v>381</v>
      </c>
      <c r="AL32" s="115">
        <v>126</v>
      </c>
      <c r="AM32" s="116">
        <v>116</v>
      </c>
      <c r="AN32" s="110">
        <v>10</v>
      </c>
      <c r="AO32" s="112">
        <v>11</v>
      </c>
      <c r="AP32" s="117">
        <v>949</v>
      </c>
      <c r="AQ32" s="111">
        <v>509</v>
      </c>
      <c r="AR32" s="113">
        <v>440</v>
      </c>
      <c r="AS32" s="114">
        <v>373</v>
      </c>
      <c r="AT32" s="115">
        <v>334</v>
      </c>
      <c r="AU32" s="115">
        <v>106</v>
      </c>
      <c r="AV32" s="116">
        <v>82</v>
      </c>
      <c r="AW32" s="110">
        <v>30</v>
      </c>
      <c r="AX32" s="112">
        <v>24</v>
      </c>
      <c r="AY32" s="118">
        <v>-15</v>
      </c>
    </row>
    <row r="33" spans="1:51" s="2" customFormat="1" x14ac:dyDescent="0.2">
      <c r="A33"/>
      <c r="B33" s="136">
        <v>111</v>
      </c>
      <c r="C33" s="99" t="s">
        <v>60</v>
      </c>
      <c r="D33" s="24"/>
      <c r="E33" s="148">
        <v>138.01</v>
      </c>
      <c r="F33" s="149">
        <v>102278</v>
      </c>
      <c r="G33" s="103">
        <v>228084</v>
      </c>
      <c r="H33" s="103">
        <v>109340</v>
      </c>
      <c r="I33" s="103">
        <v>118744</v>
      </c>
      <c r="J33" s="104">
        <v>-158</v>
      </c>
      <c r="K33" s="105">
        <v>-73</v>
      </c>
      <c r="L33" s="106">
        <v>-85</v>
      </c>
      <c r="M33" s="104">
        <v>-128</v>
      </c>
      <c r="N33" s="105">
        <v>-54</v>
      </c>
      <c r="O33" s="150">
        <v>-74</v>
      </c>
      <c r="P33" s="104">
        <v>83</v>
      </c>
      <c r="Q33" s="105">
        <v>49</v>
      </c>
      <c r="R33" s="106">
        <v>34</v>
      </c>
      <c r="S33" s="107">
        <v>49</v>
      </c>
      <c r="T33" s="108">
        <v>33</v>
      </c>
      <c r="U33" s="108">
        <v>0</v>
      </c>
      <c r="V33" s="109">
        <v>1</v>
      </c>
      <c r="W33" s="104">
        <v>211</v>
      </c>
      <c r="X33" s="105">
        <v>103</v>
      </c>
      <c r="Y33" s="106">
        <v>108</v>
      </c>
      <c r="Z33" s="107">
        <v>102</v>
      </c>
      <c r="AA33" s="108">
        <v>108</v>
      </c>
      <c r="AB33" s="108">
        <v>1</v>
      </c>
      <c r="AC33" s="109">
        <v>0</v>
      </c>
      <c r="AD33" s="110">
        <v>-30</v>
      </c>
      <c r="AE33" s="111">
        <v>-19</v>
      </c>
      <c r="AF33" s="112">
        <v>-11</v>
      </c>
      <c r="AG33" s="110">
        <v>598</v>
      </c>
      <c r="AH33" s="111">
        <v>318</v>
      </c>
      <c r="AI33" s="113">
        <v>280</v>
      </c>
      <c r="AJ33" s="114">
        <v>255</v>
      </c>
      <c r="AK33" s="115">
        <v>241</v>
      </c>
      <c r="AL33" s="115">
        <v>62</v>
      </c>
      <c r="AM33" s="116">
        <v>39</v>
      </c>
      <c r="AN33" s="110">
        <v>1</v>
      </c>
      <c r="AO33" s="112">
        <v>0</v>
      </c>
      <c r="AP33" s="117">
        <v>628</v>
      </c>
      <c r="AQ33" s="111">
        <v>337</v>
      </c>
      <c r="AR33" s="113">
        <v>291</v>
      </c>
      <c r="AS33" s="114">
        <v>286</v>
      </c>
      <c r="AT33" s="115">
        <v>254</v>
      </c>
      <c r="AU33" s="115">
        <v>47</v>
      </c>
      <c r="AV33" s="116">
        <v>32</v>
      </c>
      <c r="AW33" s="110">
        <v>4</v>
      </c>
      <c r="AX33" s="112">
        <v>5</v>
      </c>
      <c r="AY33" s="118">
        <v>-4</v>
      </c>
    </row>
    <row r="34" spans="1:51" x14ac:dyDescent="0.2">
      <c r="A34" s="2">
        <v>6</v>
      </c>
      <c r="B34" s="2">
        <v>201</v>
      </c>
      <c r="C34" s="151" t="s">
        <v>61</v>
      </c>
      <c r="D34" s="24"/>
      <c r="E34" s="148">
        <v>534.55999999999995</v>
      </c>
      <c r="F34" s="149">
        <v>232783</v>
      </c>
      <c r="G34" s="103">
        <v>516905</v>
      </c>
      <c r="H34" s="103">
        <v>249972</v>
      </c>
      <c r="I34" s="103">
        <v>266933</v>
      </c>
      <c r="J34" s="104">
        <v>-27</v>
      </c>
      <c r="K34" s="105">
        <v>14</v>
      </c>
      <c r="L34" s="106">
        <v>-41</v>
      </c>
      <c r="M34" s="104">
        <v>-137</v>
      </c>
      <c r="N34" s="105">
        <v>-64</v>
      </c>
      <c r="O34" s="150">
        <v>-73</v>
      </c>
      <c r="P34" s="104">
        <v>255</v>
      </c>
      <c r="Q34" s="105">
        <v>138</v>
      </c>
      <c r="R34" s="106">
        <v>117</v>
      </c>
      <c r="S34" s="107">
        <v>134</v>
      </c>
      <c r="T34" s="108">
        <v>117</v>
      </c>
      <c r="U34" s="108">
        <v>4</v>
      </c>
      <c r="V34" s="109">
        <v>0</v>
      </c>
      <c r="W34" s="104">
        <v>392</v>
      </c>
      <c r="X34" s="105">
        <v>202</v>
      </c>
      <c r="Y34" s="106">
        <v>190</v>
      </c>
      <c r="Z34" s="107">
        <v>196</v>
      </c>
      <c r="AA34" s="108">
        <v>186</v>
      </c>
      <c r="AB34" s="108">
        <v>6</v>
      </c>
      <c r="AC34" s="109">
        <v>4</v>
      </c>
      <c r="AD34" s="110">
        <v>110</v>
      </c>
      <c r="AE34" s="111">
        <v>78</v>
      </c>
      <c r="AF34" s="112">
        <v>32</v>
      </c>
      <c r="AG34" s="110">
        <v>1193</v>
      </c>
      <c r="AH34" s="111">
        <v>677</v>
      </c>
      <c r="AI34" s="113">
        <v>516</v>
      </c>
      <c r="AJ34" s="114">
        <v>498</v>
      </c>
      <c r="AK34" s="115">
        <v>420</v>
      </c>
      <c r="AL34" s="115">
        <v>168</v>
      </c>
      <c r="AM34" s="116">
        <v>87</v>
      </c>
      <c r="AN34" s="110">
        <v>11</v>
      </c>
      <c r="AO34" s="112">
        <v>9</v>
      </c>
      <c r="AP34" s="117">
        <v>1083</v>
      </c>
      <c r="AQ34" s="111">
        <v>599</v>
      </c>
      <c r="AR34" s="113">
        <v>484</v>
      </c>
      <c r="AS34" s="114">
        <v>464</v>
      </c>
      <c r="AT34" s="115">
        <v>399</v>
      </c>
      <c r="AU34" s="115">
        <v>123</v>
      </c>
      <c r="AV34" s="116">
        <v>81</v>
      </c>
      <c r="AW34" s="110">
        <v>12</v>
      </c>
      <c r="AX34" s="112">
        <v>4</v>
      </c>
      <c r="AY34" s="118">
        <v>206</v>
      </c>
    </row>
    <row r="35" spans="1:51" x14ac:dyDescent="0.2">
      <c r="A35">
        <v>2</v>
      </c>
      <c r="B35">
        <v>202</v>
      </c>
      <c r="C35" s="151" t="s">
        <v>62</v>
      </c>
      <c r="D35" s="24"/>
      <c r="E35" s="148">
        <v>50.7</v>
      </c>
      <c r="F35" s="149">
        <v>230268</v>
      </c>
      <c r="G35" s="103">
        <v>454084</v>
      </c>
      <c r="H35" s="103">
        <v>219185</v>
      </c>
      <c r="I35" s="103">
        <v>234899</v>
      </c>
      <c r="J35" s="104">
        <v>86</v>
      </c>
      <c r="K35" s="105">
        <v>12</v>
      </c>
      <c r="L35" s="106">
        <v>74</v>
      </c>
      <c r="M35" s="104">
        <v>-163</v>
      </c>
      <c r="N35" s="105">
        <v>-100</v>
      </c>
      <c r="O35" s="150">
        <v>-63</v>
      </c>
      <c r="P35" s="104">
        <v>261</v>
      </c>
      <c r="Q35" s="105">
        <v>132</v>
      </c>
      <c r="R35" s="106">
        <v>129</v>
      </c>
      <c r="S35" s="107">
        <v>130</v>
      </c>
      <c r="T35" s="108">
        <v>127</v>
      </c>
      <c r="U35" s="108">
        <v>2</v>
      </c>
      <c r="V35" s="109">
        <v>2</v>
      </c>
      <c r="W35" s="104">
        <v>424</v>
      </c>
      <c r="X35" s="105">
        <v>232</v>
      </c>
      <c r="Y35" s="106">
        <v>192</v>
      </c>
      <c r="Z35" s="107">
        <v>222</v>
      </c>
      <c r="AA35" s="108">
        <v>187</v>
      </c>
      <c r="AB35" s="108">
        <v>10</v>
      </c>
      <c r="AC35" s="109">
        <v>5</v>
      </c>
      <c r="AD35" s="110">
        <v>249</v>
      </c>
      <c r="AE35" s="111">
        <v>112</v>
      </c>
      <c r="AF35" s="112">
        <v>137</v>
      </c>
      <c r="AG35" s="110">
        <v>1647</v>
      </c>
      <c r="AH35" s="111">
        <v>875</v>
      </c>
      <c r="AI35" s="113">
        <v>772</v>
      </c>
      <c r="AJ35" s="114">
        <v>692</v>
      </c>
      <c r="AK35" s="115">
        <v>610</v>
      </c>
      <c r="AL35" s="115">
        <v>175</v>
      </c>
      <c r="AM35" s="116">
        <v>153</v>
      </c>
      <c r="AN35" s="110">
        <v>8</v>
      </c>
      <c r="AO35" s="112">
        <v>9</v>
      </c>
      <c r="AP35" s="117">
        <v>1398</v>
      </c>
      <c r="AQ35" s="111">
        <v>763</v>
      </c>
      <c r="AR35" s="113">
        <v>635</v>
      </c>
      <c r="AS35" s="114">
        <v>635</v>
      </c>
      <c r="AT35" s="115">
        <v>567</v>
      </c>
      <c r="AU35" s="115">
        <v>113</v>
      </c>
      <c r="AV35" s="116">
        <v>58</v>
      </c>
      <c r="AW35" s="110">
        <v>15</v>
      </c>
      <c r="AX35" s="112">
        <v>10</v>
      </c>
      <c r="AY35" s="118">
        <v>223</v>
      </c>
    </row>
    <row r="36" spans="1:51" x14ac:dyDescent="0.2">
      <c r="A36">
        <v>4</v>
      </c>
      <c r="B36">
        <v>203</v>
      </c>
      <c r="C36" s="151" t="s">
        <v>63</v>
      </c>
      <c r="D36" s="24"/>
      <c r="E36" s="148">
        <v>49.41</v>
      </c>
      <c r="F36" s="149">
        <v>139408</v>
      </c>
      <c r="G36" s="103">
        <v>306366</v>
      </c>
      <c r="H36" s="103">
        <v>147558</v>
      </c>
      <c r="I36" s="103">
        <v>158808</v>
      </c>
      <c r="J36" s="104">
        <v>76</v>
      </c>
      <c r="K36" s="105">
        <v>51</v>
      </c>
      <c r="L36" s="106">
        <v>25</v>
      </c>
      <c r="M36" s="104">
        <v>13</v>
      </c>
      <c r="N36" s="105">
        <v>16</v>
      </c>
      <c r="O36" s="150">
        <v>-3</v>
      </c>
      <c r="P36" s="104">
        <v>228</v>
      </c>
      <c r="Q36" s="105">
        <v>117</v>
      </c>
      <c r="R36" s="106">
        <v>111</v>
      </c>
      <c r="S36" s="107">
        <v>115</v>
      </c>
      <c r="T36" s="108">
        <v>110</v>
      </c>
      <c r="U36" s="108">
        <v>2</v>
      </c>
      <c r="V36" s="109">
        <v>1</v>
      </c>
      <c r="W36" s="104">
        <v>215</v>
      </c>
      <c r="X36" s="105">
        <v>101</v>
      </c>
      <c r="Y36" s="106">
        <v>114</v>
      </c>
      <c r="Z36" s="107">
        <v>101</v>
      </c>
      <c r="AA36" s="108">
        <v>113</v>
      </c>
      <c r="AB36" s="108">
        <v>0</v>
      </c>
      <c r="AC36" s="109">
        <v>1</v>
      </c>
      <c r="AD36" s="110">
        <v>63</v>
      </c>
      <c r="AE36" s="111">
        <v>35</v>
      </c>
      <c r="AF36" s="112">
        <v>28</v>
      </c>
      <c r="AG36" s="110">
        <v>854</v>
      </c>
      <c r="AH36" s="111">
        <v>442</v>
      </c>
      <c r="AI36" s="113">
        <v>412</v>
      </c>
      <c r="AJ36" s="114">
        <v>384</v>
      </c>
      <c r="AK36" s="115">
        <v>367</v>
      </c>
      <c r="AL36" s="115">
        <v>54</v>
      </c>
      <c r="AM36" s="116">
        <v>42</v>
      </c>
      <c r="AN36" s="110">
        <v>4</v>
      </c>
      <c r="AO36" s="112">
        <v>3</v>
      </c>
      <c r="AP36" s="117">
        <v>791</v>
      </c>
      <c r="AQ36" s="111">
        <v>407</v>
      </c>
      <c r="AR36" s="113">
        <v>384</v>
      </c>
      <c r="AS36" s="114">
        <v>377</v>
      </c>
      <c r="AT36" s="115">
        <v>361</v>
      </c>
      <c r="AU36" s="115">
        <v>28</v>
      </c>
      <c r="AV36" s="116">
        <v>20</v>
      </c>
      <c r="AW36" s="110">
        <v>2</v>
      </c>
      <c r="AX36" s="112">
        <v>3</v>
      </c>
      <c r="AY36" s="118">
        <v>81</v>
      </c>
    </row>
    <row r="37" spans="1:51" x14ac:dyDescent="0.2">
      <c r="A37">
        <v>2</v>
      </c>
      <c r="B37">
        <v>204</v>
      </c>
      <c r="C37" s="151" t="s">
        <v>64</v>
      </c>
      <c r="D37" s="24" t="s">
        <v>51</v>
      </c>
      <c r="E37" s="148">
        <v>99.95</v>
      </c>
      <c r="F37" s="149">
        <v>223257</v>
      </c>
      <c r="G37" s="103">
        <v>481272</v>
      </c>
      <c r="H37" s="103">
        <v>222704</v>
      </c>
      <c r="I37" s="103">
        <v>258568</v>
      </c>
      <c r="J37" s="104">
        <v>-12</v>
      </c>
      <c r="K37" s="105">
        <v>-12</v>
      </c>
      <c r="L37" s="106">
        <v>0</v>
      </c>
      <c r="M37" s="104">
        <v>-78</v>
      </c>
      <c r="N37" s="105">
        <v>-18</v>
      </c>
      <c r="O37" s="150">
        <v>-60</v>
      </c>
      <c r="P37" s="104">
        <v>268</v>
      </c>
      <c r="Q37" s="105">
        <v>139</v>
      </c>
      <c r="R37" s="106">
        <v>129</v>
      </c>
      <c r="S37" s="107">
        <v>139</v>
      </c>
      <c r="T37" s="108">
        <v>129</v>
      </c>
      <c r="U37" s="108">
        <v>0</v>
      </c>
      <c r="V37" s="109">
        <v>0</v>
      </c>
      <c r="W37" s="104">
        <v>346</v>
      </c>
      <c r="X37" s="105">
        <v>157</v>
      </c>
      <c r="Y37" s="106">
        <v>189</v>
      </c>
      <c r="Z37" s="107">
        <v>155</v>
      </c>
      <c r="AA37" s="108">
        <v>187</v>
      </c>
      <c r="AB37" s="108">
        <v>2</v>
      </c>
      <c r="AC37" s="109">
        <v>2</v>
      </c>
      <c r="AD37" s="110">
        <v>66</v>
      </c>
      <c r="AE37" s="111">
        <v>6</v>
      </c>
      <c r="AF37" s="112">
        <v>60</v>
      </c>
      <c r="AG37" s="110">
        <v>1339</v>
      </c>
      <c r="AH37" s="111">
        <v>673</v>
      </c>
      <c r="AI37" s="113">
        <v>666</v>
      </c>
      <c r="AJ37" s="114">
        <v>576</v>
      </c>
      <c r="AK37" s="115">
        <v>585</v>
      </c>
      <c r="AL37" s="115">
        <v>88</v>
      </c>
      <c r="AM37" s="116">
        <v>68</v>
      </c>
      <c r="AN37" s="110">
        <v>9</v>
      </c>
      <c r="AO37" s="112">
        <v>13</v>
      </c>
      <c r="AP37" s="117">
        <v>1273</v>
      </c>
      <c r="AQ37" s="111">
        <v>667</v>
      </c>
      <c r="AR37" s="113">
        <v>606</v>
      </c>
      <c r="AS37" s="114">
        <v>600</v>
      </c>
      <c r="AT37" s="115">
        <v>538</v>
      </c>
      <c r="AU37" s="115">
        <v>63</v>
      </c>
      <c r="AV37" s="116">
        <v>68</v>
      </c>
      <c r="AW37" s="110">
        <v>4</v>
      </c>
      <c r="AX37" s="112">
        <v>0</v>
      </c>
      <c r="AY37" s="118">
        <v>164</v>
      </c>
    </row>
    <row r="38" spans="1:51" x14ac:dyDescent="0.2">
      <c r="A38">
        <v>10</v>
      </c>
      <c r="B38">
        <v>205</v>
      </c>
      <c r="C38" s="151" t="s">
        <v>65</v>
      </c>
      <c r="D38" s="24"/>
      <c r="E38" s="148">
        <v>182.38</v>
      </c>
      <c r="F38" s="149">
        <v>18197</v>
      </c>
      <c r="G38" s="103">
        <v>38881</v>
      </c>
      <c r="H38" s="103">
        <v>18546</v>
      </c>
      <c r="I38" s="103">
        <v>20335</v>
      </c>
      <c r="J38" s="104">
        <v>-54</v>
      </c>
      <c r="K38" s="105">
        <v>-19</v>
      </c>
      <c r="L38" s="106">
        <v>-35</v>
      </c>
      <c r="M38" s="104">
        <v>-37</v>
      </c>
      <c r="N38" s="105">
        <v>-18</v>
      </c>
      <c r="O38" s="150">
        <v>-19</v>
      </c>
      <c r="P38" s="104">
        <v>15</v>
      </c>
      <c r="Q38" s="105">
        <v>7</v>
      </c>
      <c r="R38" s="106">
        <v>8</v>
      </c>
      <c r="S38" s="107">
        <v>7</v>
      </c>
      <c r="T38" s="108">
        <v>8</v>
      </c>
      <c r="U38" s="108">
        <v>0</v>
      </c>
      <c r="V38" s="109">
        <v>0</v>
      </c>
      <c r="W38" s="104">
        <v>52</v>
      </c>
      <c r="X38" s="105">
        <v>25</v>
      </c>
      <c r="Y38" s="106">
        <v>27</v>
      </c>
      <c r="Z38" s="107">
        <v>25</v>
      </c>
      <c r="AA38" s="108">
        <v>27</v>
      </c>
      <c r="AB38" s="108">
        <v>0</v>
      </c>
      <c r="AC38" s="109">
        <v>0</v>
      </c>
      <c r="AD38" s="110">
        <v>-17</v>
      </c>
      <c r="AE38" s="111">
        <v>-1</v>
      </c>
      <c r="AF38" s="112">
        <v>-16</v>
      </c>
      <c r="AG38" s="110">
        <v>108</v>
      </c>
      <c r="AH38" s="111">
        <v>61</v>
      </c>
      <c r="AI38" s="113">
        <v>47</v>
      </c>
      <c r="AJ38" s="114">
        <v>37</v>
      </c>
      <c r="AK38" s="115">
        <v>32</v>
      </c>
      <c r="AL38" s="115">
        <v>23</v>
      </c>
      <c r="AM38" s="116">
        <v>15</v>
      </c>
      <c r="AN38" s="110">
        <v>1</v>
      </c>
      <c r="AO38" s="112">
        <v>0</v>
      </c>
      <c r="AP38" s="117">
        <v>125</v>
      </c>
      <c r="AQ38" s="111">
        <v>62</v>
      </c>
      <c r="AR38" s="113">
        <v>63</v>
      </c>
      <c r="AS38" s="114">
        <v>49</v>
      </c>
      <c r="AT38" s="115">
        <v>47</v>
      </c>
      <c r="AU38" s="115">
        <v>13</v>
      </c>
      <c r="AV38" s="116">
        <v>15</v>
      </c>
      <c r="AW38" s="110">
        <v>0</v>
      </c>
      <c r="AX38" s="112">
        <v>1</v>
      </c>
      <c r="AY38" s="118">
        <v>-8</v>
      </c>
    </row>
    <row r="39" spans="1:51" x14ac:dyDescent="0.2">
      <c r="A39">
        <v>2</v>
      </c>
      <c r="B39">
        <v>206</v>
      </c>
      <c r="C39" s="151" t="s">
        <v>66</v>
      </c>
      <c r="D39" s="24" t="s">
        <v>51</v>
      </c>
      <c r="E39" s="148">
        <v>18.47</v>
      </c>
      <c r="F39" s="149">
        <v>43154</v>
      </c>
      <c r="G39" s="103">
        <v>92114</v>
      </c>
      <c r="H39" s="103">
        <v>40963</v>
      </c>
      <c r="I39" s="103">
        <v>51151</v>
      </c>
      <c r="J39" s="104">
        <v>-37</v>
      </c>
      <c r="K39" s="105">
        <v>-11</v>
      </c>
      <c r="L39" s="106">
        <v>-26</v>
      </c>
      <c r="M39" s="104">
        <v>-28</v>
      </c>
      <c r="N39" s="105">
        <v>-18</v>
      </c>
      <c r="O39" s="150">
        <v>-10</v>
      </c>
      <c r="P39" s="104">
        <v>44</v>
      </c>
      <c r="Q39" s="105">
        <v>21</v>
      </c>
      <c r="R39" s="106">
        <v>23</v>
      </c>
      <c r="S39" s="107">
        <v>21</v>
      </c>
      <c r="T39" s="108">
        <v>22</v>
      </c>
      <c r="U39" s="108">
        <v>0</v>
      </c>
      <c r="V39" s="109">
        <v>1</v>
      </c>
      <c r="W39" s="104">
        <v>72</v>
      </c>
      <c r="X39" s="105">
        <v>39</v>
      </c>
      <c r="Y39" s="106">
        <v>33</v>
      </c>
      <c r="Z39" s="107">
        <v>39</v>
      </c>
      <c r="AA39" s="108">
        <v>33</v>
      </c>
      <c r="AB39" s="108">
        <v>0</v>
      </c>
      <c r="AC39" s="109">
        <v>0</v>
      </c>
      <c r="AD39" s="110">
        <v>-9</v>
      </c>
      <c r="AE39" s="111">
        <v>7</v>
      </c>
      <c r="AF39" s="112">
        <v>-16</v>
      </c>
      <c r="AG39" s="110">
        <v>329</v>
      </c>
      <c r="AH39" s="111">
        <v>148</v>
      </c>
      <c r="AI39" s="113">
        <v>181</v>
      </c>
      <c r="AJ39" s="114">
        <v>133</v>
      </c>
      <c r="AK39" s="115">
        <v>156</v>
      </c>
      <c r="AL39" s="115">
        <v>13</v>
      </c>
      <c r="AM39" s="116">
        <v>25</v>
      </c>
      <c r="AN39" s="110">
        <v>2</v>
      </c>
      <c r="AO39" s="112">
        <v>0</v>
      </c>
      <c r="AP39" s="117">
        <v>338</v>
      </c>
      <c r="AQ39" s="111">
        <v>141</v>
      </c>
      <c r="AR39" s="113">
        <v>197</v>
      </c>
      <c r="AS39" s="114">
        <v>128</v>
      </c>
      <c r="AT39" s="115">
        <v>177</v>
      </c>
      <c r="AU39" s="115">
        <v>13</v>
      </c>
      <c r="AV39" s="116">
        <v>19</v>
      </c>
      <c r="AW39" s="110">
        <v>0</v>
      </c>
      <c r="AX39" s="112">
        <v>1</v>
      </c>
      <c r="AY39" s="118">
        <v>6</v>
      </c>
    </row>
    <row r="40" spans="1:51" x14ac:dyDescent="0.2">
      <c r="A40">
        <v>3</v>
      </c>
      <c r="B40">
        <v>207</v>
      </c>
      <c r="C40" s="151" t="s">
        <v>67</v>
      </c>
      <c r="D40" s="24"/>
      <c r="E40" s="148">
        <v>25</v>
      </c>
      <c r="F40" s="149">
        <v>85296</v>
      </c>
      <c r="G40" s="103">
        <v>194949</v>
      </c>
      <c r="H40" s="103">
        <v>93210</v>
      </c>
      <c r="I40" s="103">
        <v>101739</v>
      </c>
      <c r="J40" s="104">
        <v>128</v>
      </c>
      <c r="K40" s="105">
        <v>61</v>
      </c>
      <c r="L40" s="106">
        <v>67</v>
      </c>
      <c r="M40" s="104">
        <v>-44</v>
      </c>
      <c r="N40" s="105">
        <v>-19</v>
      </c>
      <c r="O40" s="150">
        <v>-25</v>
      </c>
      <c r="P40" s="104">
        <v>111</v>
      </c>
      <c r="Q40" s="105">
        <v>51</v>
      </c>
      <c r="R40" s="106">
        <v>60</v>
      </c>
      <c r="S40" s="107">
        <v>51</v>
      </c>
      <c r="T40" s="108">
        <v>58</v>
      </c>
      <c r="U40" s="108">
        <v>0</v>
      </c>
      <c r="V40" s="109">
        <v>2</v>
      </c>
      <c r="W40" s="104">
        <v>155</v>
      </c>
      <c r="X40" s="105">
        <v>70</v>
      </c>
      <c r="Y40" s="106">
        <v>85</v>
      </c>
      <c r="Z40" s="107">
        <v>69</v>
      </c>
      <c r="AA40" s="108">
        <v>85</v>
      </c>
      <c r="AB40" s="108">
        <v>1</v>
      </c>
      <c r="AC40" s="109">
        <v>0</v>
      </c>
      <c r="AD40" s="110">
        <v>172</v>
      </c>
      <c r="AE40" s="111">
        <v>80</v>
      </c>
      <c r="AF40" s="112">
        <v>92</v>
      </c>
      <c r="AG40" s="110">
        <v>647</v>
      </c>
      <c r="AH40" s="111">
        <v>337</v>
      </c>
      <c r="AI40" s="113">
        <v>310</v>
      </c>
      <c r="AJ40" s="114">
        <v>270</v>
      </c>
      <c r="AK40" s="115">
        <v>255</v>
      </c>
      <c r="AL40" s="115">
        <v>64</v>
      </c>
      <c r="AM40" s="116">
        <v>55</v>
      </c>
      <c r="AN40" s="110">
        <v>3</v>
      </c>
      <c r="AO40" s="112">
        <v>0</v>
      </c>
      <c r="AP40" s="117">
        <v>475</v>
      </c>
      <c r="AQ40" s="111">
        <v>257</v>
      </c>
      <c r="AR40" s="113">
        <v>218</v>
      </c>
      <c r="AS40" s="114">
        <v>232</v>
      </c>
      <c r="AT40" s="115">
        <v>203</v>
      </c>
      <c r="AU40" s="115">
        <v>22</v>
      </c>
      <c r="AV40" s="116">
        <v>13</v>
      </c>
      <c r="AW40" s="110">
        <v>3</v>
      </c>
      <c r="AX40" s="112">
        <v>2</v>
      </c>
      <c r="AY40" s="118">
        <v>194</v>
      </c>
    </row>
    <row r="41" spans="1:51" x14ac:dyDescent="0.2">
      <c r="A41">
        <v>7</v>
      </c>
      <c r="B41">
        <v>208</v>
      </c>
      <c r="C41" s="151" t="s">
        <v>68</v>
      </c>
      <c r="D41" s="24"/>
      <c r="E41" s="148">
        <v>90.4</v>
      </c>
      <c r="F41" s="149">
        <v>11531</v>
      </c>
      <c r="G41" s="103">
        <v>26229</v>
      </c>
      <c r="H41" s="103">
        <v>12622</v>
      </c>
      <c r="I41" s="103">
        <v>13607</v>
      </c>
      <c r="J41" s="104">
        <v>-32</v>
      </c>
      <c r="K41" s="105">
        <v>-16</v>
      </c>
      <c r="L41" s="106">
        <v>-16</v>
      </c>
      <c r="M41" s="104">
        <v>-20</v>
      </c>
      <c r="N41" s="105">
        <v>-6</v>
      </c>
      <c r="O41" s="150">
        <v>-14</v>
      </c>
      <c r="P41" s="104">
        <v>8</v>
      </c>
      <c r="Q41" s="105">
        <v>6</v>
      </c>
      <c r="R41" s="106">
        <v>2</v>
      </c>
      <c r="S41" s="107">
        <v>6</v>
      </c>
      <c r="T41" s="108">
        <v>2</v>
      </c>
      <c r="U41" s="108">
        <v>0</v>
      </c>
      <c r="V41" s="109">
        <v>0</v>
      </c>
      <c r="W41" s="104">
        <v>28</v>
      </c>
      <c r="X41" s="105">
        <v>12</v>
      </c>
      <c r="Y41" s="106">
        <v>16</v>
      </c>
      <c r="Z41" s="107">
        <v>12</v>
      </c>
      <c r="AA41" s="108">
        <v>16</v>
      </c>
      <c r="AB41" s="108">
        <v>0</v>
      </c>
      <c r="AC41" s="109">
        <v>0</v>
      </c>
      <c r="AD41" s="110">
        <v>-12</v>
      </c>
      <c r="AE41" s="111">
        <v>-10</v>
      </c>
      <c r="AF41" s="112">
        <v>-2</v>
      </c>
      <c r="AG41" s="110">
        <v>49</v>
      </c>
      <c r="AH41" s="111">
        <v>27</v>
      </c>
      <c r="AI41" s="113">
        <v>22</v>
      </c>
      <c r="AJ41" s="114">
        <v>16</v>
      </c>
      <c r="AK41" s="115">
        <v>11</v>
      </c>
      <c r="AL41" s="115">
        <v>11</v>
      </c>
      <c r="AM41" s="116">
        <v>11</v>
      </c>
      <c r="AN41" s="110">
        <v>0</v>
      </c>
      <c r="AO41" s="112">
        <v>0</v>
      </c>
      <c r="AP41" s="117">
        <v>61</v>
      </c>
      <c r="AQ41" s="111">
        <v>37</v>
      </c>
      <c r="AR41" s="113">
        <v>24</v>
      </c>
      <c r="AS41" s="114">
        <v>22</v>
      </c>
      <c r="AT41" s="115">
        <v>17</v>
      </c>
      <c r="AU41" s="115">
        <v>15</v>
      </c>
      <c r="AV41" s="116">
        <v>7</v>
      </c>
      <c r="AW41" s="110">
        <v>0</v>
      </c>
      <c r="AX41" s="112">
        <v>0</v>
      </c>
      <c r="AY41" s="118">
        <v>-15</v>
      </c>
    </row>
    <row r="42" spans="1:51" x14ac:dyDescent="0.2">
      <c r="A42">
        <v>8</v>
      </c>
      <c r="B42">
        <v>209</v>
      </c>
      <c r="C42" s="151" t="s">
        <v>69</v>
      </c>
      <c r="D42" s="24"/>
      <c r="E42" s="148">
        <v>697.55</v>
      </c>
      <c r="F42" s="149">
        <v>30533</v>
      </c>
      <c r="G42" s="103">
        <v>71738</v>
      </c>
      <c r="H42" s="103">
        <v>34435</v>
      </c>
      <c r="I42" s="103">
        <v>37303</v>
      </c>
      <c r="J42" s="104">
        <v>-134</v>
      </c>
      <c r="K42" s="105">
        <v>-87</v>
      </c>
      <c r="L42" s="106">
        <v>-47</v>
      </c>
      <c r="M42" s="104">
        <v>-60</v>
      </c>
      <c r="N42" s="105">
        <v>-29</v>
      </c>
      <c r="O42" s="150">
        <v>-31</v>
      </c>
      <c r="P42" s="104">
        <v>38</v>
      </c>
      <c r="Q42" s="105">
        <v>19</v>
      </c>
      <c r="R42" s="106">
        <v>19</v>
      </c>
      <c r="S42" s="107">
        <v>18</v>
      </c>
      <c r="T42" s="108">
        <v>19</v>
      </c>
      <c r="U42" s="108">
        <v>1</v>
      </c>
      <c r="V42" s="109">
        <v>0</v>
      </c>
      <c r="W42" s="104">
        <v>98</v>
      </c>
      <c r="X42" s="105">
        <v>48</v>
      </c>
      <c r="Y42" s="106">
        <v>50</v>
      </c>
      <c r="Z42" s="107">
        <v>48</v>
      </c>
      <c r="AA42" s="108">
        <v>50</v>
      </c>
      <c r="AB42" s="108">
        <v>0</v>
      </c>
      <c r="AC42" s="109">
        <v>0</v>
      </c>
      <c r="AD42" s="110">
        <v>-74</v>
      </c>
      <c r="AE42" s="111">
        <v>-58</v>
      </c>
      <c r="AF42" s="112">
        <v>-16</v>
      </c>
      <c r="AG42" s="110">
        <v>94</v>
      </c>
      <c r="AH42" s="111">
        <v>39</v>
      </c>
      <c r="AI42" s="113">
        <v>55</v>
      </c>
      <c r="AJ42" s="114">
        <v>31</v>
      </c>
      <c r="AK42" s="115">
        <v>24</v>
      </c>
      <c r="AL42" s="115">
        <v>8</v>
      </c>
      <c r="AM42" s="116">
        <v>29</v>
      </c>
      <c r="AN42" s="110">
        <v>0</v>
      </c>
      <c r="AO42" s="112">
        <v>2</v>
      </c>
      <c r="AP42" s="117">
        <v>168</v>
      </c>
      <c r="AQ42" s="111">
        <v>97</v>
      </c>
      <c r="AR42" s="113">
        <v>71</v>
      </c>
      <c r="AS42" s="114">
        <v>74</v>
      </c>
      <c r="AT42" s="115">
        <v>56</v>
      </c>
      <c r="AU42" s="115">
        <v>23</v>
      </c>
      <c r="AV42" s="116">
        <v>13</v>
      </c>
      <c r="AW42" s="110">
        <v>0</v>
      </c>
      <c r="AX42" s="112">
        <v>2</v>
      </c>
      <c r="AY42" s="118">
        <v>-39</v>
      </c>
    </row>
    <row r="43" spans="1:51" x14ac:dyDescent="0.2">
      <c r="A43">
        <v>4</v>
      </c>
      <c r="B43">
        <v>210</v>
      </c>
      <c r="C43" s="151" t="s">
        <v>70</v>
      </c>
      <c r="D43" s="24"/>
      <c r="E43" s="148">
        <v>138.47999999999999</v>
      </c>
      <c r="F43" s="149">
        <v>111176</v>
      </c>
      <c r="G43" s="103">
        <v>253928</v>
      </c>
      <c r="H43" s="103">
        <v>123698</v>
      </c>
      <c r="I43" s="103">
        <v>130230</v>
      </c>
      <c r="J43" s="104">
        <v>-78</v>
      </c>
      <c r="K43" s="105">
        <v>-53</v>
      </c>
      <c r="L43" s="106">
        <v>-25</v>
      </c>
      <c r="M43" s="104">
        <v>-49</v>
      </c>
      <c r="N43" s="105">
        <v>-23</v>
      </c>
      <c r="O43" s="150">
        <v>-26</v>
      </c>
      <c r="P43" s="104">
        <v>144</v>
      </c>
      <c r="Q43" s="105">
        <v>73</v>
      </c>
      <c r="R43" s="106">
        <v>71</v>
      </c>
      <c r="S43" s="107">
        <v>69</v>
      </c>
      <c r="T43" s="108">
        <v>71</v>
      </c>
      <c r="U43" s="108">
        <v>4</v>
      </c>
      <c r="V43" s="109">
        <v>0</v>
      </c>
      <c r="W43" s="104">
        <v>193</v>
      </c>
      <c r="X43" s="105">
        <v>96</v>
      </c>
      <c r="Y43" s="106">
        <v>97</v>
      </c>
      <c r="Z43" s="107">
        <v>96</v>
      </c>
      <c r="AA43" s="108">
        <v>97</v>
      </c>
      <c r="AB43" s="108">
        <v>0</v>
      </c>
      <c r="AC43" s="109">
        <v>0</v>
      </c>
      <c r="AD43" s="110">
        <v>-29</v>
      </c>
      <c r="AE43" s="111">
        <v>-30</v>
      </c>
      <c r="AF43" s="112">
        <v>1</v>
      </c>
      <c r="AG43" s="110">
        <v>587</v>
      </c>
      <c r="AH43" s="111">
        <v>310</v>
      </c>
      <c r="AI43" s="113">
        <v>277</v>
      </c>
      <c r="AJ43" s="114">
        <v>255</v>
      </c>
      <c r="AK43" s="115">
        <v>234</v>
      </c>
      <c r="AL43" s="115">
        <v>53</v>
      </c>
      <c r="AM43" s="116">
        <v>41</v>
      </c>
      <c r="AN43" s="110">
        <v>2</v>
      </c>
      <c r="AO43" s="112">
        <v>2</v>
      </c>
      <c r="AP43" s="117">
        <v>616</v>
      </c>
      <c r="AQ43" s="111">
        <v>340</v>
      </c>
      <c r="AR43" s="113">
        <v>276</v>
      </c>
      <c r="AS43" s="114">
        <v>307</v>
      </c>
      <c r="AT43" s="115">
        <v>250</v>
      </c>
      <c r="AU43" s="115">
        <v>23</v>
      </c>
      <c r="AV43" s="116">
        <v>22</v>
      </c>
      <c r="AW43" s="110">
        <v>10</v>
      </c>
      <c r="AX43" s="112">
        <v>4</v>
      </c>
      <c r="AY43" s="118">
        <v>23</v>
      </c>
    </row>
    <row r="44" spans="1:51" x14ac:dyDescent="0.2">
      <c r="A44">
        <v>7</v>
      </c>
      <c r="B44">
        <v>212</v>
      </c>
      <c r="C44" s="151" t="s">
        <v>71</v>
      </c>
      <c r="D44" s="24"/>
      <c r="E44" s="148">
        <v>126.85</v>
      </c>
      <c r="F44" s="149">
        <v>19006</v>
      </c>
      <c r="G44" s="103">
        <v>42702</v>
      </c>
      <c r="H44" s="103">
        <v>20517</v>
      </c>
      <c r="I44" s="103">
        <v>22185</v>
      </c>
      <c r="J44" s="104">
        <v>-95</v>
      </c>
      <c r="K44" s="105">
        <v>-68</v>
      </c>
      <c r="L44" s="106">
        <v>-27</v>
      </c>
      <c r="M44" s="104">
        <v>-35</v>
      </c>
      <c r="N44" s="105">
        <v>-20</v>
      </c>
      <c r="O44" s="150">
        <v>-15</v>
      </c>
      <c r="P44" s="104">
        <v>13</v>
      </c>
      <c r="Q44" s="105">
        <v>7</v>
      </c>
      <c r="R44" s="106">
        <v>6</v>
      </c>
      <c r="S44" s="107">
        <v>6</v>
      </c>
      <c r="T44" s="108">
        <v>6</v>
      </c>
      <c r="U44" s="108">
        <v>1</v>
      </c>
      <c r="V44" s="109">
        <v>0</v>
      </c>
      <c r="W44" s="104">
        <v>48</v>
      </c>
      <c r="X44" s="105">
        <v>27</v>
      </c>
      <c r="Y44" s="106">
        <v>21</v>
      </c>
      <c r="Z44" s="107">
        <v>27</v>
      </c>
      <c r="AA44" s="108">
        <v>21</v>
      </c>
      <c r="AB44" s="108">
        <v>0</v>
      </c>
      <c r="AC44" s="109">
        <v>0</v>
      </c>
      <c r="AD44" s="110">
        <v>-60</v>
      </c>
      <c r="AE44" s="111">
        <v>-48</v>
      </c>
      <c r="AF44" s="112">
        <v>-12</v>
      </c>
      <c r="AG44" s="110">
        <v>61</v>
      </c>
      <c r="AH44" s="111">
        <v>34</v>
      </c>
      <c r="AI44" s="113">
        <v>27</v>
      </c>
      <c r="AJ44" s="114">
        <v>29</v>
      </c>
      <c r="AK44" s="115">
        <v>17</v>
      </c>
      <c r="AL44" s="115">
        <v>5</v>
      </c>
      <c r="AM44" s="116">
        <v>10</v>
      </c>
      <c r="AN44" s="110">
        <v>0</v>
      </c>
      <c r="AO44" s="112">
        <v>0</v>
      </c>
      <c r="AP44" s="117">
        <v>121</v>
      </c>
      <c r="AQ44" s="111">
        <v>82</v>
      </c>
      <c r="AR44" s="113">
        <v>39</v>
      </c>
      <c r="AS44" s="114">
        <v>40</v>
      </c>
      <c r="AT44" s="115">
        <v>36</v>
      </c>
      <c r="AU44" s="115">
        <v>41</v>
      </c>
      <c r="AV44" s="116">
        <v>3</v>
      </c>
      <c r="AW44" s="110">
        <v>1</v>
      </c>
      <c r="AX44" s="112">
        <v>0</v>
      </c>
      <c r="AY44" s="118">
        <v>-44</v>
      </c>
    </row>
    <row r="45" spans="1:51" x14ac:dyDescent="0.2">
      <c r="A45">
        <v>5</v>
      </c>
      <c r="B45">
        <v>213</v>
      </c>
      <c r="C45" s="151" t="s">
        <v>72</v>
      </c>
      <c r="D45" s="24"/>
      <c r="E45" s="148">
        <v>132.44</v>
      </c>
      <c r="F45" s="149">
        <v>15147</v>
      </c>
      <c r="G45" s="103">
        <v>35971</v>
      </c>
      <c r="H45" s="103">
        <v>17211</v>
      </c>
      <c r="I45" s="103">
        <v>18760</v>
      </c>
      <c r="J45" s="104">
        <v>-18</v>
      </c>
      <c r="K45" s="105">
        <v>6</v>
      </c>
      <c r="L45" s="106">
        <v>-24</v>
      </c>
      <c r="M45" s="104">
        <v>-32</v>
      </c>
      <c r="N45" s="105">
        <v>-11</v>
      </c>
      <c r="O45" s="150">
        <v>-21</v>
      </c>
      <c r="P45" s="104">
        <v>10</v>
      </c>
      <c r="Q45" s="105">
        <v>7</v>
      </c>
      <c r="R45" s="106">
        <v>3</v>
      </c>
      <c r="S45" s="107">
        <v>7</v>
      </c>
      <c r="T45" s="108">
        <v>3</v>
      </c>
      <c r="U45" s="108">
        <v>0</v>
      </c>
      <c r="V45" s="109">
        <v>0</v>
      </c>
      <c r="W45" s="104">
        <v>42</v>
      </c>
      <c r="X45" s="105">
        <v>18</v>
      </c>
      <c r="Y45" s="106">
        <v>24</v>
      </c>
      <c r="Z45" s="107">
        <v>18</v>
      </c>
      <c r="AA45" s="108">
        <v>24</v>
      </c>
      <c r="AB45" s="108">
        <v>0</v>
      </c>
      <c r="AC45" s="109">
        <v>0</v>
      </c>
      <c r="AD45" s="110">
        <v>14</v>
      </c>
      <c r="AE45" s="111">
        <v>17</v>
      </c>
      <c r="AF45" s="112">
        <v>-3</v>
      </c>
      <c r="AG45" s="110">
        <v>93</v>
      </c>
      <c r="AH45" s="111">
        <v>47</v>
      </c>
      <c r="AI45" s="113">
        <v>46</v>
      </c>
      <c r="AJ45" s="114">
        <v>39</v>
      </c>
      <c r="AK45" s="115">
        <v>42</v>
      </c>
      <c r="AL45" s="115">
        <v>8</v>
      </c>
      <c r="AM45" s="116">
        <v>4</v>
      </c>
      <c r="AN45" s="110">
        <v>0</v>
      </c>
      <c r="AO45" s="112">
        <v>0</v>
      </c>
      <c r="AP45" s="117">
        <v>79</v>
      </c>
      <c r="AQ45" s="111">
        <v>30</v>
      </c>
      <c r="AR45" s="113">
        <v>49</v>
      </c>
      <c r="AS45" s="114">
        <v>21</v>
      </c>
      <c r="AT45" s="115">
        <v>44</v>
      </c>
      <c r="AU45" s="115">
        <v>7</v>
      </c>
      <c r="AV45" s="116">
        <v>5</v>
      </c>
      <c r="AW45" s="110">
        <v>2</v>
      </c>
      <c r="AX45" s="112">
        <v>0</v>
      </c>
      <c r="AY45" s="118">
        <v>14</v>
      </c>
    </row>
    <row r="46" spans="1:51" x14ac:dyDescent="0.2">
      <c r="A46">
        <v>3</v>
      </c>
      <c r="B46">
        <v>214</v>
      </c>
      <c r="C46" s="151" t="s">
        <v>73</v>
      </c>
      <c r="D46" s="24" t="s">
        <v>51</v>
      </c>
      <c r="E46" s="148">
        <v>101.8</v>
      </c>
      <c r="F46" s="149">
        <v>97532</v>
      </c>
      <c r="G46" s="103">
        <v>220009</v>
      </c>
      <c r="H46" s="103">
        <v>100410</v>
      </c>
      <c r="I46" s="103">
        <v>119599</v>
      </c>
      <c r="J46" s="104">
        <v>-28</v>
      </c>
      <c r="K46" s="105">
        <v>-36</v>
      </c>
      <c r="L46" s="106">
        <v>8</v>
      </c>
      <c r="M46" s="104">
        <v>-98</v>
      </c>
      <c r="N46" s="105">
        <v>-59</v>
      </c>
      <c r="O46" s="150">
        <v>-39</v>
      </c>
      <c r="P46" s="104">
        <v>102</v>
      </c>
      <c r="Q46" s="105">
        <v>50</v>
      </c>
      <c r="R46" s="106">
        <v>52</v>
      </c>
      <c r="S46" s="107">
        <v>50</v>
      </c>
      <c r="T46" s="108">
        <v>52</v>
      </c>
      <c r="U46" s="108">
        <v>0</v>
      </c>
      <c r="V46" s="109">
        <v>0</v>
      </c>
      <c r="W46" s="104">
        <v>200</v>
      </c>
      <c r="X46" s="105">
        <v>109</v>
      </c>
      <c r="Y46" s="106">
        <v>91</v>
      </c>
      <c r="Z46" s="107">
        <v>108</v>
      </c>
      <c r="AA46" s="108">
        <v>91</v>
      </c>
      <c r="AB46" s="108">
        <v>1</v>
      </c>
      <c r="AC46" s="109">
        <v>0</v>
      </c>
      <c r="AD46" s="110">
        <v>70</v>
      </c>
      <c r="AE46" s="111">
        <v>23</v>
      </c>
      <c r="AF46" s="112">
        <v>47</v>
      </c>
      <c r="AG46" s="110">
        <v>638</v>
      </c>
      <c r="AH46" s="111">
        <v>312</v>
      </c>
      <c r="AI46" s="113">
        <v>326</v>
      </c>
      <c r="AJ46" s="114">
        <v>258</v>
      </c>
      <c r="AK46" s="115">
        <v>295</v>
      </c>
      <c r="AL46" s="115">
        <v>49</v>
      </c>
      <c r="AM46" s="116">
        <v>23</v>
      </c>
      <c r="AN46" s="110">
        <v>5</v>
      </c>
      <c r="AO46" s="112">
        <v>8</v>
      </c>
      <c r="AP46" s="117">
        <v>568</v>
      </c>
      <c r="AQ46" s="111">
        <v>289</v>
      </c>
      <c r="AR46" s="113">
        <v>279</v>
      </c>
      <c r="AS46" s="114">
        <v>252</v>
      </c>
      <c r="AT46" s="115">
        <v>248</v>
      </c>
      <c r="AU46" s="115">
        <v>34</v>
      </c>
      <c r="AV46" s="116">
        <v>24</v>
      </c>
      <c r="AW46" s="110">
        <v>3</v>
      </c>
      <c r="AX46" s="112">
        <v>7</v>
      </c>
      <c r="AY46" s="118">
        <v>57</v>
      </c>
    </row>
    <row r="47" spans="1:51" x14ac:dyDescent="0.2">
      <c r="A47">
        <v>5</v>
      </c>
      <c r="B47">
        <v>215</v>
      </c>
      <c r="C47" s="151" t="s">
        <v>74</v>
      </c>
      <c r="D47" s="24"/>
      <c r="E47" s="148">
        <v>176.51</v>
      </c>
      <c r="F47" s="149">
        <v>31216</v>
      </c>
      <c r="G47" s="103">
        <v>71161</v>
      </c>
      <c r="H47" s="103">
        <v>34141</v>
      </c>
      <c r="I47" s="103">
        <v>37020</v>
      </c>
      <c r="J47" s="104">
        <v>-8</v>
      </c>
      <c r="K47" s="105">
        <v>13</v>
      </c>
      <c r="L47" s="106">
        <v>-21</v>
      </c>
      <c r="M47" s="104">
        <v>-53</v>
      </c>
      <c r="N47" s="105">
        <v>-22</v>
      </c>
      <c r="O47" s="150">
        <v>-31</v>
      </c>
      <c r="P47" s="104">
        <v>20</v>
      </c>
      <c r="Q47" s="105">
        <v>11</v>
      </c>
      <c r="R47" s="106">
        <v>9</v>
      </c>
      <c r="S47" s="107">
        <v>10</v>
      </c>
      <c r="T47" s="108">
        <v>7</v>
      </c>
      <c r="U47" s="108">
        <v>1</v>
      </c>
      <c r="V47" s="109">
        <v>2</v>
      </c>
      <c r="W47" s="104">
        <v>73</v>
      </c>
      <c r="X47" s="105">
        <v>33</v>
      </c>
      <c r="Y47" s="106">
        <v>40</v>
      </c>
      <c r="Z47" s="107">
        <v>33</v>
      </c>
      <c r="AA47" s="108">
        <v>40</v>
      </c>
      <c r="AB47" s="108">
        <v>0</v>
      </c>
      <c r="AC47" s="109">
        <v>0</v>
      </c>
      <c r="AD47" s="110">
        <v>45</v>
      </c>
      <c r="AE47" s="111">
        <v>35</v>
      </c>
      <c r="AF47" s="112">
        <v>10</v>
      </c>
      <c r="AG47" s="110">
        <v>245</v>
      </c>
      <c r="AH47" s="111">
        <v>117</v>
      </c>
      <c r="AI47" s="113">
        <v>128</v>
      </c>
      <c r="AJ47" s="114">
        <v>70</v>
      </c>
      <c r="AK47" s="115">
        <v>59</v>
      </c>
      <c r="AL47" s="115">
        <v>47</v>
      </c>
      <c r="AM47" s="116">
        <v>69</v>
      </c>
      <c r="AN47" s="110">
        <v>0</v>
      </c>
      <c r="AO47" s="112">
        <v>0</v>
      </c>
      <c r="AP47" s="117">
        <v>200</v>
      </c>
      <c r="AQ47" s="111">
        <v>82</v>
      </c>
      <c r="AR47" s="113">
        <v>118</v>
      </c>
      <c r="AS47" s="114">
        <v>57</v>
      </c>
      <c r="AT47" s="115">
        <v>70</v>
      </c>
      <c r="AU47" s="115">
        <v>25</v>
      </c>
      <c r="AV47" s="116">
        <v>46</v>
      </c>
      <c r="AW47" s="110">
        <v>0</v>
      </c>
      <c r="AX47" s="112">
        <v>2</v>
      </c>
      <c r="AY47" s="118">
        <v>60</v>
      </c>
    </row>
    <row r="48" spans="1:51" x14ac:dyDescent="0.2">
      <c r="A48">
        <v>4</v>
      </c>
      <c r="B48">
        <v>216</v>
      </c>
      <c r="C48" s="151" t="s">
        <v>75</v>
      </c>
      <c r="D48" s="24"/>
      <c r="E48" s="148">
        <v>34.380000000000003</v>
      </c>
      <c r="F48" s="149">
        <v>37739</v>
      </c>
      <c r="G48" s="103">
        <v>83932</v>
      </c>
      <c r="H48" s="103">
        <v>40589</v>
      </c>
      <c r="I48" s="103">
        <v>43343</v>
      </c>
      <c r="J48" s="104">
        <v>-41</v>
      </c>
      <c r="K48" s="105">
        <v>-8</v>
      </c>
      <c r="L48" s="106">
        <v>-33</v>
      </c>
      <c r="M48" s="104">
        <v>-39</v>
      </c>
      <c r="N48" s="105">
        <v>-20</v>
      </c>
      <c r="O48" s="150">
        <v>-19</v>
      </c>
      <c r="P48" s="104">
        <v>34</v>
      </c>
      <c r="Q48" s="105">
        <v>19</v>
      </c>
      <c r="R48" s="106">
        <v>15</v>
      </c>
      <c r="S48" s="107">
        <v>18</v>
      </c>
      <c r="T48" s="108">
        <v>14</v>
      </c>
      <c r="U48" s="108">
        <v>1</v>
      </c>
      <c r="V48" s="109">
        <v>1</v>
      </c>
      <c r="W48" s="104">
        <v>73</v>
      </c>
      <c r="X48" s="105">
        <v>39</v>
      </c>
      <c r="Y48" s="106">
        <v>34</v>
      </c>
      <c r="Z48" s="107">
        <v>39</v>
      </c>
      <c r="AA48" s="108">
        <v>34</v>
      </c>
      <c r="AB48" s="108">
        <v>0</v>
      </c>
      <c r="AC48" s="109">
        <v>0</v>
      </c>
      <c r="AD48" s="110">
        <v>-2</v>
      </c>
      <c r="AE48" s="111">
        <v>12</v>
      </c>
      <c r="AF48" s="112">
        <v>-14</v>
      </c>
      <c r="AG48" s="110">
        <v>233</v>
      </c>
      <c r="AH48" s="111">
        <v>117</v>
      </c>
      <c r="AI48" s="113">
        <v>116</v>
      </c>
      <c r="AJ48" s="114">
        <v>89</v>
      </c>
      <c r="AK48" s="115">
        <v>87</v>
      </c>
      <c r="AL48" s="115">
        <v>28</v>
      </c>
      <c r="AM48" s="116">
        <v>29</v>
      </c>
      <c r="AN48" s="110">
        <v>0</v>
      </c>
      <c r="AO48" s="112">
        <v>0</v>
      </c>
      <c r="AP48" s="117">
        <v>235</v>
      </c>
      <c r="AQ48" s="111">
        <v>105</v>
      </c>
      <c r="AR48" s="113">
        <v>130</v>
      </c>
      <c r="AS48" s="114">
        <v>90</v>
      </c>
      <c r="AT48" s="115">
        <v>108</v>
      </c>
      <c r="AU48" s="115">
        <v>15</v>
      </c>
      <c r="AV48" s="116">
        <v>22</v>
      </c>
      <c r="AW48" s="110">
        <v>0</v>
      </c>
      <c r="AX48" s="112">
        <v>0</v>
      </c>
      <c r="AY48" s="118">
        <v>20</v>
      </c>
    </row>
    <row r="49" spans="1:51" x14ac:dyDescent="0.2">
      <c r="A49">
        <v>3</v>
      </c>
      <c r="B49" s="152">
        <v>217</v>
      </c>
      <c r="C49" s="151" t="s">
        <v>76</v>
      </c>
      <c r="D49" s="24"/>
      <c r="E49" s="148">
        <v>53.44</v>
      </c>
      <c r="F49" s="149">
        <v>65097</v>
      </c>
      <c r="G49" s="103">
        <v>148256</v>
      </c>
      <c r="H49" s="103">
        <v>69009</v>
      </c>
      <c r="I49" s="103">
        <v>79247</v>
      </c>
      <c r="J49" s="104">
        <v>-74</v>
      </c>
      <c r="K49" s="105">
        <v>-15</v>
      </c>
      <c r="L49" s="106">
        <v>-59</v>
      </c>
      <c r="M49" s="104">
        <v>-93</v>
      </c>
      <c r="N49" s="105">
        <v>-34</v>
      </c>
      <c r="O49" s="150">
        <v>-59</v>
      </c>
      <c r="P49" s="104">
        <v>61</v>
      </c>
      <c r="Q49" s="105">
        <v>35</v>
      </c>
      <c r="R49" s="106">
        <v>26</v>
      </c>
      <c r="S49" s="107">
        <v>35</v>
      </c>
      <c r="T49" s="108">
        <v>26</v>
      </c>
      <c r="U49" s="108">
        <v>0</v>
      </c>
      <c r="V49" s="109">
        <v>0</v>
      </c>
      <c r="W49" s="104">
        <v>154</v>
      </c>
      <c r="X49" s="105">
        <v>69</v>
      </c>
      <c r="Y49" s="106">
        <v>85</v>
      </c>
      <c r="Z49" s="107">
        <v>69</v>
      </c>
      <c r="AA49" s="108">
        <v>85</v>
      </c>
      <c r="AB49" s="108">
        <v>0</v>
      </c>
      <c r="AC49" s="109">
        <v>0</v>
      </c>
      <c r="AD49" s="110">
        <v>19</v>
      </c>
      <c r="AE49" s="111">
        <v>19</v>
      </c>
      <c r="AF49" s="112">
        <v>0</v>
      </c>
      <c r="AG49" s="110">
        <v>393</v>
      </c>
      <c r="AH49" s="111">
        <v>198</v>
      </c>
      <c r="AI49" s="113">
        <v>195</v>
      </c>
      <c r="AJ49" s="114">
        <v>166</v>
      </c>
      <c r="AK49" s="115">
        <v>179</v>
      </c>
      <c r="AL49" s="115">
        <v>31</v>
      </c>
      <c r="AM49" s="116">
        <v>15</v>
      </c>
      <c r="AN49" s="110">
        <v>1</v>
      </c>
      <c r="AO49" s="112">
        <v>1</v>
      </c>
      <c r="AP49" s="117">
        <v>374</v>
      </c>
      <c r="AQ49" s="111">
        <v>179</v>
      </c>
      <c r="AR49" s="113">
        <v>195</v>
      </c>
      <c r="AS49" s="114">
        <v>156</v>
      </c>
      <c r="AT49" s="115">
        <v>173</v>
      </c>
      <c r="AU49" s="115">
        <v>21</v>
      </c>
      <c r="AV49" s="116">
        <v>19</v>
      </c>
      <c r="AW49" s="110">
        <v>2</v>
      </c>
      <c r="AX49" s="112">
        <v>3</v>
      </c>
      <c r="AY49" s="118">
        <v>28</v>
      </c>
    </row>
    <row r="50" spans="1:51" x14ac:dyDescent="0.2">
      <c r="A50">
        <v>5</v>
      </c>
      <c r="B50">
        <v>218</v>
      </c>
      <c r="C50" s="151" t="s">
        <v>77</v>
      </c>
      <c r="D50" s="24" t="s">
        <v>51</v>
      </c>
      <c r="E50" s="148">
        <v>92.94</v>
      </c>
      <c r="F50" s="149">
        <v>18654</v>
      </c>
      <c r="G50" s="103">
        <v>45955</v>
      </c>
      <c r="H50" s="103">
        <v>22398</v>
      </c>
      <c r="I50" s="103">
        <v>23557</v>
      </c>
      <c r="J50" s="104">
        <v>29</v>
      </c>
      <c r="K50" s="105">
        <v>13</v>
      </c>
      <c r="L50" s="106">
        <v>16</v>
      </c>
      <c r="M50" s="104">
        <v>-18</v>
      </c>
      <c r="N50" s="105">
        <v>-10</v>
      </c>
      <c r="O50" s="150">
        <v>-8</v>
      </c>
      <c r="P50" s="104">
        <v>16</v>
      </c>
      <c r="Q50" s="105">
        <v>10</v>
      </c>
      <c r="R50" s="106">
        <v>6</v>
      </c>
      <c r="S50" s="107">
        <v>10</v>
      </c>
      <c r="T50" s="108">
        <v>5</v>
      </c>
      <c r="U50" s="108">
        <v>0</v>
      </c>
      <c r="V50" s="109">
        <v>1</v>
      </c>
      <c r="W50" s="104">
        <v>34</v>
      </c>
      <c r="X50" s="105">
        <v>20</v>
      </c>
      <c r="Y50" s="106">
        <v>14</v>
      </c>
      <c r="Z50" s="107">
        <v>20</v>
      </c>
      <c r="AA50" s="108">
        <v>14</v>
      </c>
      <c r="AB50" s="108">
        <v>0</v>
      </c>
      <c r="AC50" s="109">
        <v>0</v>
      </c>
      <c r="AD50" s="110">
        <v>47</v>
      </c>
      <c r="AE50" s="111">
        <v>23</v>
      </c>
      <c r="AF50" s="112">
        <v>24</v>
      </c>
      <c r="AG50" s="110">
        <v>159</v>
      </c>
      <c r="AH50" s="111">
        <v>83</v>
      </c>
      <c r="AI50" s="113">
        <v>76</v>
      </c>
      <c r="AJ50" s="114">
        <v>49</v>
      </c>
      <c r="AK50" s="115">
        <v>45</v>
      </c>
      <c r="AL50" s="115">
        <v>32</v>
      </c>
      <c r="AM50" s="116">
        <v>28</v>
      </c>
      <c r="AN50" s="110">
        <v>2</v>
      </c>
      <c r="AO50" s="112">
        <v>3</v>
      </c>
      <c r="AP50" s="117">
        <v>112</v>
      </c>
      <c r="AQ50" s="111">
        <v>60</v>
      </c>
      <c r="AR50" s="113">
        <v>52</v>
      </c>
      <c r="AS50" s="114">
        <v>41</v>
      </c>
      <c r="AT50" s="115">
        <v>38</v>
      </c>
      <c r="AU50" s="115">
        <v>17</v>
      </c>
      <c r="AV50" s="116">
        <v>11</v>
      </c>
      <c r="AW50" s="110">
        <v>2</v>
      </c>
      <c r="AX50" s="112">
        <v>3</v>
      </c>
      <c r="AY50" s="118">
        <v>40</v>
      </c>
    </row>
    <row r="51" spans="1:51" x14ac:dyDescent="0.2">
      <c r="A51">
        <v>3</v>
      </c>
      <c r="B51">
        <v>219</v>
      </c>
      <c r="C51" s="151" t="s">
        <v>78</v>
      </c>
      <c r="D51" s="24"/>
      <c r="E51" s="148">
        <v>210.32</v>
      </c>
      <c r="F51" s="149">
        <v>43393</v>
      </c>
      <c r="G51" s="103">
        <v>104223</v>
      </c>
      <c r="H51" s="103">
        <v>49778</v>
      </c>
      <c r="I51" s="103">
        <v>54445</v>
      </c>
      <c r="J51" s="104">
        <v>-11</v>
      </c>
      <c r="K51" s="105">
        <v>-22</v>
      </c>
      <c r="L51" s="106">
        <v>11</v>
      </c>
      <c r="M51" s="104">
        <v>-43</v>
      </c>
      <c r="N51" s="105">
        <v>-21</v>
      </c>
      <c r="O51" s="150">
        <v>-22</v>
      </c>
      <c r="P51" s="104">
        <v>44</v>
      </c>
      <c r="Q51" s="105">
        <v>23</v>
      </c>
      <c r="R51" s="106">
        <v>21</v>
      </c>
      <c r="S51" s="107">
        <v>23</v>
      </c>
      <c r="T51" s="108">
        <v>19</v>
      </c>
      <c r="U51" s="108">
        <v>0</v>
      </c>
      <c r="V51" s="109">
        <v>2</v>
      </c>
      <c r="W51" s="104">
        <v>87</v>
      </c>
      <c r="X51" s="105">
        <v>44</v>
      </c>
      <c r="Y51" s="106">
        <v>43</v>
      </c>
      <c r="Z51" s="107">
        <v>44</v>
      </c>
      <c r="AA51" s="108">
        <v>43</v>
      </c>
      <c r="AB51" s="108">
        <v>0</v>
      </c>
      <c r="AC51" s="109">
        <v>0</v>
      </c>
      <c r="AD51" s="110">
        <v>32</v>
      </c>
      <c r="AE51" s="111">
        <v>-1</v>
      </c>
      <c r="AF51" s="112">
        <v>33</v>
      </c>
      <c r="AG51" s="110">
        <v>279</v>
      </c>
      <c r="AH51" s="111">
        <v>135</v>
      </c>
      <c r="AI51" s="113">
        <v>144</v>
      </c>
      <c r="AJ51" s="114">
        <v>115</v>
      </c>
      <c r="AK51" s="115">
        <v>124</v>
      </c>
      <c r="AL51" s="115">
        <v>20</v>
      </c>
      <c r="AM51" s="116">
        <v>19</v>
      </c>
      <c r="AN51" s="110">
        <v>0</v>
      </c>
      <c r="AO51" s="112">
        <v>1</v>
      </c>
      <c r="AP51" s="117">
        <v>247</v>
      </c>
      <c r="AQ51" s="111">
        <v>136</v>
      </c>
      <c r="AR51" s="113">
        <v>111</v>
      </c>
      <c r="AS51" s="114">
        <v>111</v>
      </c>
      <c r="AT51" s="115">
        <v>102</v>
      </c>
      <c r="AU51" s="115">
        <v>25</v>
      </c>
      <c r="AV51" s="116">
        <v>9</v>
      </c>
      <c r="AW51" s="110">
        <v>0</v>
      </c>
      <c r="AX51" s="112">
        <v>0</v>
      </c>
      <c r="AY51" s="118">
        <v>31</v>
      </c>
    </row>
    <row r="52" spans="1:51" x14ac:dyDescent="0.2">
      <c r="A52">
        <v>5</v>
      </c>
      <c r="B52">
        <v>220</v>
      </c>
      <c r="C52" s="151" t="s">
        <v>79</v>
      </c>
      <c r="D52" s="24" t="s">
        <v>51</v>
      </c>
      <c r="E52" s="148">
        <v>150.97999999999999</v>
      </c>
      <c r="F52" s="149">
        <v>16585</v>
      </c>
      <c r="G52" s="103">
        <v>40226</v>
      </c>
      <c r="H52" s="103">
        <v>19932</v>
      </c>
      <c r="I52" s="103">
        <v>20294</v>
      </c>
      <c r="J52" s="104">
        <v>-27</v>
      </c>
      <c r="K52" s="105">
        <v>-21</v>
      </c>
      <c r="L52" s="106">
        <v>-6</v>
      </c>
      <c r="M52" s="104">
        <v>-25</v>
      </c>
      <c r="N52" s="105">
        <v>-18</v>
      </c>
      <c r="O52" s="150">
        <v>-7</v>
      </c>
      <c r="P52" s="104">
        <v>19</v>
      </c>
      <c r="Q52" s="105">
        <v>11</v>
      </c>
      <c r="R52" s="106">
        <v>8</v>
      </c>
      <c r="S52" s="107">
        <v>10</v>
      </c>
      <c r="T52" s="108">
        <v>8</v>
      </c>
      <c r="U52" s="108">
        <v>1</v>
      </c>
      <c r="V52" s="109">
        <v>0</v>
      </c>
      <c r="W52" s="104">
        <v>44</v>
      </c>
      <c r="X52" s="105">
        <v>29</v>
      </c>
      <c r="Y52" s="106">
        <v>15</v>
      </c>
      <c r="Z52" s="107">
        <v>29</v>
      </c>
      <c r="AA52" s="108">
        <v>15</v>
      </c>
      <c r="AB52" s="108">
        <v>0</v>
      </c>
      <c r="AC52" s="109">
        <v>0</v>
      </c>
      <c r="AD52" s="110">
        <v>-2</v>
      </c>
      <c r="AE52" s="111">
        <v>-3</v>
      </c>
      <c r="AF52" s="112">
        <v>1</v>
      </c>
      <c r="AG52" s="110">
        <v>109</v>
      </c>
      <c r="AH52" s="111">
        <v>56</v>
      </c>
      <c r="AI52" s="113">
        <v>53</v>
      </c>
      <c r="AJ52" s="114">
        <v>33</v>
      </c>
      <c r="AK52" s="115">
        <v>28</v>
      </c>
      <c r="AL52" s="115">
        <v>23</v>
      </c>
      <c r="AM52" s="116">
        <v>24</v>
      </c>
      <c r="AN52" s="110">
        <v>0</v>
      </c>
      <c r="AO52" s="112">
        <v>1</v>
      </c>
      <c r="AP52" s="117">
        <v>111</v>
      </c>
      <c r="AQ52" s="111">
        <v>59</v>
      </c>
      <c r="AR52" s="113">
        <v>52</v>
      </c>
      <c r="AS52" s="114">
        <v>31</v>
      </c>
      <c r="AT52" s="115">
        <v>42</v>
      </c>
      <c r="AU52" s="115">
        <v>27</v>
      </c>
      <c r="AV52" s="116">
        <v>10</v>
      </c>
      <c r="AW52" s="110">
        <v>1</v>
      </c>
      <c r="AX52" s="112">
        <v>0</v>
      </c>
      <c r="AY52" s="118">
        <v>12</v>
      </c>
    </row>
    <row r="53" spans="1:51" x14ac:dyDescent="0.2">
      <c r="A53">
        <v>9</v>
      </c>
      <c r="B53">
        <v>221</v>
      </c>
      <c r="C53" s="151" t="s">
        <v>80</v>
      </c>
      <c r="D53" s="24"/>
      <c r="E53" s="148">
        <v>377.59</v>
      </c>
      <c r="F53" s="149">
        <v>15955</v>
      </c>
      <c r="G53" s="103">
        <v>37391</v>
      </c>
      <c r="H53" s="103">
        <v>17847</v>
      </c>
      <c r="I53" s="103">
        <v>19544</v>
      </c>
      <c r="J53" s="104">
        <v>-27</v>
      </c>
      <c r="K53" s="105">
        <v>-12</v>
      </c>
      <c r="L53" s="106">
        <v>-15</v>
      </c>
      <c r="M53" s="104">
        <v>-29</v>
      </c>
      <c r="N53" s="105">
        <v>-13</v>
      </c>
      <c r="O53" s="150">
        <v>-16</v>
      </c>
      <c r="P53" s="104">
        <v>19</v>
      </c>
      <c r="Q53" s="105">
        <v>13</v>
      </c>
      <c r="R53" s="106">
        <v>6</v>
      </c>
      <c r="S53" s="107">
        <v>13</v>
      </c>
      <c r="T53" s="108">
        <v>6</v>
      </c>
      <c r="U53" s="108">
        <v>0</v>
      </c>
      <c r="V53" s="109">
        <v>0</v>
      </c>
      <c r="W53" s="104">
        <v>48</v>
      </c>
      <c r="X53" s="105">
        <v>26</v>
      </c>
      <c r="Y53" s="106">
        <v>22</v>
      </c>
      <c r="Z53" s="107">
        <v>26</v>
      </c>
      <c r="AA53" s="108">
        <v>22</v>
      </c>
      <c r="AB53" s="108">
        <v>0</v>
      </c>
      <c r="AC53" s="109">
        <v>0</v>
      </c>
      <c r="AD53" s="110">
        <v>2</v>
      </c>
      <c r="AE53" s="111">
        <v>1</v>
      </c>
      <c r="AF53" s="112">
        <v>1</v>
      </c>
      <c r="AG53" s="110">
        <v>107</v>
      </c>
      <c r="AH53" s="111">
        <v>55</v>
      </c>
      <c r="AI53" s="113">
        <v>52</v>
      </c>
      <c r="AJ53" s="114">
        <v>36</v>
      </c>
      <c r="AK53" s="115">
        <v>30</v>
      </c>
      <c r="AL53" s="115">
        <v>19</v>
      </c>
      <c r="AM53" s="116">
        <v>22</v>
      </c>
      <c r="AN53" s="110">
        <v>0</v>
      </c>
      <c r="AO53" s="112">
        <v>0</v>
      </c>
      <c r="AP53" s="117">
        <v>105</v>
      </c>
      <c r="AQ53" s="111">
        <v>54</v>
      </c>
      <c r="AR53" s="113">
        <v>51</v>
      </c>
      <c r="AS53" s="114">
        <v>42</v>
      </c>
      <c r="AT53" s="115">
        <v>37</v>
      </c>
      <c r="AU53" s="115">
        <v>11</v>
      </c>
      <c r="AV53" s="116">
        <v>11</v>
      </c>
      <c r="AW53" s="110">
        <v>1</v>
      </c>
      <c r="AX53" s="112">
        <v>3</v>
      </c>
      <c r="AY53" s="118">
        <v>16</v>
      </c>
    </row>
    <row r="54" spans="1:51" x14ac:dyDescent="0.2">
      <c r="A54">
        <v>8</v>
      </c>
      <c r="B54">
        <v>222</v>
      </c>
      <c r="C54" s="151" t="s">
        <v>81</v>
      </c>
      <c r="D54" s="24"/>
      <c r="E54" s="148">
        <v>422.91</v>
      </c>
      <c r="F54" s="149">
        <v>8060</v>
      </c>
      <c r="G54" s="102">
        <v>19945</v>
      </c>
      <c r="H54" s="102">
        <v>9568</v>
      </c>
      <c r="I54" s="102">
        <v>10377</v>
      </c>
      <c r="J54" s="104">
        <v>-19</v>
      </c>
      <c r="K54" s="105">
        <v>-11</v>
      </c>
      <c r="L54" s="106">
        <v>-8</v>
      </c>
      <c r="M54" s="104">
        <v>-19</v>
      </c>
      <c r="N54" s="105">
        <v>-8</v>
      </c>
      <c r="O54" s="150">
        <v>-11</v>
      </c>
      <c r="P54" s="104">
        <v>10</v>
      </c>
      <c r="Q54" s="105">
        <v>6</v>
      </c>
      <c r="R54" s="106">
        <v>4</v>
      </c>
      <c r="S54" s="107">
        <v>6</v>
      </c>
      <c r="T54" s="108">
        <v>4</v>
      </c>
      <c r="U54" s="108">
        <v>0</v>
      </c>
      <c r="V54" s="109">
        <v>0</v>
      </c>
      <c r="W54" s="104">
        <v>29</v>
      </c>
      <c r="X54" s="105">
        <v>14</v>
      </c>
      <c r="Y54" s="106">
        <v>15</v>
      </c>
      <c r="Z54" s="107">
        <v>14</v>
      </c>
      <c r="AA54" s="108">
        <v>15</v>
      </c>
      <c r="AB54" s="108">
        <v>0</v>
      </c>
      <c r="AC54" s="109">
        <v>0</v>
      </c>
      <c r="AD54" s="110">
        <v>0</v>
      </c>
      <c r="AE54" s="111">
        <v>-3</v>
      </c>
      <c r="AF54" s="112">
        <v>3</v>
      </c>
      <c r="AG54" s="110">
        <v>25</v>
      </c>
      <c r="AH54" s="111">
        <v>11</v>
      </c>
      <c r="AI54" s="113">
        <v>14</v>
      </c>
      <c r="AJ54" s="114">
        <v>7</v>
      </c>
      <c r="AK54" s="115">
        <v>11</v>
      </c>
      <c r="AL54" s="115">
        <v>4</v>
      </c>
      <c r="AM54" s="116">
        <v>3</v>
      </c>
      <c r="AN54" s="110">
        <v>0</v>
      </c>
      <c r="AO54" s="112">
        <v>0</v>
      </c>
      <c r="AP54" s="117">
        <v>25</v>
      </c>
      <c r="AQ54" s="111">
        <v>14</v>
      </c>
      <c r="AR54" s="113">
        <v>11</v>
      </c>
      <c r="AS54" s="114">
        <v>13</v>
      </c>
      <c r="AT54" s="115">
        <v>10</v>
      </c>
      <c r="AU54" s="115">
        <v>1</v>
      </c>
      <c r="AV54" s="116">
        <v>0</v>
      </c>
      <c r="AW54" s="110">
        <v>0</v>
      </c>
      <c r="AX54" s="112">
        <v>1</v>
      </c>
      <c r="AY54" s="118">
        <v>2</v>
      </c>
    </row>
    <row r="55" spans="1:51" x14ac:dyDescent="0.2">
      <c r="A55">
        <v>9</v>
      </c>
      <c r="B55">
        <v>223</v>
      </c>
      <c r="C55" s="151" t="s">
        <v>82</v>
      </c>
      <c r="D55" s="24"/>
      <c r="E55" s="148">
        <v>493.21</v>
      </c>
      <c r="F55" s="149">
        <v>23588</v>
      </c>
      <c r="G55" s="103">
        <v>57599</v>
      </c>
      <c r="H55" s="103">
        <v>27728</v>
      </c>
      <c r="I55" s="103">
        <v>29871</v>
      </c>
      <c r="J55" s="104">
        <v>-47</v>
      </c>
      <c r="K55" s="105">
        <v>-28</v>
      </c>
      <c r="L55" s="106">
        <v>-19</v>
      </c>
      <c r="M55" s="104">
        <v>-38</v>
      </c>
      <c r="N55" s="105">
        <v>-9</v>
      </c>
      <c r="O55" s="150">
        <v>-29</v>
      </c>
      <c r="P55" s="104">
        <v>24</v>
      </c>
      <c r="Q55" s="105">
        <v>13</v>
      </c>
      <c r="R55" s="106">
        <v>11</v>
      </c>
      <c r="S55" s="107">
        <v>13</v>
      </c>
      <c r="T55" s="108">
        <v>11</v>
      </c>
      <c r="U55" s="108">
        <v>0</v>
      </c>
      <c r="V55" s="109">
        <v>0</v>
      </c>
      <c r="W55" s="104">
        <v>62</v>
      </c>
      <c r="X55" s="105">
        <v>22</v>
      </c>
      <c r="Y55" s="106">
        <v>40</v>
      </c>
      <c r="Z55" s="107">
        <v>22</v>
      </c>
      <c r="AA55" s="108">
        <v>40</v>
      </c>
      <c r="AB55" s="108">
        <v>0</v>
      </c>
      <c r="AC55" s="109">
        <v>0</v>
      </c>
      <c r="AD55" s="110">
        <v>-9</v>
      </c>
      <c r="AE55" s="111">
        <v>-19</v>
      </c>
      <c r="AF55" s="112">
        <v>10</v>
      </c>
      <c r="AG55" s="110">
        <v>105</v>
      </c>
      <c r="AH55" s="111">
        <v>48</v>
      </c>
      <c r="AI55" s="113">
        <v>57</v>
      </c>
      <c r="AJ55" s="114">
        <v>36</v>
      </c>
      <c r="AK55" s="115">
        <v>38</v>
      </c>
      <c r="AL55" s="115">
        <v>11</v>
      </c>
      <c r="AM55" s="116">
        <v>18</v>
      </c>
      <c r="AN55" s="110">
        <v>1</v>
      </c>
      <c r="AO55" s="112">
        <v>1</v>
      </c>
      <c r="AP55" s="117">
        <v>114</v>
      </c>
      <c r="AQ55" s="111">
        <v>67</v>
      </c>
      <c r="AR55" s="113">
        <v>47</v>
      </c>
      <c r="AS55" s="114">
        <v>45</v>
      </c>
      <c r="AT55" s="115">
        <v>36</v>
      </c>
      <c r="AU55" s="115">
        <v>16</v>
      </c>
      <c r="AV55" s="116">
        <v>10</v>
      </c>
      <c r="AW55" s="110">
        <v>6</v>
      </c>
      <c r="AX55" s="112">
        <v>1</v>
      </c>
      <c r="AY55" s="118">
        <v>-15</v>
      </c>
    </row>
    <row r="56" spans="1:51" x14ac:dyDescent="0.2">
      <c r="A56">
        <v>10</v>
      </c>
      <c r="B56">
        <v>224</v>
      </c>
      <c r="C56" s="151" t="s">
        <v>83</v>
      </c>
      <c r="D56" s="24"/>
      <c r="E56" s="148">
        <v>229.01</v>
      </c>
      <c r="F56" s="149">
        <v>17392</v>
      </c>
      <c r="G56" s="103">
        <v>40949</v>
      </c>
      <c r="H56" s="103">
        <v>19541</v>
      </c>
      <c r="I56" s="103">
        <v>21408</v>
      </c>
      <c r="J56" s="104">
        <v>2</v>
      </c>
      <c r="K56" s="105">
        <v>-10</v>
      </c>
      <c r="L56" s="106">
        <v>12</v>
      </c>
      <c r="M56" s="104">
        <v>-28</v>
      </c>
      <c r="N56" s="105">
        <v>-18</v>
      </c>
      <c r="O56" s="150">
        <v>-10</v>
      </c>
      <c r="P56" s="104">
        <v>6</v>
      </c>
      <c r="Q56" s="105">
        <v>2</v>
      </c>
      <c r="R56" s="106">
        <v>4</v>
      </c>
      <c r="S56" s="107">
        <v>2</v>
      </c>
      <c r="T56" s="108">
        <v>4</v>
      </c>
      <c r="U56" s="108">
        <v>0</v>
      </c>
      <c r="V56" s="109">
        <v>0</v>
      </c>
      <c r="W56" s="104">
        <v>34</v>
      </c>
      <c r="X56" s="105">
        <v>20</v>
      </c>
      <c r="Y56" s="106">
        <v>14</v>
      </c>
      <c r="Z56" s="107">
        <v>20</v>
      </c>
      <c r="AA56" s="108">
        <v>14</v>
      </c>
      <c r="AB56" s="108">
        <v>0</v>
      </c>
      <c r="AC56" s="109">
        <v>0</v>
      </c>
      <c r="AD56" s="110">
        <v>30</v>
      </c>
      <c r="AE56" s="111">
        <v>8</v>
      </c>
      <c r="AF56" s="112">
        <v>22</v>
      </c>
      <c r="AG56" s="110">
        <v>110</v>
      </c>
      <c r="AH56" s="111">
        <v>57</v>
      </c>
      <c r="AI56" s="113">
        <v>53</v>
      </c>
      <c r="AJ56" s="114">
        <v>33</v>
      </c>
      <c r="AK56" s="115">
        <v>24</v>
      </c>
      <c r="AL56" s="115">
        <v>24</v>
      </c>
      <c r="AM56" s="116">
        <v>29</v>
      </c>
      <c r="AN56" s="110">
        <v>0</v>
      </c>
      <c r="AO56" s="112">
        <v>0</v>
      </c>
      <c r="AP56" s="117">
        <v>80</v>
      </c>
      <c r="AQ56" s="111">
        <v>49</v>
      </c>
      <c r="AR56" s="113">
        <v>31</v>
      </c>
      <c r="AS56" s="114">
        <v>34</v>
      </c>
      <c r="AT56" s="115">
        <v>27</v>
      </c>
      <c r="AU56" s="115">
        <v>14</v>
      </c>
      <c r="AV56" s="116">
        <v>4</v>
      </c>
      <c r="AW56" s="110">
        <v>1</v>
      </c>
      <c r="AX56" s="112">
        <v>0</v>
      </c>
      <c r="AY56" s="118">
        <v>29</v>
      </c>
    </row>
    <row r="57" spans="1:51" x14ac:dyDescent="0.2">
      <c r="A57">
        <v>8</v>
      </c>
      <c r="B57">
        <v>225</v>
      </c>
      <c r="C57" s="151" t="s">
        <v>84</v>
      </c>
      <c r="D57" s="24"/>
      <c r="E57" s="148">
        <v>403.06</v>
      </c>
      <c r="F57" s="149">
        <v>11285</v>
      </c>
      <c r="G57" s="103">
        <v>26588</v>
      </c>
      <c r="H57" s="103">
        <v>12781</v>
      </c>
      <c r="I57" s="103">
        <v>13807</v>
      </c>
      <c r="J57" s="104">
        <v>-31</v>
      </c>
      <c r="K57" s="105">
        <v>-18</v>
      </c>
      <c r="L57" s="106">
        <v>-13</v>
      </c>
      <c r="M57" s="104">
        <v>-14</v>
      </c>
      <c r="N57" s="105">
        <v>-5</v>
      </c>
      <c r="O57" s="150">
        <v>-9</v>
      </c>
      <c r="P57" s="104">
        <v>11</v>
      </c>
      <c r="Q57" s="105">
        <v>4</v>
      </c>
      <c r="R57" s="106">
        <v>7</v>
      </c>
      <c r="S57" s="107">
        <v>4</v>
      </c>
      <c r="T57" s="108">
        <v>7</v>
      </c>
      <c r="U57" s="108">
        <v>0</v>
      </c>
      <c r="V57" s="109">
        <v>0</v>
      </c>
      <c r="W57" s="104">
        <v>25</v>
      </c>
      <c r="X57" s="105">
        <v>9</v>
      </c>
      <c r="Y57" s="106">
        <v>16</v>
      </c>
      <c r="Z57" s="107">
        <v>9</v>
      </c>
      <c r="AA57" s="108">
        <v>16</v>
      </c>
      <c r="AB57" s="108">
        <v>0</v>
      </c>
      <c r="AC57" s="109">
        <v>0</v>
      </c>
      <c r="AD57" s="110">
        <v>-17</v>
      </c>
      <c r="AE57" s="111">
        <v>-13</v>
      </c>
      <c r="AF57" s="112">
        <v>-4</v>
      </c>
      <c r="AG57" s="110">
        <v>49</v>
      </c>
      <c r="AH57" s="111">
        <v>25</v>
      </c>
      <c r="AI57" s="113">
        <v>24</v>
      </c>
      <c r="AJ57" s="114">
        <v>19</v>
      </c>
      <c r="AK57" s="115">
        <v>18</v>
      </c>
      <c r="AL57" s="115">
        <v>6</v>
      </c>
      <c r="AM57" s="116">
        <v>6</v>
      </c>
      <c r="AN57" s="110">
        <v>0</v>
      </c>
      <c r="AO57" s="112">
        <v>0</v>
      </c>
      <c r="AP57" s="117">
        <v>66</v>
      </c>
      <c r="AQ57" s="111">
        <v>38</v>
      </c>
      <c r="AR57" s="113">
        <v>28</v>
      </c>
      <c r="AS57" s="114">
        <v>37</v>
      </c>
      <c r="AT57" s="115">
        <v>22</v>
      </c>
      <c r="AU57" s="115">
        <v>1</v>
      </c>
      <c r="AV57" s="116">
        <v>6</v>
      </c>
      <c r="AW57" s="110">
        <v>0</v>
      </c>
      <c r="AX57" s="112">
        <v>0</v>
      </c>
      <c r="AY57" s="118">
        <v>-15</v>
      </c>
    </row>
    <row r="58" spans="1:51" x14ac:dyDescent="0.2">
      <c r="A58">
        <v>10</v>
      </c>
      <c r="B58">
        <v>226</v>
      </c>
      <c r="C58" s="151" t="s">
        <v>85</v>
      </c>
      <c r="D58" s="24"/>
      <c r="E58" s="148">
        <v>184.24</v>
      </c>
      <c r="F58" s="149">
        <v>17800</v>
      </c>
      <c r="G58" s="102">
        <v>39732</v>
      </c>
      <c r="H58" s="102">
        <v>18796</v>
      </c>
      <c r="I58" s="103">
        <v>20936</v>
      </c>
      <c r="J58" s="104">
        <v>-41</v>
      </c>
      <c r="K58" s="105">
        <v>-28</v>
      </c>
      <c r="L58" s="106">
        <v>-13</v>
      </c>
      <c r="M58" s="104">
        <v>-32</v>
      </c>
      <c r="N58" s="105">
        <v>-23</v>
      </c>
      <c r="O58" s="150">
        <v>-9</v>
      </c>
      <c r="P58" s="104">
        <v>12</v>
      </c>
      <c r="Q58" s="105">
        <v>6</v>
      </c>
      <c r="R58" s="106">
        <v>6</v>
      </c>
      <c r="S58" s="107">
        <v>6</v>
      </c>
      <c r="T58" s="108">
        <v>6</v>
      </c>
      <c r="U58" s="108">
        <v>0</v>
      </c>
      <c r="V58" s="109">
        <v>0</v>
      </c>
      <c r="W58" s="104">
        <v>44</v>
      </c>
      <c r="X58" s="105">
        <v>29</v>
      </c>
      <c r="Y58" s="106">
        <v>15</v>
      </c>
      <c r="Z58" s="107">
        <v>29</v>
      </c>
      <c r="AA58" s="108">
        <v>15</v>
      </c>
      <c r="AB58" s="108">
        <v>0</v>
      </c>
      <c r="AC58" s="109">
        <v>0</v>
      </c>
      <c r="AD58" s="110">
        <v>-9</v>
      </c>
      <c r="AE58" s="111">
        <v>-5</v>
      </c>
      <c r="AF58" s="112">
        <v>-4</v>
      </c>
      <c r="AG58" s="110">
        <v>83</v>
      </c>
      <c r="AH58" s="111">
        <v>40</v>
      </c>
      <c r="AI58" s="113">
        <v>43</v>
      </c>
      <c r="AJ58" s="114">
        <v>22</v>
      </c>
      <c r="AK58" s="115">
        <v>33</v>
      </c>
      <c r="AL58" s="115">
        <v>18</v>
      </c>
      <c r="AM58" s="116">
        <v>10</v>
      </c>
      <c r="AN58" s="110">
        <v>0</v>
      </c>
      <c r="AO58" s="112">
        <v>0</v>
      </c>
      <c r="AP58" s="117">
        <v>92</v>
      </c>
      <c r="AQ58" s="111">
        <v>45</v>
      </c>
      <c r="AR58" s="113">
        <v>47</v>
      </c>
      <c r="AS58" s="114">
        <v>33</v>
      </c>
      <c r="AT58" s="115">
        <v>37</v>
      </c>
      <c r="AU58" s="115">
        <v>12</v>
      </c>
      <c r="AV58" s="116">
        <v>9</v>
      </c>
      <c r="AW58" s="110">
        <v>0</v>
      </c>
      <c r="AX58" s="112">
        <v>1</v>
      </c>
      <c r="AY58" s="118">
        <v>-9</v>
      </c>
    </row>
    <row r="59" spans="1:51" s="153" customFormat="1" x14ac:dyDescent="0.2">
      <c r="A59">
        <v>7</v>
      </c>
      <c r="B59">
        <v>227</v>
      </c>
      <c r="C59" s="151" t="s">
        <v>86</v>
      </c>
      <c r="D59" s="24"/>
      <c r="E59" s="148">
        <v>658.54</v>
      </c>
      <c r="F59" s="149">
        <v>12711</v>
      </c>
      <c r="G59" s="103">
        <v>31302</v>
      </c>
      <c r="H59" s="103">
        <v>15001</v>
      </c>
      <c r="I59" s="103">
        <v>16301</v>
      </c>
      <c r="J59" s="104">
        <v>-52</v>
      </c>
      <c r="K59" s="105">
        <v>-29</v>
      </c>
      <c r="L59" s="106">
        <v>-23</v>
      </c>
      <c r="M59" s="104">
        <v>-17</v>
      </c>
      <c r="N59" s="105">
        <v>-7</v>
      </c>
      <c r="O59" s="150">
        <v>-10</v>
      </c>
      <c r="P59" s="104">
        <v>10</v>
      </c>
      <c r="Q59" s="105">
        <v>5</v>
      </c>
      <c r="R59" s="106">
        <v>5</v>
      </c>
      <c r="S59" s="107">
        <v>5</v>
      </c>
      <c r="T59" s="108">
        <v>5</v>
      </c>
      <c r="U59" s="108">
        <v>0</v>
      </c>
      <c r="V59" s="109">
        <v>0</v>
      </c>
      <c r="W59" s="104">
        <v>27</v>
      </c>
      <c r="X59" s="105">
        <v>12</v>
      </c>
      <c r="Y59" s="106">
        <v>15</v>
      </c>
      <c r="Z59" s="107">
        <v>12</v>
      </c>
      <c r="AA59" s="108">
        <v>15</v>
      </c>
      <c r="AB59" s="108">
        <v>0</v>
      </c>
      <c r="AC59" s="109">
        <v>0</v>
      </c>
      <c r="AD59" s="104">
        <v>-35</v>
      </c>
      <c r="AE59" s="105">
        <v>-22</v>
      </c>
      <c r="AF59" s="106">
        <v>-13</v>
      </c>
      <c r="AG59" s="104">
        <v>31</v>
      </c>
      <c r="AH59" s="105">
        <v>15</v>
      </c>
      <c r="AI59" s="150">
        <v>16</v>
      </c>
      <c r="AJ59" s="107">
        <v>8</v>
      </c>
      <c r="AK59" s="108">
        <v>14</v>
      </c>
      <c r="AL59" s="108">
        <v>6</v>
      </c>
      <c r="AM59" s="109">
        <v>1</v>
      </c>
      <c r="AN59" s="104">
        <v>1</v>
      </c>
      <c r="AO59" s="106">
        <v>1</v>
      </c>
      <c r="AP59" s="118">
        <v>66</v>
      </c>
      <c r="AQ59" s="105">
        <v>37</v>
      </c>
      <c r="AR59" s="150">
        <v>29</v>
      </c>
      <c r="AS59" s="107">
        <v>28</v>
      </c>
      <c r="AT59" s="108">
        <v>24</v>
      </c>
      <c r="AU59" s="108">
        <v>8</v>
      </c>
      <c r="AV59" s="109">
        <v>5</v>
      </c>
      <c r="AW59" s="104">
        <v>1</v>
      </c>
      <c r="AX59" s="106">
        <v>0</v>
      </c>
      <c r="AY59" s="118">
        <v>-10</v>
      </c>
    </row>
    <row r="60" spans="1:51" x14ac:dyDescent="0.2">
      <c r="A60">
        <v>5</v>
      </c>
      <c r="B60" s="2">
        <v>228</v>
      </c>
      <c r="C60" s="151" t="s">
        <v>87</v>
      </c>
      <c r="D60" s="154"/>
      <c r="E60" s="148">
        <v>157.55000000000001</v>
      </c>
      <c r="F60" s="149">
        <v>17570</v>
      </c>
      <c r="G60" s="103">
        <v>39497</v>
      </c>
      <c r="H60" s="103">
        <v>19574</v>
      </c>
      <c r="I60" s="103">
        <v>19923</v>
      </c>
      <c r="J60" s="104">
        <v>7</v>
      </c>
      <c r="K60" s="105">
        <v>-13</v>
      </c>
      <c r="L60" s="106">
        <v>20</v>
      </c>
      <c r="M60" s="104">
        <v>-31</v>
      </c>
      <c r="N60" s="105">
        <v>-23</v>
      </c>
      <c r="O60" s="150">
        <v>-8</v>
      </c>
      <c r="P60" s="104">
        <v>14</v>
      </c>
      <c r="Q60" s="105">
        <v>7</v>
      </c>
      <c r="R60" s="106">
        <v>7</v>
      </c>
      <c r="S60" s="107">
        <v>7</v>
      </c>
      <c r="T60" s="108">
        <v>7</v>
      </c>
      <c r="U60" s="108">
        <v>0</v>
      </c>
      <c r="V60" s="109">
        <v>0</v>
      </c>
      <c r="W60" s="104">
        <v>45</v>
      </c>
      <c r="X60" s="105">
        <v>30</v>
      </c>
      <c r="Y60" s="106">
        <v>15</v>
      </c>
      <c r="Z60" s="107">
        <v>30</v>
      </c>
      <c r="AA60" s="108">
        <v>15</v>
      </c>
      <c r="AB60" s="108">
        <v>0</v>
      </c>
      <c r="AC60" s="109">
        <v>0</v>
      </c>
      <c r="AD60" s="104">
        <v>38</v>
      </c>
      <c r="AE60" s="105">
        <v>10</v>
      </c>
      <c r="AF60" s="106">
        <v>28</v>
      </c>
      <c r="AG60" s="104">
        <v>193</v>
      </c>
      <c r="AH60" s="105">
        <v>104</v>
      </c>
      <c r="AI60" s="150">
        <v>89</v>
      </c>
      <c r="AJ60" s="107">
        <v>44</v>
      </c>
      <c r="AK60" s="108">
        <v>51</v>
      </c>
      <c r="AL60" s="108">
        <v>59</v>
      </c>
      <c r="AM60" s="109">
        <v>37</v>
      </c>
      <c r="AN60" s="104">
        <v>1</v>
      </c>
      <c r="AO60" s="106">
        <v>1</v>
      </c>
      <c r="AP60" s="118">
        <v>155</v>
      </c>
      <c r="AQ60" s="105">
        <v>94</v>
      </c>
      <c r="AR60" s="150">
        <v>61</v>
      </c>
      <c r="AS60" s="107">
        <v>58</v>
      </c>
      <c r="AT60" s="108">
        <v>41</v>
      </c>
      <c r="AU60" s="108">
        <v>35</v>
      </c>
      <c r="AV60" s="109">
        <v>19</v>
      </c>
      <c r="AW60" s="104">
        <v>1</v>
      </c>
      <c r="AX60" s="106">
        <v>1</v>
      </c>
      <c r="AY60" s="118">
        <v>23</v>
      </c>
    </row>
    <row r="61" spans="1:51" s="156" customFormat="1" x14ac:dyDescent="0.2">
      <c r="A61">
        <v>7</v>
      </c>
      <c r="B61">
        <v>229</v>
      </c>
      <c r="C61" s="155" t="s">
        <v>88</v>
      </c>
      <c r="D61" s="24" t="s">
        <v>51</v>
      </c>
      <c r="E61" s="148">
        <v>210.87</v>
      </c>
      <c r="F61" s="149">
        <v>28392</v>
      </c>
      <c r="G61" s="103">
        <v>70272</v>
      </c>
      <c r="H61" s="103">
        <v>34103</v>
      </c>
      <c r="I61" s="103">
        <v>36169</v>
      </c>
      <c r="J61" s="104">
        <v>-103</v>
      </c>
      <c r="K61" s="105">
        <v>-53</v>
      </c>
      <c r="L61" s="106">
        <v>-50</v>
      </c>
      <c r="M61" s="104">
        <v>-51</v>
      </c>
      <c r="N61" s="105">
        <v>-29</v>
      </c>
      <c r="O61" s="150">
        <v>-22</v>
      </c>
      <c r="P61" s="104">
        <v>31</v>
      </c>
      <c r="Q61" s="105">
        <v>11</v>
      </c>
      <c r="R61" s="106">
        <v>20</v>
      </c>
      <c r="S61" s="107">
        <v>11</v>
      </c>
      <c r="T61" s="108">
        <v>20</v>
      </c>
      <c r="U61" s="108">
        <v>0</v>
      </c>
      <c r="V61" s="109">
        <v>0</v>
      </c>
      <c r="W61" s="104">
        <v>82</v>
      </c>
      <c r="X61" s="105">
        <v>40</v>
      </c>
      <c r="Y61" s="106">
        <v>42</v>
      </c>
      <c r="Z61" s="107">
        <v>40</v>
      </c>
      <c r="AA61" s="108">
        <v>42</v>
      </c>
      <c r="AB61" s="108">
        <v>0</v>
      </c>
      <c r="AC61" s="109">
        <v>0</v>
      </c>
      <c r="AD61" s="104">
        <v>-52</v>
      </c>
      <c r="AE61" s="105">
        <v>-24</v>
      </c>
      <c r="AF61" s="106">
        <v>-28</v>
      </c>
      <c r="AG61" s="104">
        <v>123</v>
      </c>
      <c r="AH61" s="105">
        <v>62</v>
      </c>
      <c r="AI61" s="150">
        <v>61</v>
      </c>
      <c r="AJ61" s="107">
        <v>47</v>
      </c>
      <c r="AK61" s="108">
        <v>44</v>
      </c>
      <c r="AL61" s="108">
        <v>15</v>
      </c>
      <c r="AM61" s="109">
        <v>16</v>
      </c>
      <c r="AN61" s="104">
        <v>0</v>
      </c>
      <c r="AO61" s="106">
        <v>1</v>
      </c>
      <c r="AP61" s="118">
        <v>175</v>
      </c>
      <c r="AQ61" s="105">
        <v>86</v>
      </c>
      <c r="AR61" s="150">
        <v>89</v>
      </c>
      <c r="AS61" s="107">
        <v>54</v>
      </c>
      <c r="AT61" s="108">
        <v>63</v>
      </c>
      <c r="AU61" s="108">
        <v>32</v>
      </c>
      <c r="AV61" s="109">
        <v>22</v>
      </c>
      <c r="AW61" s="104">
        <v>0</v>
      </c>
      <c r="AX61" s="106">
        <v>4</v>
      </c>
      <c r="AY61" s="118">
        <v>-29</v>
      </c>
    </row>
    <row r="62" spans="1:51" x14ac:dyDescent="0.2">
      <c r="A62" s="156"/>
      <c r="B62" s="156"/>
      <c r="C62" s="157" t="s">
        <v>89</v>
      </c>
      <c r="D62" s="78"/>
      <c r="E62" s="158">
        <v>90.33</v>
      </c>
      <c r="F62" s="80">
        <v>10947</v>
      </c>
      <c r="G62" s="82">
        <v>27513</v>
      </c>
      <c r="H62" s="82">
        <v>12825</v>
      </c>
      <c r="I62" s="82">
        <v>14688</v>
      </c>
      <c r="J62" s="121">
        <v>-19</v>
      </c>
      <c r="K62" s="84">
        <v>-6</v>
      </c>
      <c r="L62" s="85">
        <v>-13</v>
      </c>
      <c r="M62" s="121">
        <v>-8</v>
      </c>
      <c r="N62" s="84">
        <v>-4</v>
      </c>
      <c r="O62" s="159">
        <v>-4</v>
      </c>
      <c r="P62" s="121">
        <v>8</v>
      </c>
      <c r="Q62" s="84">
        <v>6</v>
      </c>
      <c r="R62" s="85">
        <v>2</v>
      </c>
      <c r="S62" s="121">
        <v>6</v>
      </c>
      <c r="T62" s="84">
        <v>2</v>
      </c>
      <c r="U62" s="84">
        <v>0</v>
      </c>
      <c r="V62" s="85">
        <v>0</v>
      </c>
      <c r="W62" s="121">
        <v>16</v>
      </c>
      <c r="X62" s="84">
        <v>10</v>
      </c>
      <c r="Y62" s="85">
        <v>6</v>
      </c>
      <c r="Z62" s="121">
        <v>10</v>
      </c>
      <c r="AA62" s="84">
        <v>6</v>
      </c>
      <c r="AB62" s="84">
        <v>0</v>
      </c>
      <c r="AC62" s="85">
        <v>0</v>
      </c>
      <c r="AD62" s="121">
        <v>-11</v>
      </c>
      <c r="AE62" s="84">
        <v>-2</v>
      </c>
      <c r="AF62" s="85">
        <v>-9</v>
      </c>
      <c r="AG62" s="121">
        <v>53</v>
      </c>
      <c r="AH62" s="84">
        <v>28</v>
      </c>
      <c r="AI62" s="159">
        <v>25</v>
      </c>
      <c r="AJ62" s="121">
        <v>25</v>
      </c>
      <c r="AK62" s="84">
        <v>25</v>
      </c>
      <c r="AL62" s="84">
        <v>3</v>
      </c>
      <c r="AM62" s="85">
        <v>0</v>
      </c>
      <c r="AN62" s="121">
        <v>0</v>
      </c>
      <c r="AO62" s="85">
        <v>0</v>
      </c>
      <c r="AP62" s="98">
        <v>64</v>
      </c>
      <c r="AQ62" s="84">
        <v>30</v>
      </c>
      <c r="AR62" s="159">
        <v>34</v>
      </c>
      <c r="AS62" s="121">
        <v>29</v>
      </c>
      <c r="AT62" s="84">
        <v>33</v>
      </c>
      <c r="AU62" s="84">
        <v>0</v>
      </c>
      <c r="AV62" s="85">
        <v>1</v>
      </c>
      <c r="AW62" s="121">
        <v>1</v>
      </c>
      <c r="AX62" s="85">
        <v>0</v>
      </c>
      <c r="AY62" s="98">
        <v>14</v>
      </c>
    </row>
    <row r="63" spans="1:51" s="156" customFormat="1" x14ac:dyDescent="0.2">
      <c r="A63">
        <v>3</v>
      </c>
      <c r="B63">
        <v>301</v>
      </c>
      <c r="C63" s="151" t="s">
        <v>90</v>
      </c>
      <c r="D63" s="24"/>
      <c r="E63" s="148">
        <v>90.33</v>
      </c>
      <c r="F63" s="149">
        <v>10947</v>
      </c>
      <c r="G63" s="103">
        <v>27513</v>
      </c>
      <c r="H63" s="103">
        <v>12825</v>
      </c>
      <c r="I63" s="103">
        <v>14688</v>
      </c>
      <c r="J63" s="104">
        <v>-19</v>
      </c>
      <c r="K63" s="105">
        <v>-6</v>
      </c>
      <c r="L63" s="106">
        <v>-13</v>
      </c>
      <c r="M63" s="104">
        <v>-8</v>
      </c>
      <c r="N63" s="105">
        <v>-4</v>
      </c>
      <c r="O63" s="150">
        <v>-4</v>
      </c>
      <c r="P63" s="104">
        <v>8</v>
      </c>
      <c r="Q63" s="105">
        <v>6</v>
      </c>
      <c r="R63" s="106">
        <v>2</v>
      </c>
      <c r="S63" s="107">
        <v>6</v>
      </c>
      <c r="T63" s="108">
        <v>2</v>
      </c>
      <c r="U63" s="108">
        <v>0</v>
      </c>
      <c r="V63" s="109">
        <v>0</v>
      </c>
      <c r="W63" s="104">
        <v>16</v>
      </c>
      <c r="X63" s="105">
        <v>10</v>
      </c>
      <c r="Y63" s="106">
        <v>6</v>
      </c>
      <c r="Z63" s="107">
        <v>10</v>
      </c>
      <c r="AA63" s="108">
        <v>6</v>
      </c>
      <c r="AB63" s="108">
        <v>0</v>
      </c>
      <c r="AC63" s="109">
        <v>0</v>
      </c>
      <c r="AD63" s="104">
        <v>-11</v>
      </c>
      <c r="AE63" s="105">
        <v>-2</v>
      </c>
      <c r="AF63" s="106">
        <v>-9</v>
      </c>
      <c r="AG63" s="104">
        <v>53</v>
      </c>
      <c r="AH63" s="105">
        <v>28</v>
      </c>
      <c r="AI63" s="150">
        <v>25</v>
      </c>
      <c r="AJ63" s="107">
        <v>25</v>
      </c>
      <c r="AK63" s="108">
        <v>25</v>
      </c>
      <c r="AL63" s="108">
        <v>3</v>
      </c>
      <c r="AM63" s="109">
        <v>0</v>
      </c>
      <c r="AN63" s="104">
        <v>0</v>
      </c>
      <c r="AO63" s="106">
        <v>0</v>
      </c>
      <c r="AP63" s="118">
        <v>64</v>
      </c>
      <c r="AQ63" s="105">
        <v>30</v>
      </c>
      <c r="AR63" s="150">
        <v>34</v>
      </c>
      <c r="AS63" s="107">
        <v>29</v>
      </c>
      <c r="AT63" s="108">
        <v>33</v>
      </c>
      <c r="AU63" s="108">
        <v>0</v>
      </c>
      <c r="AV63" s="109">
        <v>1</v>
      </c>
      <c r="AW63" s="104">
        <v>1</v>
      </c>
      <c r="AX63" s="106">
        <v>0</v>
      </c>
      <c r="AY63" s="118">
        <v>14</v>
      </c>
    </row>
    <row r="64" spans="1:51" x14ac:dyDescent="0.2">
      <c r="A64" s="156"/>
      <c r="B64" s="156"/>
      <c r="C64" s="157" t="s">
        <v>91</v>
      </c>
      <c r="D64" s="78"/>
      <c r="E64" s="158">
        <v>185.19</v>
      </c>
      <c r="F64" s="80">
        <v>6590</v>
      </c>
      <c r="G64" s="134">
        <v>17368</v>
      </c>
      <c r="H64" s="134">
        <v>8381</v>
      </c>
      <c r="I64" s="134">
        <v>8987</v>
      </c>
      <c r="J64" s="121">
        <v>-16</v>
      </c>
      <c r="K64" s="84">
        <v>-11</v>
      </c>
      <c r="L64" s="85">
        <v>-5</v>
      </c>
      <c r="M64" s="121">
        <v>-17</v>
      </c>
      <c r="N64" s="84">
        <v>-11</v>
      </c>
      <c r="O64" s="159">
        <v>-6</v>
      </c>
      <c r="P64" s="121">
        <v>3</v>
      </c>
      <c r="Q64" s="84">
        <v>1</v>
      </c>
      <c r="R64" s="85">
        <v>2</v>
      </c>
      <c r="S64" s="121">
        <v>1</v>
      </c>
      <c r="T64" s="84">
        <v>2</v>
      </c>
      <c r="U64" s="84">
        <v>0</v>
      </c>
      <c r="V64" s="85">
        <v>0</v>
      </c>
      <c r="W64" s="121">
        <v>20</v>
      </c>
      <c r="X64" s="84">
        <v>12</v>
      </c>
      <c r="Y64" s="85">
        <v>8</v>
      </c>
      <c r="Z64" s="121">
        <v>12</v>
      </c>
      <c r="AA64" s="84">
        <v>8</v>
      </c>
      <c r="AB64" s="84">
        <v>0</v>
      </c>
      <c r="AC64" s="85">
        <v>0</v>
      </c>
      <c r="AD64" s="121">
        <v>1</v>
      </c>
      <c r="AE64" s="84">
        <v>0</v>
      </c>
      <c r="AF64" s="85">
        <v>1</v>
      </c>
      <c r="AG64" s="121">
        <v>50</v>
      </c>
      <c r="AH64" s="84">
        <v>29</v>
      </c>
      <c r="AI64" s="159">
        <v>21</v>
      </c>
      <c r="AJ64" s="121">
        <v>10</v>
      </c>
      <c r="AK64" s="84">
        <v>15</v>
      </c>
      <c r="AL64" s="84">
        <v>19</v>
      </c>
      <c r="AM64" s="85">
        <v>6</v>
      </c>
      <c r="AN64" s="121">
        <v>0</v>
      </c>
      <c r="AO64" s="85">
        <v>0</v>
      </c>
      <c r="AP64" s="98">
        <v>49</v>
      </c>
      <c r="AQ64" s="84">
        <v>29</v>
      </c>
      <c r="AR64" s="159">
        <v>20</v>
      </c>
      <c r="AS64" s="121">
        <v>19</v>
      </c>
      <c r="AT64" s="84">
        <v>17</v>
      </c>
      <c r="AU64" s="84">
        <v>7</v>
      </c>
      <c r="AV64" s="85">
        <v>3</v>
      </c>
      <c r="AW64" s="121">
        <v>3</v>
      </c>
      <c r="AX64" s="85">
        <v>0</v>
      </c>
      <c r="AY64" s="98">
        <v>12</v>
      </c>
    </row>
    <row r="65" spans="1:51" s="156" customFormat="1" x14ac:dyDescent="0.2">
      <c r="A65">
        <v>5</v>
      </c>
      <c r="B65">
        <v>365</v>
      </c>
      <c r="C65" s="151" t="s">
        <v>92</v>
      </c>
      <c r="D65" s="24"/>
      <c r="E65" s="148">
        <v>185.19</v>
      </c>
      <c r="F65" s="149">
        <v>6590</v>
      </c>
      <c r="G65" s="103">
        <v>17368</v>
      </c>
      <c r="H65" s="103">
        <v>8381</v>
      </c>
      <c r="I65" s="103">
        <v>8987</v>
      </c>
      <c r="J65" s="104">
        <v>-16</v>
      </c>
      <c r="K65" s="105">
        <v>-11</v>
      </c>
      <c r="L65" s="106">
        <v>-5</v>
      </c>
      <c r="M65" s="104">
        <v>-17</v>
      </c>
      <c r="N65" s="105">
        <v>-11</v>
      </c>
      <c r="O65" s="150">
        <v>-6</v>
      </c>
      <c r="P65" s="104">
        <v>3</v>
      </c>
      <c r="Q65" s="105">
        <v>1</v>
      </c>
      <c r="R65" s="106">
        <v>2</v>
      </c>
      <c r="S65" s="107">
        <v>1</v>
      </c>
      <c r="T65" s="108">
        <v>2</v>
      </c>
      <c r="U65" s="108">
        <v>0</v>
      </c>
      <c r="V65" s="109">
        <v>0</v>
      </c>
      <c r="W65" s="104">
        <v>20</v>
      </c>
      <c r="X65" s="105">
        <v>12</v>
      </c>
      <c r="Y65" s="106">
        <v>8</v>
      </c>
      <c r="Z65" s="107">
        <v>12</v>
      </c>
      <c r="AA65" s="108">
        <v>8</v>
      </c>
      <c r="AB65" s="108">
        <v>0</v>
      </c>
      <c r="AC65" s="109">
        <v>0</v>
      </c>
      <c r="AD65" s="104">
        <v>1</v>
      </c>
      <c r="AE65" s="105">
        <v>0</v>
      </c>
      <c r="AF65" s="106">
        <v>1</v>
      </c>
      <c r="AG65" s="104">
        <v>50</v>
      </c>
      <c r="AH65" s="105">
        <v>29</v>
      </c>
      <c r="AI65" s="150">
        <v>21</v>
      </c>
      <c r="AJ65" s="107">
        <v>10</v>
      </c>
      <c r="AK65" s="108">
        <v>15</v>
      </c>
      <c r="AL65" s="108">
        <v>19</v>
      </c>
      <c r="AM65" s="109">
        <v>6</v>
      </c>
      <c r="AN65" s="104">
        <v>0</v>
      </c>
      <c r="AO65" s="106">
        <v>0</v>
      </c>
      <c r="AP65" s="118">
        <v>49</v>
      </c>
      <c r="AQ65" s="105">
        <v>29</v>
      </c>
      <c r="AR65" s="150">
        <v>20</v>
      </c>
      <c r="AS65" s="107">
        <v>19</v>
      </c>
      <c r="AT65" s="108">
        <v>17</v>
      </c>
      <c r="AU65" s="108">
        <v>7</v>
      </c>
      <c r="AV65" s="109">
        <v>3</v>
      </c>
      <c r="AW65" s="104">
        <v>3</v>
      </c>
      <c r="AX65" s="106">
        <v>0</v>
      </c>
      <c r="AY65" s="118">
        <v>12</v>
      </c>
    </row>
    <row r="66" spans="1:51" x14ac:dyDescent="0.2">
      <c r="A66" s="156"/>
      <c r="B66" s="156"/>
      <c r="C66" s="120" t="s">
        <v>93</v>
      </c>
      <c r="D66" s="78"/>
      <c r="E66" s="158">
        <v>44.05</v>
      </c>
      <c r="F66" s="80">
        <v>26480</v>
      </c>
      <c r="G66" s="82">
        <v>63474</v>
      </c>
      <c r="H66" s="82">
        <v>30860</v>
      </c>
      <c r="I66" s="82">
        <v>32614</v>
      </c>
      <c r="J66" s="121">
        <v>26</v>
      </c>
      <c r="K66" s="84">
        <v>7</v>
      </c>
      <c r="L66" s="85">
        <v>19</v>
      </c>
      <c r="M66" s="121">
        <v>-23</v>
      </c>
      <c r="N66" s="84">
        <v>-23</v>
      </c>
      <c r="O66" s="159">
        <v>0</v>
      </c>
      <c r="P66" s="121">
        <v>37</v>
      </c>
      <c r="Q66" s="84">
        <v>16</v>
      </c>
      <c r="R66" s="85">
        <v>21</v>
      </c>
      <c r="S66" s="121">
        <v>16</v>
      </c>
      <c r="T66" s="84">
        <v>21</v>
      </c>
      <c r="U66" s="84">
        <v>0</v>
      </c>
      <c r="V66" s="85">
        <v>0</v>
      </c>
      <c r="W66" s="121">
        <v>60</v>
      </c>
      <c r="X66" s="84">
        <v>39</v>
      </c>
      <c r="Y66" s="85">
        <v>21</v>
      </c>
      <c r="Z66" s="121">
        <v>39</v>
      </c>
      <c r="AA66" s="84">
        <v>21</v>
      </c>
      <c r="AB66" s="84">
        <v>0</v>
      </c>
      <c r="AC66" s="85">
        <v>0</v>
      </c>
      <c r="AD66" s="121">
        <v>49</v>
      </c>
      <c r="AE66" s="84">
        <v>30</v>
      </c>
      <c r="AF66" s="85">
        <v>19</v>
      </c>
      <c r="AG66" s="121">
        <v>201</v>
      </c>
      <c r="AH66" s="84">
        <v>108</v>
      </c>
      <c r="AI66" s="159">
        <v>93</v>
      </c>
      <c r="AJ66" s="121">
        <v>90</v>
      </c>
      <c r="AK66" s="84">
        <v>88</v>
      </c>
      <c r="AL66" s="84">
        <v>17</v>
      </c>
      <c r="AM66" s="85">
        <v>5</v>
      </c>
      <c r="AN66" s="121">
        <v>1</v>
      </c>
      <c r="AO66" s="85">
        <v>0</v>
      </c>
      <c r="AP66" s="98">
        <v>152</v>
      </c>
      <c r="AQ66" s="84">
        <v>78</v>
      </c>
      <c r="AR66" s="159">
        <v>74</v>
      </c>
      <c r="AS66" s="121">
        <v>67</v>
      </c>
      <c r="AT66" s="84">
        <v>65</v>
      </c>
      <c r="AU66" s="84">
        <v>10</v>
      </c>
      <c r="AV66" s="85">
        <v>9</v>
      </c>
      <c r="AW66" s="121">
        <v>1</v>
      </c>
      <c r="AX66" s="85">
        <v>0</v>
      </c>
      <c r="AY66" s="98">
        <v>30</v>
      </c>
    </row>
    <row r="67" spans="1:51" x14ac:dyDescent="0.2">
      <c r="A67">
        <v>4</v>
      </c>
      <c r="B67">
        <v>381</v>
      </c>
      <c r="C67" s="155" t="s">
        <v>94</v>
      </c>
      <c r="D67" s="24"/>
      <c r="E67" s="148">
        <v>34.92</v>
      </c>
      <c r="F67" s="149">
        <v>12019</v>
      </c>
      <c r="G67" s="103">
        <v>29755</v>
      </c>
      <c r="H67" s="103">
        <v>14492</v>
      </c>
      <c r="I67" s="103">
        <v>15263</v>
      </c>
      <c r="J67" s="104">
        <v>17</v>
      </c>
      <c r="K67" s="105">
        <v>11</v>
      </c>
      <c r="L67" s="106">
        <v>6</v>
      </c>
      <c r="M67" s="104">
        <v>-19</v>
      </c>
      <c r="N67" s="105">
        <v>-11</v>
      </c>
      <c r="O67" s="150">
        <v>-8</v>
      </c>
      <c r="P67" s="104">
        <v>10</v>
      </c>
      <c r="Q67" s="105">
        <v>6</v>
      </c>
      <c r="R67" s="106">
        <v>4</v>
      </c>
      <c r="S67" s="107">
        <v>6</v>
      </c>
      <c r="T67" s="108">
        <v>4</v>
      </c>
      <c r="U67" s="108">
        <v>0</v>
      </c>
      <c r="V67" s="109">
        <v>0</v>
      </c>
      <c r="W67" s="104">
        <v>29</v>
      </c>
      <c r="X67" s="105">
        <v>17</v>
      </c>
      <c r="Y67" s="106">
        <v>12</v>
      </c>
      <c r="Z67" s="107">
        <v>17</v>
      </c>
      <c r="AA67" s="108">
        <v>12</v>
      </c>
      <c r="AB67" s="108">
        <v>0</v>
      </c>
      <c r="AC67" s="109">
        <v>0</v>
      </c>
      <c r="AD67" s="104">
        <v>36</v>
      </c>
      <c r="AE67" s="105">
        <v>22</v>
      </c>
      <c r="AF67" s="106">
        <v>14</v>
      </c>
      <c r="AG67" s="104">
        <v>92</v>
      </c>
      <c r="AH67" s="105">
        <v>52</v>
      </c>
      <c r="AI67" s="150">
        <v>40</v>
      </c>
      <c r="AJ67" s="107">
        <v>38</v>
      </c>
      <c r="AK67" s="108">
        <v>38</v>
      </c>
      <c r="AL67" s="108">
        <v>13</v>
      </c>
      <c r="AM67" s="109">
        <v>2</v>
      </c>
      <c r="AN67" s="104">
        <v>1</v>
      </c>
      <c r="AO67" s="106">
        <v>0</v>
      </c>
      <c r="AP67" s="118">
        <v>56</v>
      </c>
      <c r="AQ67" s="105">
        <v>30</v>
      </c>
      <c r="AR67" s="150">
        <v>26</v>
      </c>
      <c r="AS67" s="107">
        <v>23</v>
      </c>
      <c r="AT67" s="108">
        <v>22</v>
      </c>
      <c r="AU67" s="108">
        <v>6</v>
      </c>
      <c r="AV67" s="109">
        <v>4</v>
      </c>
      <c r="AW67" s="104">
        <v>1</v>
      </c>
      <c r="AX67" s="106">
        <v>0</v>
      </c>
      <c r="AY67" s="118">
        <v>10</v>
      </c>
    </row>
    <row r="68" spans="1:51" s="156" customFormat="1" x14ac:dyDescent="0.2">
      <c r="A68">
        <v>4</v>
      </c>
      <c r="B68">
        <v>382</v>
      </c>
      <c r="C68" s="151" t="s">
        <v>95</v>
      </c>
      <c r="D68" s="24"/>
      <c r="E68" s="148">
        <v>9.1300000000000008</v>
      </c>
      <c r="F68" s="149">
        <v>14461</v>
      </c>
      <c r="G68" s="103">
        <v>33719</v>
      </c>
      <c r="H68" s="103">
        <v>16368</v>
      </c>
      <c r="I68" s="103">
        <v>17351</v>
      </c>
      <c r="J68" s="104">
        <v>9</v>
      </c>
      <c r="K68" s="105">
        <v>-4</v>
      </c>
      <c r="L68" s="106">
        <v>13</v>
      </c>
      <c r="M68" s="104">
        <v>-4</v>
      </c>
      <c r="N68" s="105">
        <v>-12</v>
      </c>
      <c r="O68" s="150">
        <v>8</v>
      </c>
      <c r="P68" s="104">
        <v>27</v>
      </c>
      <c r="Q68" s="105">
        <v>10</v>
      </c>
      <c r="R68" s="106">
        <v>17</v>
      </c>
      <c r="S68" s="107">
        <v>10</v>
      </c>
      <c r="T68" s="108">
        <v>17</v>
      </c>
      <c r="U68" s="108">
        <v>0</v>
      </c>
      <c r="V68" s="109">
        <v>0</v>
      </c>
      <c r="W68" s="104">
        <v>31</v>
      </c>
      <c r="X68" s="105">
        <v>22</v>
      </c>
      <c r="Y68" s="106">
        <v>9</v>
      </c>
      <c r="Z68" s="107">
        <v>22</v>
      </c>
      <c r="AA68" s="108">
        <v>9</v>
      </c>
      <c r="AB68" s="108">
        <v>0</v>
      </c>
      <c r="AC68" s="109">
        <v>0</v>
      </c>
      <c r="AD68" s="104">
        <v>13</v>
      </c>
      <c r="AE68" s="105">
        <v>8</v>
      </c>
      <c r="AF68" s="106">
        <v>5</v>
      </c>
      <c r="AG68" s="104">
        <v>109</v>
      </c>
      <c r="AH68" s="105">
        <v>56</v>
      </c>
      <c r="AI68" s="150">
        <v>53</v>
      </c>
      <c r="AJ68" s="107">
        <v>52</v>
      </c>
      <c r="AK68" s="108">
        <v>50</v>
      </c>
      <c r="AL68" s="108">
        <v>4</v>
      </c>
      <c r="AM68" s="109">
        <v>3</v>
      </c>
      <c r="AN68" s="104">
        <v>0</v>
      </c>
      <c r="AO68" s="106">
        <v>0</v>
      </c>
      <c r="AP68" s="118">
        <v>96</v>
      </c>
      <c r="AQ68" s="105">
        <v>48</v>
      </c>
      <c r="AR68" s="150">
        <v>48</v>
      </c>
      <c r="AS68" s="107">
        <v>44</v>
      </c>
      <c r="AT68" s="108">
        <v>43</v>
      </c>
      <c r="AU68" s="108">
        <v>4</v>
      </c>
      <c r="AV68" s="109">
        <v>5</v>
      </c>
      <c r="AW68" s="104">
        <v>0</v>
      </c>
      <c r="AX68" s="106">
        <v>0</v>
      </c>
      <c r="AY68" s="118">
        <v>20</v>
      </c>
    </row>
    <row r="69" spans="1:51" x14ac:dyDescent="0.2">
      <c r="A69" s="156"/>
      <c r="B69" s="156"/>
      <c r="C69" s="120" t="s">
        <v>96</v>
      </c>
      <c r="D69" s="78"/>
      <c r="E69" s="158">
        <v>330.7</v>
      </c>
      <c r="F69" s="80">
        <v>16130</v>
      </c>
      <c r="G69" s="82">
        <v>38234</v>
      </c>
      <c r="H69" s="82">
        <v>18622</v>
      </c>
      <c r="I69" s="82">
        <v>19612</v>
      </c>
      <c r="J69" s="121">
        <v>-52</v>
      </c>
      <c r="K69" s="84">
        <v>-22</v>
      </c>
      <c r="L69" s="85">
        <v>-30</v>
      </c>
      <c r="M69" s="121">
        <v>-30</v>
      </c>
      <c r="N69" s="84">
        <v>-9</v>
      </c>
      <c r="O69" s="159">
        <v>-21</v>
      </c>
      <c r="P69" s="121">
        <v>13</v>
      </c>
      <c r="Q69" s="84">
        <v>7</v>
      </c>
      <c r="R69" s="85">
        <v>6</v>
      </c>
      <c r="S69" s="98">
        <v>6</v>
      </c>
      <c r="T69" s="84">
        <v>6</v>
      </c>
      <c r="U69" s="84">
        <v>1</v>
      </c>
      <c r="V69" s="85">
        <v>0</v>
      </c>
      <c r="W69" s="121">
        <v>43</v>
      </c>
      <c r="X69" s="84">
        <v>16</v>
      </c>
      <c r="Y69" s="85">
        <v>27</v>
      </c>
      <c r="Z69" s="121">
        <v>16</v>
      </c>
      <c r="AA69" s="84">
        <v>27</v>
      </c>
      <c r="AB69" s="84">
        <v>0</v>
      </c>
      <c r="AC69" s="85">
        <v>0</v>
      </c>
      <c r="AD69" s="121">
        <v>-22</v>
      </c>
      <c r="AE69" s="84">
        <v>-13</v>
      </c>
      <c r="AF69" s="85">
        <v>-9</v>
      </c>
      <c r="AG69" s="121">
        <v>89</v>
      </c>
      <c r="AH69" s="84">
        <v>46</v>
      </c>
      <c r="AI69" s="159">
        <v>43</v>
      </c>
      <c r="AJ69" s="121">
        <v>32</v>
      </c>
      <c r="AK69" s="84">
        <v>27</v>
      </c>
      <c r="AL69" s="84">
        <v>14</v>
      </c>
      <c r="AM69" s="85">
        <v>16</v>
      </c>
      <c r="AN69" s="121">
        <v>0</v>
      </c>
      <c r="AO69" s="85">
        <v>0</v>
      </c>
      <c r="AP69" s="98">
        <v>111</v>
      </c>
      <c r="AQ69" s="84">
        <v>59</v>
      </c>
      <c r="AR69" s="159">
        <v>52</v>
      </c>
      <c r="AS69" s="121">
        <v>41</v>
      </c>
      <c r="AT69" s="84">
        <v>36</v>
      </c>
      <c r="AU69" s="84">
        <v>15</v>
      </c>
      <c r="AV69" s="85">
        <v>15</v>
      </c>
      <c r="AW69" s="121">
        <v>3</v>
      </c>
      <c r="AX69" s="85">
        <v>1</v>
      </c>
      <c r="AY69" s="98">
        <v>-15</v>
      </c>
    </row>
    <row r="70" spans="1:51" x14ac:dyDescent="0.2">
      <c r="A70">
        <v>6</v>
      </c>
      <c r="B70">
        <v>442</v>
      </c>
      <c r="C70" s="151" t="s">
        <v>97</v>
      </c>
      <c r="D70" s="24"/>
      <c r="E70" s="148">
        <v>82.67</v>
      </c>
      <c r="F70" s="149">
        <v>4210</v>
      </c>
      <c r="G70" s="103">
        <v>10036</v>
      </c>
      <c r="H70" s="103">
        <v>4927</v>
      </c>
      <c r="I70" s="103">
        <v>5109</v>
      </c>
      <c r="J70" s="104">
        <v>-20</v>
      </c>
      <c r="K70" s="105">
        <v>-10</v>
      </c>
      <c r="L70" s="106">
        <v>-10</v>
      </c>
      <c r="M70" s="104">
        <v>-10</v>
      </c>
      <c r="N70" s="105">
        <v>-3</v>
      </c>
      <c r="O70" s="150">
        <v>-7</v>
      </c>
      <c r="P70" s="104">
        <v>1</v>
      </c>
      <c r="Q70" s="105">
        <v>1</v>
      </c>
      <c r="R70" s="106">
        <v>0</v>
      </c>
      <c r="S70" s="107">
        <v>1</v>
      </c>
      <c r="T70" s="108">
        <v>0</v>
      </c>
      <c r="U70" s="108">
        <v>0</v>
      </c>
      <c r="V70" s="109">
        <v>0</v>
      </c>
      <c r="W70" s="104">
        <v>11</v>
      </c>
      <c r="X70" s="105">
        <v>4</v>
      </c>
      <c r="Y70" s="106">
        <v>7</v>
      </c>
      <c r="Z70" s="107">
        <v>4</v>
      </c>
      <c r="AA70" s="108">
        <v>7</v>
      </c>
      <c r="AB70" s="108">
        <v>0</v>
      </c>
      <c r="AC70" s="109">
        <v>0</v>
      </c>
      <c r="AD70" s="104">
        <v>-10</v>
      </c>
      <c r="AE70" s="105">
        <v>-7</v>
      </c>
      <c r="AF70" s="106">
        <v>-3</v>
      </c>
      <c r="AG70" s="104">
        <v>15</v>
      </c>
      <c r="AH70" s="105">
        <v>6</v>
      </c>
      <c r="AI70" s="150">
        <v>9</v>
      </c>
      <c r="AJ70" s="107">
        <v>5</v>
      </c>
      <c r="AK70" s="108">
        <v>5</v>
      </c>
      <c r="AL70" s="108">
        <v>1</v>
      </c>
      <c r="AM70" s="109">
        <v>4</v>
      </c>
      <c r="AN70" s="104">
        <v>0</v>
      </c>
      <c r="AO70" s="106">
        <v>0</v>
      </c>
      <c r="AP70" s="118">
        <v>25</v>
      </c>
      <c r="AQ70" s="105">
        <v>13</v>
      </c>
      <c r="AR70" s="150">
        <v>12</v>
      </c>
      <c r="AS70" s="107">
        <v>11</v>
      </c>
      <c r="AT70" s="108">
        <v>11</v>
      </c>
      <c r="AU70" s="108">
        <v>1</v>
      </c>
      <c r="AV70" s="109">
        <v>0</v>
      </c>
      <c r="AW70" s="104">
        <v>1</v>
      </c>
      <c r="AX70" s="106">
        <v>1</v>
      </c>
      <c r="AY70" s="118">
        <v>-6</v>
      </c>
    </row>
    <row r="71" spans="1:51" x14ac:dyDescent="0.2">
      <c r="A71">
        <v>6</v>
      </c>
      <c r="B71">
        <v>443</v>
      </c>
      <c r="C71" s="151" t="s">
        <v>98</v>
      </c>
      <c r="D71" s="24"/>
      <c r="E71" s="148">
        <v>45.79</v>
      </c>
      <c r="F71" s="149">
        <v>8128</v>
      </c>
      <c r="G71" s="103">
        <v>18707</v>
      </c>
      <c r="H71" s="103">
        <v>9241</v>
      </c>
      <c r="I71" s="103">
        <v>9466</v>
      </c>
      <c r="J71" s="104">
        <v>5</v>
      </c>
      <c r="K71" s="105">
        <v>2</v>
      </c>
      <c r="L71" s="106">
        <v>3</v>
      </c>
      <c r="M71" s="104">
        <v>-9</v>
      </c>
      <c r="N71" s="105">
        <v>-3</v>
      </c>
      <c r="O71" s="150">
        <v>-6</v>
      </c>
      <c r="P71" s="104">
        <v>10</v>
      </c>
      <c r="Q71" s="105">
        <v>5</v>
      </c>
      <c r="R71" s="106">
        <v>5</v>
      </c>
      <c r="S71" s="107">
        <v>4</v>
      </c>
      <c r="T71" s="108">
        <v>5</v>
      </c>
      <c r="U71" s="108">
        <v>1</v>
      </c>
      <c r="V71" s="109">
        <v>0</v>
      </c>
      <c r="W71" s="104">
        <v>19</v>
      </c>
      <c r="X71" s="105">
        <v>8</v>
      </c>
      <c r="Y71" s="106">
        <v>11</v>
      </c>
      <c r="Z71" s="107">
        <v>8</v>
      </c>
      <c r="AA71" s="108">
        <v>11</v>
      </c>
      <c r="AB71" s="108">
        <v>0</v>
      </c>
      <c r="AC71" s="109">
        <v>0</v>
      </c>
      <c r="AD71" s="104">
        <v>14</v>
      </c>
      <c r="AE71" s="105">
        <v>5</v>
      </c>
      <c r="AF71" s="106">
        <v>9</v>
      </c>
      <c r="AG71" s="104">
        <v>64</v>
      </c>
      <c r="AH71" s="105">
        <v>35</v>
      </c>
      <c r="AI71" s="150">
        <v>29</v>
      </c>
      <c r="AJ71" s="107">
        <v>24</v>
      </c>
      <c r="AK71" s="108">
        <v>20</v>
      </c>
      <c r="AL71" s="108">
        <v>11</v>
      </c>
      <c r="AM71" s="109">
        <v>9</v>
      </c>
      <c r="AN71" s="104">
        <v>0</v>
      </c>
      <c r="AO71" s="106">
        <v>0</v>
      </c>
      <c r="AP71" s="118">
        <v>50</v>
      </c>
      <c r="AQ71" s="105">
        <v>30</v>
      </c>
      <c r="AR71" s="150">
        <v>20</v>
      </c>
      <c r="AS71" s="107">
        <v>26</v>
      </c>
      <c r="AT71" s="108">
        <v>17</v>
      </c>
      <c r="AU71" s="108">
        <v>3</v>
      </c>
      <c r="AV71" s="109">
        <v>3</v>
      </c>
      <c r="AW71" s="104">
        <v>1</v>
      </c>
      <c r="AX71" s="106">
        <v>0</v>
      </c>
      <c r="AY71" s="118">
        <v>12</v>
      </c>
    </row>
    <row r="72" spans="1:51" s="156" customFormat="1" x14ac:dyDescent="0.2">
      <c r="A72">
        <v>6</v>
      </c>
      <c r="B72">
        <v>446</v>
      </c>
      <c r="C72" s="151" t="s">
        <v>99</v>
      </c>
      <c r="D72" s="24"/>
      <c r="E72" s="148">
        <v>202.23</v>
      </c>
      <c r="F72" s="149">
        <v>3792</v>
      </c>
      <c r="G72" s="103">
        <v>9491</v>
      </c>
      <c r="H72" s="103">
        <v>4454</v>
      </c>
      <c r="I72" s="103">
        <v>5037</v>
      </c>
      <c r="J72" s="104">
        <v>-37</v>
      </c>
      <c r="K72" s="105">
        <v>-14</v>
      </c>
      <c r="L72" s="106">
        <v>-23</v>
      </c>
      <c r="M72" s="104">
        <v>-11</v>
      </c>
      <c r="N72" s="105">
        <v>-3</v>
      </c>
      <c r="O72" s="150">
        <v>-8</v>
      </c>
      <c r="P72" s="104">
        <v>2</v>
      </c>
      <c r="Q72" s="105">
        <v>1</v>
      </c>
      <c r="R72" s="106">
        <v>1</v>
      </c>
      <c r="S72" s="107">
        <v>1</v>
      </c>
      <c r="T72" s="108">
        <v>1</v>
      </c>
      <c r="U72" s="108">
        <v>0</v>
      </c>
      <c r="V72" s="109">
        <v>0</v>
      </c>
      <c r="W72" s="104">
        <v>13</v>
      </c>
      <c r="X72" s="105">
        <v>4</v>
      </c>
      <c r="Y72" s="106">
        <v>9</v>
      </c>
      <c r="Z72" s="107">
        <v>4</v>
      </c>
      <c r="AA72" s="108">
        <v>9</v>
      </c>
      <c r="AB72" s="108">
        <v>0</v>
      </c>
      <c r="AC72" s="109">
        <v>0</v>
      </c>
      <c r="AD72" s="104">
        <v>-26</v>
      </c>
      <c r="AE72" s="105">
        <v>-11</v>
      </c>
      <c r="AF72" s="106">
        <v>-15</v>
      </c>
      <c r="AG72" s="104">
        <v>10</v>
      </c>
      <c r="AH72" s="105">
        <v>5</v>
      </c>
      <c r="AI72" s="150">
        <v>5</v>
      </c>
      <c r="AJ72" s="107">
        <v>3</v>
      </c>
      <c r="AK72" s="108">
        <v>2</v>
      </c>
      <c r="AL72" s="108">
        <v>2</v>
      </c>
      <c r="AM72" s="109">
        <v>3</v>
      </c>
      <c r="AN72" s="104">
        <v>0</v>
      </c>
      <c r="AO72" s="106">
        <v>0</v>
      </c>
      <c r="AP72" s="118">
        <v>36</v>
      </c>
      <c r="AQ72" s="105">
        <v>16</v>
      </c>
      <c r="AR72" s="150">
        <v>20</v>
      </c>
      <c r="AS72" s="107">
        <v>4</v>
      </c>
      <c r="AT72" s="108">
        <v>8</v>
      </c>
      <c r="AU72" s="108">
        <v>11</v>
      </c>
      <c r="AV72" s="109">
        <v>12</v>
      </c>
      <c r="AW72" s="104">
        <v>1</v>
      </c>
      <c r="AX72" s="106">
        <v>0</v>
      </c>
      <c r="AY72" s="118">
        <v>-21</v>
      </c>
    </row>
    <row r="73" spans="1:51" x14ac:dyDescent="0.2">
      <c r="A73" s="156"/>
      <c r="B73" s="156"/>
      <c r="C73" s="120" t="s">
        <v>100</v>
      </c>
      <c r="D73" s="78"/>
      <c r="E73" s="158">
        <v>22.61</v>
      </c>
      <c r="F73" s="80">
        <v>13361</v>
      </c>
      <c r="G73" s="82">
        <v>32730</v>
      </c>
      <c r="H73" s="82">
        <v>15911</v>
      </c>
      <c r="I73" s="82">
        <v>16819</v>
      </c>
      <c r="J73" s="121">
        <v>-22</v>
      </c>
      <c r="K73" s="84">
        <v>-18</v>
      </c>
      <c r="L73" s="85">
        <v>-4</v>
      </c>
      <c r="M73" s="121">
        <v>-9</v>
      </c>
      <c r="N73" s="84">
        <v>-6</v>
      </c>
      <c r="O73" s="159">
        <v>-3</v>
      </c>
      <c r="P73" s="121">
        <v>15</v>
      </c>
      <c r="Q73" s="84">
        <v>10</v>
      </c>
      <c r="R73" s="85">
        <v>5</v>
      </c>
      <c r="S73" s="121">
        <v>10</v>
      </c>
      <c r="T73" s="84">
        <v>5</v>
      </c>
      <c r="U73" s="84">
        <v>0</v>
      </c>
      <c r="V73" s="85">
        <v>0</v>
      </c>
      <c r="W73" s="121">
        <v>24</v>
      </c>
      <c r="X73" s="84">
        <v>16</v>
      </c>
      <c r="Y73" s="85">
        <v>8</v>
      </c>
      <c r="Z73" s="121">
        <v>16</v>
      </c>
      <c r="AA73" s="84">
        <v>8</v>
      </c>
      <c r="AB73" s="84">
        <v>0</v>
      </c>
      <c r="AC73" s="85">
        <v>0</v>
      </c>
      <c r="AD73" s="121">
        <v>-13</v>
      </c>
      <c r="AE73" s="84">
        <v>-12</v>
      </c>
      <c r="AF73" s="85">
        <v>-1</v>
      </c>
      <c r="AG73" s="121">
        <v>66</v>
      </c>
      <c r="AH73" s="84">
        <v>36</v>
      </c>
      <c r="AI73" s="159">
        <v>30</v>
      </c>
      <c r="AJ73" s="121">
        <v>33</v>
      </c>
      <c r="AK73" s="84">
        <v>29</v>
      </c>
      <c r="AL73" s="84">
        <v>3</v>
      </c>
      <c r="AM73" s="85">
        <v>1</v>
      </c>
      <c r="AN73" s="121">
        <v>0</v>
      </c>
      <c r="AO73" s="85">
        <v>0</v>
      </c>
      <c r="AP73" s="98">
        <v>79</v>
      </c>
      <c r="AQ73" s="84">
        <v>48</v>
      </c>
      <c r="AR73" s="159">
        <v>31</v>
      </c>
      <c r="AS73" s="121">
        <v>43</v>
      </c>
      <c r="AT73" s="84">
        <v>30</v>
      </c>
      <c r="AU73" s="84">
        <v>4</v>
      </c>
      <c r="AV73" s="85">
        <v>1</v>
      </c>
      <c r="AW73" s="121">
        <v>1</v>
      </c>
      <c r="AX73" s="85">
        <v>0</v>
      </c>
      <c r="AY73" s="98">
        <v>-6</v>
      </c>
    </row>
    <row r="74" spans="1:51" s="156" customFormat="1" x14ac:dyDescent="0.2">
      <c r="A74">
        <v>7</v>
      </c>
      <c r="B74">
        <v>464</v>
      </c>
      <c r="C74" s="151" t="s">
        <v>101</v>
      </c>
      <c r="D74" s="24" t="s">
        <v>51</v>
      </c>
      <c r="E74" s="148">
        <v>22.61</v>
      </c>
      <c r="F74" s="149">
        <v>13361</v>
      </c>
      <c r="G74" s="103">
        <v>32730</v>
      </c>
      <c r="H74" s="103">
        <v>15911</v>
      </c>
      <c r="I74" s="103">
        <v>16819</v>
      </c>
      <c r="J74" s="104">
        <v>-22</v>
      </c>
      <c r="K74" s="105">
        <v>-18</v>
      </c>
      <c r="L74" s="106">
        <v>-4</v>
      </c>
      <c r="M74" s="104">
        <v>-9</v>
      </c>
      <c r="N74" s="105">
        <v>-6</v>
      </c>
      <c r="O74" s="150">
        <v>-3</v>
      </c>
      <c r="P74" s="104">
        <v>15</v>
      </c>
      <c r="Q74" s="105">
        <v>10</v>
      </c>
      <c r="R74" s="106">
        <v>5</v>
      </c>
      <c r="S74" s="107">
        <v>10</v>
      </c>
      <c r="T74" s="108">
        <v>5</v>
      </c>
      <c r="U74" s="108">
        <v>0</v>
      </c>
      <c r="V74" s="109">
        <v>0</v>
      </c>
      <c r="W74" s="104">
        <v>24</v>
      </c>
      <c r="X74" s="105">
        <v>16</v>
      </c>
      <c r="Y74" s="106">
        <v>8</v>
      </c>
      <c r="Z74" s="107">
        <v>16</v>
      </c>
      <c r="AA74" s="108">
        <v>8</v>
      </c>
      <c r="AB74" s="108">
        <v>0</v>
      </c>
      <c r="AC74" s="109">
        <v>0</v>
      </c>
      <c r="AD74" s="104">
        <v>-13</v>
      </c>
      <c r="AE74" s="105">
        <v>-12</v>
      </c>
      <c r="AF74" s="106">
        <v>-1</v>
      </c>
      <c r="AG74" s="104">
        <v>66</v>
      </c>
      <c r="AH74" s="105">
        <v>36</v>
      </c>
      <c r="AI74" s="150">
        <v>30</v>
      </c>
      <c r="AJ74" s="107">
        <v>33</v>
      </c>
      <c r="AK74" s="108">
        <v>29</v>
      </c>
      <c r="AL74" s="108">
        <v>3</v>
      </c>
      <c r="AM74" s="109">
        <v>1</v>
      </c>
      <c r="AN74" s="104">
        <v>0</v>
      </c>
      <c r="AO74" s="106">
        <v>0</v>
      </c>
      <c r="AP74" s="118">
        <v>79</v>
      </c>
      <c r="AQ74" s="105">
        <v>48</v>
      </c>
      <c r="AR74" s="150">
        <v>31</v>
      </c>
      <c r="AS74" s="107">
        <v>43</v>
      </c>
      <c r="AT74" s="108">
        <v>30</v>
      </c>
      <c r="AU74" s="108">
        <v>4</v>
      </c>
      <c r="AV74" s="109">
        <v>1</v>
      </c>
      <c r="AW74" s="104">
        <v>1</v>
      </c>
      <c r="AX74" s="106">
        <v>0</v>
      </c>
      <c r="AY74" s="118">
        <v>-6</v>
      </c>
    </row>
    <row r="75" spans="1:51" x14ac:dyDescent="0.2">
      <c r="A75" s="156"/>
      <c r="B75" s="156"/>
      <c r="C75" s="120" t="s">
        <v>102</v>
      </c>
      <c r="D75" s="78"/>
      <c r="E75" s="158">
        <v>150.26</v>
      </c>
      <c r="F75" s="80">
        <v>5429</v>
      </c>
      <c r="G75" s="82">
        <v>12702</v>
      </c>
      <c r="H75" s="82">
        <v>6134</v>
      </c>
      <c r="I75" s="82">
        <v>6568</v>
      </c>
      <c r="J75" s="121">
        <v>1</v>
      </c>
      <c r="K75" s="84">
        <v>-3</v>
      </c>
      <c r="L75" s="85">
        <v>4</v>
      </c>
      <c r="M75" s="121">
        <v>-20</v>
      </c>
      <c r="N75" s="84">
        <v>-12</v>
      </c>
      <c r="O75" s="159">
        <v>-8</v>
      </c>
      <c r="P75" s="121">
        <v>2</v>
      </c>
      <c r="Q75" s="84">
        <v>0</v>
      </c>
      <c r="R75" s="85">
        <v>2</v>
      </c>
      <c r="S75" s="121">
        <v>0</v>
      </c>
      <c r="T75" s="84">
        <v>2</v>
      </c>
      <c r="U75" s="84">
        <v>0</v>
      </c>
      <c r="V75" s="85">
        <v>0</v>
      </c>
      <c r="W75" s="121">
        <v>22</v>
      </c>
      <c r="X75" s="84">
        <v>12</v>
      </c>
      <c r="Y75" s="85">
        <v>10</v>
      </c>
      <c r="Z75" s="121">
        <v>12</v>
      </c>
      <c r="AA75" s="84">
        <v>10</v>
      </c>
      <c r="AB75" s="84">
        <v>0</v>
      </c>
      <c r="AC75" s="85">
        <v>0</v>
      </c>
      <c r="AD75" s="121">
        <v>21</v>
      </c>
      <c r="AE75" s="84">
        <v>9</v>
      </c>
      <c r="AF75" s="85">
        <v>12</v>
      </c>
      <c r="AG75" s="121">
        <v>43</v>
      </c>
      <c r="AH75" s="84">
        <v>20</v>
      </c>
      <c r="AI75" s="159">
        <v>23</v>
      </c>
      <c r="AJ75" s="121">
        <v>11</v>
      </c>
      <c r="AK75" s="84">
        <v>12</v>
      </c>
      <c r="AL75" s="84">
        <v>9</v>
      </c>
      <c r="AM75" s="85">
        <v>11</v>
      </c>
      <c r="AN75" s="121">
        <v>0</v>
      </c>
      <c r="AO75" s="85">
        <v>0</v>
      </c>
      <c r="AP75" s="98">
        <v>22</v>
      </c>
      <c r="AQ75" s="84">
        <v>11</v>
      </c>
      <c r="AR75" s="159">
        <v>11</v>
      </c>
      <c r="AS75" s="121">
        <v>10</v>
      </c>
      <c r="AT75" s="84">
        <v>8</v>
      </c>
      <c r="AU75" s="84">
        <v>1</v>
      </c>
      <c r="AV75" s="85">
        <v>3</v>
      </c>
      <c r="AW75" s="121">
        <v>0</v>
      </c>
      <c r="AX75" s="85">
        <v>0</v>
      </c>
      <c r="AY75" s="98">
        <v>11</v>
      </c>
    </row>
    <row r="76" spans="1:51" s="156" customFormat="1" x14ac:dyDescent="0.2">
      <c r="A76">
        <v>7</v>
      </c>
      <c r="B76">
        <v>481</v>
      </c>
      <c r="C76" s="155" t="s">
        <v>103</v>
      </c>
      <c r="D76" s="24"/>
      <c r="E76" s="148">
        <v>150.26</v>
      </c>
      <c r="F76" s="149">
        <v>5429</v>
      </c>
      <c r="G76" s="103">
        <v>12702</v>
      </c>
      <c r="H76" s="103">
        <v>6134</v>
      </c>
      <c r="I76" s="103">
        <v>6568</v>
      </c>
      <c r="J76" s="104">
        <v>1</v>
      </c>
      <c r="K76" s="105">
        <v>-3</v>
      </c>
      <c r="L76" s="106">
        <v>4</v>
      </c>
      <c r="M76" s="104">
        <v>-20</v>
      </c>
      <c r="N76" s="105">
        <v>-12</v>
      </c>
      <c r="O76" s="150">
        <v>-8</v>
      </c>
      <c r="P76" s="104">
        <v>2</v>
      </c>
      <c r="Q76" s="105">
        <v>0</v>
      </c>
      <c r="R76" s="106">
        <v>2</v>
      </c>
      <c r="S76" s="107">
        <v>0</v>
      </c>
      <c r="T76" s="108">
        <v>2</v>
      </c>
      <c r="U76" s="108">
        <v>0</v>
      </c>
      <c r="V76" s="109">
        <v>0</v>
      </c>
      <c r="W76" s="104">
        <v>22</v>
      </c>
      <c r="X76" s="105">
        <v>12</v>
      </c>
      <c r="Y76" s="106">
        <v>10</v>
      </c>
      <c r="Z76" s="107">
        <v>12</v>
      </c>
      <c r="AA76" s="108">
        <v>10</v>
      </c>
      <c r="AB76" s="108">
        <v>0</v>
      </c>
      <c r="AC76" s="109">
        <v>0</v>
      </c>
      <c r="AD76" s="104">
        <v>21</v>
      </c>
      <c r="AE76" s="105">
        <v>9</v>
      </c>
      <c r="AF76" s="106">
        <v>12</v>
      </c>
      <c r="AG76" s="104">
        <v>43</v>
      </c>
      <c r="AH76" s="105">
        <v>20</v>
      </c>
      <c r="AI76" s="150">
        <v>23</v>
      </c>
      <c r="AJ76" s="107">
        <v>11</v>
      </c>
      <c r="AK76" s="108">
        <v>12</v>
      </c>
      <c r="AL76" s="108">
        <v>9</v>
      </c>
      <c r="AM76" s="109">
        <v>11</v>
      </c>
      <c r="AN76" s="104">
        <v>0</v>
      </c>
      <c r="AO76" s="106">
        <v>0</v>
      </c>
      <c r="AP76" s="118">
        <v>22</v>
      </c>
      <c r="AQ76" s="105">
        <v>11</v>
      </c>
      <c r="AR76" s="150">
        <v>11</v>
      </c>
      <c r="AS76" s="107">
        <v>10</v>
      </c>
      <c r="AT76" s="108">
        <v>8</v>
      </c>
      <c r="AU76" s="108">
        <v>1</v>
      </c>
      <c r="AV76" s="109">
        <v>3</v>
      </c>
      <c r="AW76" s="104">
        <v>0</v>
      </c>
      <c r="AX76" s="106">
        <v>0</v>
      </c>
      <c r="AY76" s="118">
        <v>11</v>
      </c>
    </row>
    <row r="77" spans="1:51" x14ac:dyDescent="0.2">
      <c r="A77" s="156"/>
      <c r="B77" s="156"/>
      <c r="C77" s="120" t="s">
        <v>104</v>
      </c>
      <c r="D77" s="78"/>
      <c r="E77" s="158">
        <v>307.44</v>
      </c>
      <c r="F77" s="80">
        <v>5742</v>
      </c>
      <c r="G77" s="82">
        <v>13993</v>
      </c>
      <c r="H77" s="82">
        <v>6716</v>
      </c>
      <c r="I77" s="82">
        <v>7277</v>
      </c>
      <c r="J77" s="121">
        <v>-33</v>
      </c>
      <c r="K77" s="84">
        <v>-15</v>
      </c>
      <c r="L77" s="85">
        <v>-18</v>
      </c>
      <c r="M77" s="121">
        <v>-17</v>
      </c>
      <c r="N77" s="84">
        <v>-9</v>
      </c>
      <c r="O77" s="159">
        <v>-8</v>
      </c>
      <c r="P77" s="121">
        <v>6</v>
      </c>
      <c r="Q77" s="84">
        <v>2</v>
      </c>
      <c r="R77" s="85">
        <v>4</v>
      </c>
      <c r="S77" s="121">
        <v>2</v>
      </c>
      <c r="T77" s="84">
        <v>4</v>
      </c>
      <c r="U77" s="84">
        <v>0</v>
      </c>
      <c r="V77" s="85">
        <v>0</v>
      </c>
      <c r="W77" s="121">
        <v>23</v>
      </c>
      <c r="X77" s="84">
        <v>11</v>
      </c>
      <c r="Y77" s="85">
        <v>12</v>
      </c>
      <c r="Z77" s="121">
        <v>11</v>
      </c>
      <c r="AA77" s="84">
        <v>12</v>
      </c>
      <c r="AB77" s="84">
        <v>0</v>
      </c>
      <c r="AC77" s="85">
        <v>0</v>
      </c>
      <c r="AD77" s="121">
        <v>-16</v>
      </c>
      <c r="AE77" s="84">
        <v>-6</v>
      </c>
      <c r="AF77" s="85">
        <v>-10</v>
      </c>
      <c r="AG77" s="121">
        <v>22</v>
      </c>
      <c r="AH77" s="84">
        <v>15</v>
      </c>
      <c r="AI77" s="159">
        <v>7</v>
      </c>
      <c r="AJ77" s="121">
        <v>8</v>
      </c>
      <c r="AK77" s="84">
        <v>7</v>
      </c>
      <c r="AL77" s="84">
        <v>7</v>
      </c>
      <c r="AM77" s="85">
        <v>0</v>
      </c>
      <c r="AN77" s="121">
        <v>0</v>
      </c>
      <c r="AO77" s="85">
        <v>0</v>
      </c>
      <c r="AP77" s="98">
        <v>38</v>
      </c>
      <c r="AQ77" s="84">
        <v>21</v>
      </c>
      <c r="AR77" s="159">
        <v>17</v>
      </c>
      <c r="AS77" s="121">
        <v>13</v>
      </c>
      <c r="AT77" s="84">
        <v>14</v>
      </c>
      <c r="AU77" s="84">
        <v>8</v>
      </c>
      <c r="AV77" s="85">
        <v>3</v>
      </c>
      <c r="AW77" s="121">
        <v>0</v>
      </c>
      <c r="AX77" s="85">
        <v>0</v>
      </c>
      <c r="AY77" s="98">
        <v>-16</v>
      </c>
    </row>
    <row r="78" spans="1:51" s="156" customFormat="1" x14ac:dyDescent="0.2">
      <c r="A78">
        <v>7</v>
      </c>
      <c r="B78">
        <v>501</v>
      </c>
      <c r="C78" s="151" t="s">
        <v>105</v>
      </c>
      <c r="D78" s="24"/>
      <c r="E78" s="148">
        <v>307.44</v>
      </c>
      <c r="F78" s="149">
        <v>5742</v>
      </c>
      <c r="G78" s="103">
        <v>13993</v>
      </c>
      <c r="H78" s="103">
        <v>6716</v>
      </c>
      <c r="I78" s="103">
        <v>7277</v>
      </c>
      <c r="J78" s="104">
        <v>-33</v>
      </c>
      <c r="K78" s="105">
        <v>-15</v>
      </c>
      <c r="L78" s="106">
        <v>-18</v>
      </c>
      <c r="M78" s="104">
        <v>-17</v>
      </c>
      <c r="N78" s="105">
        <v>-9</v>
      </c>
      <c r="O78" s="150">
        <v>-8</v>
      </c>
      <c r="P78" s="104">
        <v>6</v>
      </c>
      <c r="Q78" s="105">
        <v>2</v>
      </c>
      <c r="R78" s="106">
        <v>4</v>
      </c>
      <c r="S78" s="107">
        <v>2</v>
      </c>
      <c r="T78" s="108">
        <v>4</v>
      </c>
      <c r="U78" s="108">
        <v>0</v>
      </c>
      <c r="V78" s="109">
        <v>0</v>
      </c>
      <c r="W78" s="104">
        <v>23</v>
      </c>
      <c r="X78" s="105">
        <v>11</v>
      </c>
      <c r="Y78" s="106">
        <v>12</v>
      </c>
      <c r="Z78" s="107">
        <v>11</v>
      </c>
      <c r="AA78" s="108">
        <v>12</v>
      </c>
      <c r="AB78" s="108">
        <v>0</v>
      </c>
      <c r="AC78" s="109">
        <v>0</v>
      </c>
      <c r="AD78" s="104">
        <v>-16</v>
      </c>
      <c r="AE78" s="105">
        <v>-6</v>
      </c>
      <c r="AF78" s="106">
        <v>-10</v>
      </c>
      <c r="AG78" s="104">
        <v>22</v>
      </c>
      <c r="AH78" s="105">
        <v>15</v>
      </c>
      <c r="AI78" s="150">
        <v>7</v>
      </c>
      <c r="AJ78" s="107">
        <v>8</v>
      </c>
      <c r="AK78" s="108">
        <v>7</v>
      </c>
      <c r="AL78" s="108">
        <v>7</v>
      </c>
      <c r="AM78" s="109">
        <v>0</v>
      </c>
      <c r="AN78" s="104">
        <v>0</v>
      </c>
      <c r="AO78" s="106">
        <v>0</v>
      </c>
      <c r="AP78" s="118">
        <v>38</v>
      </c>
      <c r="AQ78" s="105">
        <v>21</v>
      </c>
      <c r="AR78" s="150">
        <v>17</v>
      </c>
      <c r="AS78" s="107">
        <v>13</v>
      </c>
      <c r="AT78" s="108">
        <v>14</v>
      </c>
      <c r="AU78" s="108">
        <v>8</v>
      </c>
      <c r="AV78" s="109">
        <v>3</v>
      </c>
      <c r="AW78" s="104">
        <v>0</v>
      </c>
      <c r="AX78" s="106">
        <v>0</v>
      </c>
      <c r="AY78" s="118">
        <v>-16</v>
      </c>
    </row>
    <row r="79" spans="1:51" x14ac:dyDescent="0.2">
      <c r="A79" s="156"/>
      <c r="B79" s="156"/>
      <c r="C79" s="120" t="s">
        <v>106</v>
      </c>
      <c r="D79" s="78"/>
      <c r="E79" s="158">
        <v>609.78</v>
      </c>
      <c r="F79" s="120">
        <v>10557</v>
      </c>
      <c r="G79" s="82">
        <v>25934</v>
      </c>
      <c r="H79" s="82">
        <v>12305</v>
      </c>
      <c r="I79" s="82">
        <v>13629</v>
      </c>
      <c r="J79" s="121">
        <v>-49</v>
      </c>
      <c r="K79" s="84">
        <v>-22</v>
      </c>
      <c r="L79" s="85">
        <v>-27</v>
      </c>
      <c r="M79" s="121">
        <v>-24</v>
      </c>
      <c r="N79" s="84">
        <v>-11</v>
      </c>
      <c r="O79" s="159">
        <v>-13</v>
      </c>
      <c r="P79" s="121">
        <v>4</v>
      </c>
      <c r="Q79" s="84">
        <v>3</v>
      </c>
      <c r="R79" s="85">
        <v>1</v>
      </c>
      <c r="S79" s="121">
        <v>3</v>
      </c>
      <c r="T79" s="84">
        <v>1</v>
      </c>
      <c r="U79" s="84">
        <v>0</v>
      </c>
      <c r="V79" s="85">
        <v>0</v>
      </c>
      <c r="W79" s="121">
        <v>28</v>
      </c>
      <c r="X79" s="84">
        <v>14</v>
      </c>
      <c r="Y79" s="85">
        <v>14</v>
      </c>
      <c r="Z79" s="121">
        <v>14</v>
      </c>
      <c r="AA79" s="84">
        <v>14</v>
      </c>
      <c r="AB79" s="84">
        <v>0</v>
      </c>
      <c r="AC79" s="85">
        <v>0</v>
      </c>
      <c r="AD79" s="121">
        <v>-25</v>
      </c>
      <c r="AE79" s="84">
        <v>-11</v>
      </c>
      <c r="AF79" s="85">
        <v>-14</v>
      </c>
      <c r="AG79" s="121">
        <v>30</v>
      </c>
      <c r="AH79" s="84">
        <v>11</v>
      </c>
      <c r="AI79" s="159">
        <v>19</v>
      </c>
      <c r="AJ79" s="121">
        <v>9</v>
      </c>
      <c r="AK79" s="84">
        <v>14</v>
      </c>
      <c r="AL79" s="84">
        <v>2</v>
      </c>
      <c r="AM79" s="85">
        <v>5</v>
      </c>
      <c r="AN79" s="121">
        <v>0</v>
      </c>
      <c r="AO79" s="85">
        <v>0</v>
      </c>
      <c r="AP79" s="98">
        <v>55</v>
      </c>
      <c r="AQ79" s="84">
        <v>22</v>
      </c>
      <c r="AR79" s="159">
        <v>33</v>
      </c>
      <c r="AS79" s="121">
        <v>18</v>
      </c>
      <c r="AT79" s="84">
        <v>25</v>
      </c>
      <c r="AU79" s="84">
        <v>4</v>
      </c>
      <c r="AV79" s="85">
        <v>6</v>
      </c>
      <c r="AW79" s="121">
        <v>0</v>
      </c>
      <c r="AX79" s="85">
        <v>2</v>
      </c>
      <c r="AY79" s="98">
        <v>-17</v>
      </c>
    </row>
    <row r="80" spans="1:51" x14ac:dyDescent="0.2">
      <c r="A80">
        <v>8</v>
      </c>
      <c r="B80">
        <v>585</v>
      </c>
      <c r="C80" s="151" t="s">
        <v>107</v>
      </c>
      <c r="D80" s="24"/>
      <c r="E80" s="148">
        <v>368.77</v>
      </c>
      <c r="F80" s="160">
        <v>5715</v>
      </c>
      <c r="G80" s="103">
        <v>14060</v>
      </c>
      <c r="H80" s="103">
        <v>6667</v>
      </c>
      <c r="I80" s="103">
        <v>7393</v>
      </c>
      <c r="J80" s="104">
        <v>-10</v>
      </c>
      <c r="K80" s="105">
        <v>-4</v>
      </c>
      <c r="L80" s="106">
        <v>-6</v>
      </c>
      <c r="M80" s="104">
        <v>-14</v>
      </c>
      <c r="N80" s="105">
        <v>-7</v>
      </c>
      <c r="O80" s="150">
        <v>-7</v>
      </c>
      <c r="P80" s="104">
        <v>2</v>
      </c>
      <c r="Q80" s="105">
        <v>2</v>
      </c>
      <c r="R80" s="106">
        <v>0</v>
      </c>
      <c r="S80" s="107">
        <v>2</v>
      </c>
      <c r="T80" s="108">
        <v>0</v>
      </c>
      <c r="U80" s="108">
        <v>0</v>
      </c>
      <c r="V80" s="109">
        <v>0</v>
      </c>
      <c r="W80" s="104">
        <v>16</v>
      </c>
      <c r="X80" s="105">
        <v>9</v>
      </c>
      <c r="Y80" s="106">
        <v>7</v>
      </c>
      <c r="Z80" s="107">
        <v>9</v>
      </c>
      <c r="AA80" s="108">
        <v>7</v>
      </c>
      <c r="AB80" s="108">
        <v>0</v>
      </c>
      <c r="AC80" s="109">
        <v>0</v>
      </c>
      <c r="AD80" s="104">
        <v>4</v>
      </c>
      <c r="AE80" s="105">
        <v>3</v>
      </c>
      <c r="AF80" s="106">
        <v>1</v>
      </c>
      <c r="AG80" s="104">
        <v>19</v>
      </c>
      <c r="AH80" s="105">
        <v>6</v>
      </c>
      <c r="AI80" s="150">
        <v>13</v>
      </c>
      <c r="AJ80" s="107">
        <v>5</v>
      </c>
      <c r="AK80" s="108">
        <v>12</v>
      </c>
      <c r="AL80" s="108">
        <v>1</v>
      </c>
      <c r="AM80" s="109">
        <v>1</v>
      </c>
      <c r="AN80" s="104">
        <v>0</v>
      </c>
      <c r="AO80" s="106">
        <v>0</v>
      </c>
      <c r="AP80" s="118">
        <v>15</v>
      </c>
      <c r="AQ80" s="105">
        <v>3</v>
      </c>
      <c r="AR80" s="150">
        <v>12</v>
      </c>
      <c r="AS80" s="107">
        <v>3</v>
      </c>
      <c r="AT80" s="108">
        <v>11</v>
      </c>
      <c r="AU80" s="108">
        <v>0</v>
      </c>
      <c r="AV80" s="109">
        <v>1</v>
      </c>
      <c r="AW80" s="104">
        <v>0</v>
      </c>
      <c r="AX80" s="106">
        <v>0</v>
      </c>
      <c r="AY80" s="118">
        <v>-2</v>
      </c>
    </row>
    <row r="81" spans="1:51" ht="13.5" customHeight="1" x14ac:dyDescent="0.2">
      <c r="A81">
        <v>8</v>
      </c>
      <c r="B81" s="161">
        <v>586</v>
      </c>
      <c r="C81" s="162" t="s">
        <v>108</v>
      </c>
      <c r="D81" s="163"/>
      <c r="E81" s="164">
        <v>241.01</v>
      </c>
      <c r="F81" s="165">
        <v>4842</v>
      </c>
      <c r="G81" s="166">
        <v>11874</v>
      </c>
      <c r="H81" s="166">
        <v>5638</v>
      </c>
      <c r="I81" s="166">
        <v>6236</v>
      </c>
      <c r="J81" s="167">
        <v>-39</v>
      </c>
      <c r="K81" s="168">
        <v>-18</v>
      </c>
      <c r="L81" s="169">
        <v>-21</v>
      </c>
      <c r="M81" s="167">
        <v>-10</v>
      </c>
      <c r="N81" s="168">
        <v>-4</v>
      </c>
      <c r="O81" s="170">
        <v>-6</v>
      </c>
      <c r="P81" s="167">
        <v>2</v>
      </c>
      <c r="Q81" s="168">
        <v>1</v>
      </c>
      <c r="R81" s="169">
        <v>1</v>
      </c>
      <c r="S81" s="171">
        <v>1</v>
      </c>
      <c r="T81" s="172">
        <v>1</v>
      </c>
      <c r="U81" s="172">
        <v>0</v>
      </c>
      <c r="V81" s="173">
        <v>0</v>
      </c>
      <c r="W81" s="167">
        <v>12</v>
      </c>
      <c r="X81" s="168">
        <v>5</v>
      </c>
      <c r="Y81" s="169">
        <v>7</v>
      </c>
      <c r="Z81" s="171">
        <v>5</v>
      </c>
      <c r="AA81" s="172">
        <v>7</v>
      </c>
      <c r="AB81" s="172">
        <v>0</v>
      </c>
      <c r="AC81" s="173">
        <v>0</v>
      </c>
      <c r="AD81" s="167">
        <v>-29</v>
      </c>
      <c r="AE81" s="168">
        <v>-14</v>
      </c>
      <c r="AF81" s="169">
        <v>-15</v>
      </c>
      <c r="AG81" s="167">
        <v>11</v>
      </c>
      <c r="AH81" s="168">
        <v>5</v>
      </c>
      <c r="AI81" s="170">
        <v>6</v>
      </c>
      <c r="AJ81" s="171">
        <v>4</v>
      </c>
      <c r="AK81" s="172">
        <v>2</v>
      </c>
      <c r="AL81" s="172">
        <v>1</v>
      </c>
      <c r="AM81" s="173">
        <v>4</v>
      </c>
      <c r="AN81" s="167">
        <v>0</v>
      </c>
      <c r="AO81" s="169">
        <v>0</v>
      </c>
      <c r="AP81" s="174">
        <v>40</v>
      </c>
      <c r="AQ81" s="168">
        <v>19</v>
      </c>
      <c r="AR81" s="170">
        <v>21</v>
      </c>
      <c r="AS81" s="171">
        <v>15</v>
      </c>
      <c r="AT81" s="172">
        <v>14</v>
      </c>
      <c r="AU81" s="172">
        <v>4</v>
      </c>
      <c r="AV81" s="173">
        <v>5</v>
      </c>
      <c r="AW81" s="167">
        <v>0</v>
      </c>
      <c r="AX81" s="169">
        <v>2</v>
      </c>
      <c r="AY81" s="174">
        <v>-15</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155</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156</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139</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D94E9-B5DF-435E-81FB-4627D3C8A665}">
  <sheetPr codeName="Sheet1">
    <pageSetUpPr fitToPage="1"/>
  </sheetPr>
  <dimension ref="A1:AY106"/>
  <sheetViews>
    <sheetView view="pageBreakPreview" zoomScale="130" zoomScaleNormal="100" zoomScaleSheetLayoutView="130" workbookViewId="0">
      <pane xSplit="5" ySplit="7" topLeftCell="F8" activePane="bottomRight" state="frozen"/>
      <selection pane="topRight" activeCell="F1" sqref="F1"/>
      <selection pane="bottomLeft" activeCell="A8" sqref="A8"/>
      <selection pane="bottomRight" activeCell="AG5" sqref="AG5"/>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157</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130</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8" t="s">
        <v>6</v>
      </c>
      <c r="N3" s="209"/>
      <c r="O3" s="209"/>
      <c r="P3" s="209"/>
      <c r="Q3" s="209"/>
      <c r="R3" s="209"/>
      <c r="S3" s="209"/>
      <c r="T3" s="209"/>
      <c r="U3" s="209"/>
      <c r="V3" s="209"/>
      <c r="W3" s="209"/>
      <c r="X3" s="209"/>
      <c r="Y3" s="209"/>
      <c r="Z3" s="209"/>
      <c r="AA3" s="209"/>
      <c r="AB3" s="209"/>
      <c r="AC3" s="210"/>
      <c r="AD3" s="208" t="s">
        <v>7</v>
      </c>
      <c r="AE3" s="209"/>
      <c r="AF3" s="209"/>
      <c r="AG3" s="209"/>
      <c r="AH3" s="209"/>
      <c r="AI3" s="209"/>
      <c r="AJ3" s="209"/>
      <c r="AK3" s="209"/>
      <c r="AL3" s="209"/>
      <c r="AM3" s="209"/>
      <c r="AN3" s="209"/>
      <c r="AO3" s="209"/>
      <c r="AP3" s="209"/>
      <c r="AQ3" s="209"/>
      <c r="AR3" s="209"/>
      <c r="AS3" s="209"/>
      <c r="AT3" s="209"/>
      <c r="AU3" s="209"/>
      <c r="AV3" s="209"/>
      <c r="AW3" s="209"/>
      <c r="AX3" s="210"/>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1" t="s">
        <v>11</v>
      </c>
      <c r="AH4" s="212"/>
      <c r="AI4" s="212"/>
      <c r="AJ4" s="212"/>
      <c r="AK4" s="212"/>
      <c r="AL4" s="212"/>
      <c r="AM4" s="212"/>
      <c r="AN4" s="212"/>
      <c r="AO4" s="213"/>
      <c r="AP4" s="211" t="s">
        <v>12</v>
      </c>
      <c r="AQ4" s="209"/>
      <c r="AR4" s="209"/>
      <c r="AS4" s="209"/>
      <c r="AT4" s="209"/>
      <c r="AU4" s="209"/>
      <c r="AV4" s="209"/>
      <c r="AW4" s="209"/>
      <c r="AX4" s="210"/>
      <c r="AY4" s="39" t="s">
        <v>13</v>
      </c>
    </row>
    <row r="5" spans="1:51" x14ac:dyDescent="0.2">
      <c r="C5" s="23"/>
      <c r="D5" s="24"/>
      <c r="E5" s="25"/>
      <c r="F5" s="23"/>
      <c r="G5" s="32"/>
      <c r="H5" s="33"/>
      <c r="I5" s="34"/>
      <c r="J5" s="40"/>
      <c r="K5" s="40"/>
      <c r="L5" s="41"/>
      <c r="M5" s="42"/>
      <c r="N5" s="40"/>
      <c r="O5" s="40"/>
      <c r="P5" s="42"/>
      <c r="Q5" s="43"/>
      <c r="R5" s="44"/>
      <c r="S5" s="214" t="s">
        <v>14</v>
      </c>
      <c r="T5" s="215"/>
      <c r="U5" s="216" t="s">
        <v>15</v>
      </c>
      <c r="V5" s="217"/>
      <c r="W5" s="42"/>
      <c r="X5" s="43"/>
      <c r="Y5" s="43"/>
      <c r="Z5" s="214" t="s">
        <v>14</v>
      </c>
      <c r="AA5" s="215"/>
      <c r="AB5" s="218" t="s">
        <v>15</v>
      </c>
      <c r="AC5" s="217"/>
      <c r="AD5" s="42"/>
      <c r="AE5" s="40"/>
      <c r="AF5" s="40"/>
      <c r="AG5" s="42"/>
      <c r="AH5" s="40"/>
      <c r="AI5" s="40"/>
      <c r="AJ5" s="45"/>
      <c r="AK5" s="46" t="s">
        <v>16</v>
      </c>
      <c r="AL5" s="47"/>
      <c r="AM5" s="48"/>
      <c r="AN5" s="219" t="s">
        <v>17</v>
      </c>
      <c r="AO5" s="220"/>
      <c r="AP5" s="42"/>
      <c r="AQ5" s="40"/>
      <c r="AR5" s="41"/>
      <c r="AS5" s="45"/>
      <c r="AT5" s="46" t="s">
        <v>18</v>
      </c>
      <c r="AU5" s="49"/>
      <c r="AV5" s="50"/>
      <c r="AW5" s="219" t="s">
        <v>19</v>
      </c>
      <c r="AX5" s="220"/>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2474360</v>
      </c>
      <c r="G8" s="81">
        <v>5310176</v>
      </c>
      <c r="H8" s="81">
        <v>2520206</v>
      </c>
      <c r="I8" s="82">
        <v>2789970</v>
      </c>
      <c r="J8" s="83">
        <v>-1215</v>
      </c>
      <c r="K8" s="84">
        <v>-406</v>
      </c>
      <c r="L8" s="85">
        <v>-809</v>
      </c>
      <c r="M8" s="83">
        <v>-2318</v>
      </c>
      <c r="N8" s="84">
        <v>-1124</v>
      </c>
      <c r="O8" s="85">
        <v>-1194</v>
      </c>
      <c r="P8" s="83">
        <v>2858</v>
      </c>
      <c r="Q8" s="84">
        <v>1520</v>
      </c>
      <c r="R8" s="85">
        <v>1338</v>
      </c>
      <c r="S8" s="86">
        <v>1489</v>
      </c>
      <c r="T8" s="87">
        <v>1316</v>
      </c>
      <c r="U8" s="87">
        <v>31</v>
      </c>
      <c r="V8" s="88">
        <v>22</v>
      </c>
      <c r="W8" s="83">
        <v>5176</v>
      </c>
      <c r="X8" s="84">
        <v>2644</v>
      </c>
      <c r="Y8" s="85">
        <v>2532</v>
      </c>
      <c r="Z8" s="86">
        <v>2612</v>
      </c>
      <c r="AA8" s="87">
        <v>2498</v>
      </c>
      <c r="AB8" s="87">
        <v>32</v>
      </c>
      <c r="AC8" s="88">
        <v>34</v>
      </c>
      <c r="AD8" s="89">
        <v>1103</v>
      </c>
      <c r="AE8" s="90">
        <v>718</v>
      </c>
      <c r="AF8" s="91">
        <v>385</v>
      </c>
      <c r="AG8" s="89">
        <v>17361</v>
      </c>
      <c r="AH8" s="90">
        <v>9153</v>
      </c>
      <c r="AI8" s="92">
        <v>8208</v>
      </c>
      <c r="AJ8" s="93">
        <v>7122</v>
      </c>
      <c r="AK8" s="94">
        <v>6698</v>
      </c>
      <c r="AL8" s="94">
        <v>1943</v>
      </c>
      <c r="AM8" s="95">
        <v>1430</v>
      </c>
      <c r="AN8" s="96">
        <v>88</v>
      </c>
      <c r="AO8" s="91">
        <v>80</v>
      </c>
      <c r="AP8" s="97">
        <v>16258</v>
      </c>
      <c r="AQ8" s="90">
        <v>8435</v>
      </c>
      <c r="AR8" s="92">
        <v>7823</v>
      </c>
      <c r="AS8" s="93">
        <v>7012</v>
      </c>
      <c r="AT8" s="94">
        <v>6749</v>
      </c>
      <c r="AU8" s="94">
        <v>1276</v>
      </c>
      <c r="AV8" s="95">
        <v>973</v>
      </c>
      <c r="AW8" s="96">
        <v>147</v>
      </c>
      <c r="AX8" s="91">
        <v>101</v>
      </c>
      <c r="AY8" s="98">
        <v>952</v>
      </c>
    </row>
    <row r="9" spans="1:51" x14ac:dyDescent="0.2">
      <c r="C9" s="99" t="s">
        <v>37</v>
      </c>
      <c r="D9" s="24"/>
      <c r="E9" s="100"/>
      <c r="F9" s="101">
        <v>952</v>
      </c>
      <c r="G9" s="102">
        <v>-1215</v>
      </c>
      <c r="H9" s="102">
        <v>-406</v>
      </c>
      <c r="I9" s="103">
        <v>-809</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2379117</v>
      </c>
      <c r="G10" s="81">
        <v>5078441</v>
      </c>
      <c r="H10" s="81">
        <v>2408521</v>
      </c>
      <c r="I10" s="82">
        <v>2669920</v>
      </c>
      <c r="J10" s="121">
        <v>-1002</v>
      </c>
      <c r="K10" s="84">
        <v>-337</v>
      </c>
      <c r="L10" s="85">
        <v>-665</v>
      </c>
      <c r="M10" s="121">
        <v>-2152</v>
      </c>
      <c r="N10" s="84">
        <v>-1046</v>
      </c>
      <c r="O10" s="85">
        <v>-1106</v>
      </c>
      <c r="P10" s="121">
        <v>2775</v>
      </c>
      <c r="Q10" s="84">
        <v>1475</v>
      </c>
      <c r="R10" s="85">
        <v>1300</v>
      </c>
      <c r="S10" s="86">
        <v>1444</v>
      </c>
      <c r="T10" s="87">
        <v>1278</v>
      </c>
      <c r="U10" s="87">
        <v>31</v>
      </c>
      <c r="V10" s="88">
        <v>22</v>
      </c>
      <c r="W10" s="121">
        <v>4927</v>
      </c>
      <c r="X10" s="84">
        <v>2521</v>
      </c>
      <c r="Y10" s="85">
        <v>2406</v>
      </c>
      <c r="Z10" s="86">
        <v>2489</v>
      </c>
      <c r="AA10" s="87">
        <v>2372</v>
      </c>
      <c r="AB10" s="87">
        <v>32</v>
      </c>
      <c r="AC10" s="88">
        <v>34</v>
      </c>
      <c r="AD10" s="96">
        <v>1150</v>
      </c>
      <c r="AE10" s="90">
        <v>709</v>
      </c>
      <c r="AF10" s="91">
        <v>441</v>
      </c>
      <c r="AG10" s="96">
        <v>16798</v>
      </c>
      <c r="AH10" s="90">
        <v>8822</v>
      </c>
      <c r="AI10" s="92">
        <v>7976</v>
      </c>
      <c r="AJ10" s="93">
        <v>6873</v>
      </c>
      <c r="AK10" s="94">
        <v>6508</v>
      </c>
      <c r="AL10" s="94">
        <v>1863</v>
      </c>
      <c r="AM10" s="95">
        <v>1392</v>
      </c>
      <c r="AN10" s="96">
        <v>86</v>
      </c>
      <c r="AO10" s="91">
        <v>76</v>
      </c>
      <c r="AP10" s="122">
        <v>15648</v>
      </c>
      <c r="AQ10" s="90">
        <v>8113</v>
      </c>
      <c r="AR10" s="92">
        <v>7535</v>
      </c>
      <c r="AS10" s="93">
        <v>6775</v>
      </c>
      <c r="AT10" s="94">
        <v>6512</v>
      </c>
      <c r="AU10" s="94">
        <v>1198</v>
      </c>
      <c r="AV10" s="95">
        <v>929</v>
      </c>
      <c r="AW10" s="96">
        <v>140</v>
      </c>
      <c r="AX10" s="91">
        <v>94</v>
      </c>
      <c r="AY10" s="98">
        <v>945</v>
      </c>
    </row>
    <row r="11" spans="1:51" x14ac:dyDescent="0.2">
      <c r="C11" s="99" t="s">
        <v>37</v>
      </c>
      <c r="D11" s="24"/>
      <c r="E11" s="100"/>
      <c r="F11" s="101">
        <v>945</v>
      </c>
      <c r="G11" s="103">
        <v>-1002</v>
      </c>
      <c r="H11" s="103">
        <v>-337</v>
      </c>
      <c r="I11" s="103">
        <v>-665</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95243</v>
      </c>
      <c r="G12" s="82">
        <v>231735</v>
      </c>
      <c r="H12" s="82">
        <v>111685</v>
      </c>
      <c r="I12" s="82">
        <v>120050</v>
      </c>
      <c r="J12" s="121">
        <v>-213</v>
      </c>
      <c r="K12" s="84">
        <v>-69</v>
      </c>
      <c r="L12" s="85">
        <v>-144</v>
      </c>
      <c r="M12" s="121">
        <v>-166</v>
      </c>
      <c r="N12" s="84">
        <v>-78</v>
      </c>
      <c r="O12" s="85">
        <v>-88</v>
      </c>
      <c r="P12" s="121">
        <v>83</v>
      </c>
      <c r="Q12" s="84">
        <v>45</v>
      </c>
      <c r="R12" s="85">
        <v>38</v>
      </c>
      <c r="S12" s="86">
        <v>45</v>
      </c>
      <c r="T12" s="87">
        <v>38</v>
      </c>
      <c r="U12" s="87">
        <v>0</v>
      </c>
      <c r="V12" s="88">
        <v>0</v>
      </c>
      <c r="W12" s="121">
        <v>249</v>
      </c>
      <c r="X12" s="84">
        <v>123</v>
      </c>
      <c r="Y12" s="85">
        <v>126</v>
      </c>
      <c r="Z12" s="86">
        <v>123</v>
      </c>
      <c r="AA12" s="87">
        <v>126</v>
      </c>
      <c r="AB12" s="87">
        <v>0</v>
      </c>
      <c r="AC12" s="88">
        <v>0</v>
      </c>
      <c r="AD12" s="96">
        <v>-47</v>
      </c>
      <c r="AE12" s="90">
        <v>9</v>
      </c>
      <c r="AF12" s="91">
        <v>-56</v>
      </c>
      <c r="AG12" s="96">
        <v>563</v>
      </c>
      <c r="AH12" s="90">
        <v>331</v>
      </c>
      <c r="AI12" s="92">
        <v>232</v>
      </c>
      <c r="AJ12" s="93">
        <v>249</v>
      </c>
      <c r="AK12" s="94">
        <v>190</v>
      </c>
      <c r="AL12" s="94">
        <v>80</v>
      </c>
      <c r="AM12" s="95">
        <v>38</v>
      </c>
      <c r="AN12" s="96">
        <v>2</v>
      </c>
      <c r="AO12" s="91">
        <v>4</v>
      </c>
      <c r="AP12" s="122">
        <v>610</v>
      </c>
      <c r="AQ12" s="90">
        <v>322</v>
      </c>
      <c r="AR12" s="92">
        <v>288</v>
      </c>
      <c r="AS12" s="93">
        <v>237</v>
      </c>
      <c r="AT12" s="94">
        <v>237</v>
      </c>
      <c r="AU12" s="94">
        <v>78</v>
      </c>
      <c r="AV12" s="95">
        <v>44</v>
      </c>
      <c r="AW12" s="96">
        <v>7</v>
      </c>
      <c r="AX12" s="91">
        <v>7</v>
      </c>
      <c r="AY12" s="98">
        <v>7</v>
      </c>
    </row>
    <row r="13" spans="1:51" x14ac:dyDescent="0.2">
      <c r="C13" s="99" t="s">
        <v>37</v>
      </c>
      <c r="D13" s="24"/>
      <c r="E13" s="100"/>
      <c r="F13" s="101">
        <v>7</v>
      </c>
      <c r="G13" s="103">
        <v>-213</v>
      </c>
      <c r="H13" s="103">
        <v>-69</v>
      </c>
      <c r="I13" s="103">
        <v>-144</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755750</v>
      </c>
      <c r="G14" s="124">
        <v>1486864</v>
      </c>
      <c r="H14" s="125">
        <v>696952</v>
      </c>
      <c r="I14" s="125">
        <v>789912</v>
      </c>
      <c r="J14" s="83">
        <v>-403</v>
      </c>
      <c r="K14" s="126">
        <v>-89</v>
      </c>
      <c r="L14" s="127">
        <v>-314</v>
      </c>
      <c r="M14" s="83">
        <v>-754</v>
      </c>
      <c r="N14" s="126">
        <v>-356</v>
      </c>
      <c r="O14" s="127">
        <v>-398</v>
      </c>
      <c r="P14" s="83">
        <v>720</v>
      </c>
      <c r="Q14" s="126">
        <v>384</v>
      </c>
      <c r="R14" s="127">
        <v>336</v>
      </c>
      <c r="S14" s="83">
        <v>371</v>
      </c>
      <c r="T14" s="126">
        <v>330</v>
      </c>
      <c r="U14" s="126">
        <v>13</v>
      </c>
      <c r="V14" s="127">
        <v>6</v>
      </c>
      <c r="W14" s="83">
        <v>1474</v>
      </c>
      <c r="X14" s="126">
        <v>740</v>
      </c>
      <c r="Y14" s="127">
        <v>734</v>
      </c>
      <c r="Z14" s="83">
        <v>727</v>
      </c>
      <c r="AA14" s="126">
        <v>725</v>
      </c>
      <c r="AB14" s="126">
        <v>13</v>
      </c>
      <c r="AC14" s="127">
        <v>9</v>
      </c>
      <c r="AD14" s="89">
        <v>351</v>
      </c>
      <c r="AE14" s="128">
        <v>267</v>
      </c>
      <c r="AF14" s="129">
        <v>84</v>
      </c>
      <c r="AG14" s="89">
        <v>6192</v>
      </c>
      <c r="AH14" s="128">
        <v>3232</v>
      </c>
      <c r="AI14" s="130">
        <v>2960</v>
      </c>
      <c r="AJ14" s="89">
        <v>2441</v>
      </c>
      <c r="AK14" s="128">
        <v>2356</v>
      </c>
      <c r="AL14" s="128">
        <v>763</v>
      </c>
      <c r="AM14" s="129">
        <v>574</v>
      </c>
      <c r="AN14" s="89">
        <v>28</v>
      </c>
      <c r="AO14" s="129">
        <v>30</v>
      </c>
      <c r="AP14" s="89">
        <v>5841</v>
      </c>
      <c r="AQ14" s="131">
        <v>2965</v>
      </c>
      <c r="AR14" s="129">
        <v>2876</v>
      </c>
      <c r="AS14" s="89">
        <v>2447</v>
      </c>
      <c r="AT14" s="128">
        <v>2465</v>
      </c>
      <c r="AU14" s="128">
        <v>442</v>
      </c>
      <c r="AV14" s="129">
        <v>359</v>
      </c>
      <c r="AW14" s="89">
        <v>76</v>
      </c>
      <c r="AX14" s="129">
        <v>52</v>
      </c>
      <c r="AY14" s="132">
        <v>303</v>
      </c>
    </row>
    <row r="15" spans="1:51" x14ac:dyDescent="0.2">
      <c r="A15">
        <v>2</v>
      </c>
      <c r="C15" s="77" t="s">
        <v>41</v>
      </c>
      <c r="D15" s="24"/>
      <c r="E15" s="119">
        <v>169.12</v>
      </c>
      <c r="F15" s="123">
        <v>496916</v>
      </c>
      <c r="G15" s="124">
        <v>1027854</v>
      </c>
      <c r="H15" s="125">
        <v>483087</v>
      </c>
      <c r="I15" s="125">
        <v>544767</v>
      </c>
      <c r="J15" s="121">
        <v>384</v>
      </c>
      <c r="K15" s="84">
        <v>235</v>
      </c>
      <c r="L15" s="85">
        <v>149</v>
      </c>
      <c r="M15" s="121">
        <v>-278</v>
      </c>
      <c r="N15" s="84">
        <v>-119</v>
      </c>
      <c r="O15" s="85">
        <v>-159</v>
      </c>
      <c r="P15" s="121">
        <v>685</v>
      </c>
      <c r="Q15" s="84">
        <v>365</v>
      </c>
      <c r="R15" s="85">
        <v>320</v>
      </c>
      <c r="S15" s="86">
        <v>360</v>
      </c>
      <c r="T15" s="87">
        <v>314</v>
      </c>
      <c r="U15" s="87">
        <v>5</v>
      </c>
      <c r="V15" s="88">
        <v>6</v>
      </c>
      <c r="W15" s="121">
        <v>963</v>
      </c>
      <c r="X15" s="84">
        <v>484</v>
      </c>
      <c r="Y15" s="85">
        <v>479</v>
      </c>
      <c r="Z15" s="86">
        <v>476</v>
      </c>
      <c r="AA15" s="87">
        <v>467</v>
      </c>
      <c r="AB15" s="87">
        <v>8</v>
      </c>
      <c r="AC15" s="88">
        <v>12</v>
      </c>
      <c r="AD15" s="96">
        <v>662</v>
      </c>
      <c r="AE15" s="90">
        <v>354</v>
      </c>
      <c r="AF15" s="91">
        <v>308</v>
      </c>
      <c r="AG15" s="96">
        <v>3829</v>
      </c>
      <c r="AH15" s="90">
        <v>1961</v>
      </c>
      <c r="AI15" s="92">
        <v>1868</v>
      </c>
      <c r="AJ15" s="93">
        <v>1619</v>
      </c>
      <c r="AK15" s="94">
        <v>1619</v>
      </c>
      <c r="AL15" s="94">
        <v>323</v>
      </c>
      <c r="AM15" s="95">
        <v>234</v>
      </c>
      <c r="AN15" s="96">
        <v>19</v>
      </c>
      <c r="AO15" s="91">
        <v>15</v>
      </c>
      <c r="AP15" s="122">
        <v>3167</v>
      </c>
      <c r="AQ15" s="90">
        <v>1607</v>
      </c>
      <c r="AR15" s="92">
        <v>1560</v>
      </c>
      <c r="AS15" s="93">
        <v>1431</v>
      </c>
      <c r="AT15" s="94">
        <v>1374</v>
      </c>
      <c r="AU15" s="94">
        <v>155</v>
      </c>
      <c r="AV15" s="95">
        <v>175</v>
      </c>
      <c r="AW15" s="96">
        <v>21</v>
      </c>
      <c r="AX15" s="91">
        <v>11</v>
      </c>
      <c r="AY15" s="98">
        <v>237</v>
      </c>
    </row>
    <row r="16" spans="1:51" x14ac:dyDescent="0.2">
      <c r="A16">
        <v>3</v>
      </c>
      <c r="C16" s="77" t="s">
        <v>42</v>
      </c>
      <c r="D16" s="24"/>
      <c r="E16" s="133">
        <v>480.89</v>
      </c>
      <c r="F16" s="123">
        <v>302306</v>
      </c>
      <c r="G16" s="124">
        <v>694652</v>
      </c>
      <c r="H16" s="125">
        <v>325097</v>
      </c>
      <c r="I16" s="125">
        <v>369555</v>
      </c>
      <c r="J16" s="121">
        <v>-298</v>
      </c>
      <c r="K16" s="84">
        <v>-135</v>
      </c>
      <c r="L16" s="85">
        <v>-163</v>
      </c>
      <c r="M16" s="121">
        <v>-256</v>
      </c>
      <c r="N16" s="84">
        <v>-128</v>
      </c>
      <c r="O16" s="85">
        <v>-128</v>
      </c>
      <c r="P16" s="121">
        <v>350</v>
      </c>
      <c r="Q16" s="84">
        <v>181</v>
      </c>
      <c r="R16" s="85">
        <v>169</v>
      </c>
      <c r="S16" s="86">
        <v>179</v>
      </c>
      <c r="T16" s="87">
        <v>168</v>
      </c>
      <c r="U16" s="87">
        <v>2</v>
      </c>
      <c r="V16" s="88">
        <v>1</v>
      </c>
      <c r="W16" s="121">
        <v>606</v>
      </c>
      <c r="X16" s="84">
        <v>309</v>
      </c>
      <c r="Y16" s="85">
        <v>297</v>
      </c>
      <c r="Z16" s="86">
        <v>306</v>
      </c>
      <c r="AA16" s="87">
        <v>291</v>
      </c>
      <c r="AB16" s="87">
        <v>3</v>
      </c>
      <c r="AC16" s="88">
        <v>6</v>
      </c>
      <c r="AD16" s="96">
        <v>-42</v>
      </c>
      <c r="AE16" s="90">
        <v>-7</v>
      </c>
      <c r="AF16" s="91">
        <v>-35</v>
      </c>
      <c r="AG16" s="96">
        <v>2049</v>
      </c>
      <c r="AH16" s="90">
        <v>1094</v>
      </c>
      <c r="AI16" s="92">
        <v>955</v>
      </c>
      <c r="AJ16" s="93">
        <v>942</v>
      </c>
      <c r="AK16" s="94">
        <v>863</v>
      </c>
      <c r="AL16" s="94">
        <v>142</v>
      </c>
      <c r="AM16" s="95">
        <v>89</v>
      </c>
      <c r="AN16" s="96">
        <v>10</v>
      </c>
      <c r="AO16" s="91">
        <v>3</v>
      </c>
      <c r="AP16" s="122">
        <v>2091</v>
      </c>
      <c r="AQ16" s="90">
        <v>1101</v>
      </c>
      <c r="AR16" s="92">
        <v>990</v>
      </c>
      <c r="AS16" s="93">
        <v>950</v>
      </c>
      <c r="AT16" s="94">
        <v>898</v>
      </c>
      <c r="AU16" s="94">
        <v>144</v>
      </c>
      <c r="AV16" s="95">
        <v>87</v>
      </c>
      <c r="AW16" s="96">
        <v>7</v>
      </c>
      <c r="AX16" s="91">
        <v>5</v>
      </c>
      <c r="AY16" s="98">
        <v>41</v>
      </c>
    </row>
    <row r="17" spans="1:51" s="2" customFormat="1" x14ac:dyDescent="0.2">
      <c r="A17">
        <v>4</v>
      </c>
      <c r="B17"/>
      <c r="C17" s="77" t="s">
        <v>43</v>
      </c>
      <c r="D17" s="24"/>
      <c r="E17" s="119">
        <v>266.32</v>
      </c>
      <c r="F17" s="123">
        <v>314808</v>
      </c>
      <c r="G17" s="124">
        <v>707433</v>
      </c>
      <c r="H17" s="125">
        <v>342538</v>
      </c>
      <c r="I17" s="125">
        <v>364895</v>
      </c>
      <c r="J17" s="121">
        <v>-267</v>
      </c>
      <c r="K17" s="84">
        <v>-167</v>
      </c>
      <c r="L17" s="85">
        <v>-100</v>
      </c>
      <c r="M17" s="121">
        <v>-207</v>
      </c>
      <c r="N17" s="84">
        <v>-121</v>
      </c>
      <c r="O17" s="85">
        <v>-86</v>
      </c>
      <c r="P17" s="121">
        <v>431</v>
      </c>
      <c r="Q17" s="84">
        <v>220</v>
      </c>
      <c r="R17" s="85">
        <v>211</v>
      </c>
      <c r="S17" s="86">
        <v>217</v>
      </c>
      <c r="T17" s="87">
        <v>208</v>
      </c>
      <c r="U17" s="87">
        <v>3</v>
      </c>
      <c r="V17" s="88">
        <v>3</v>
      </c>
      <c r="W17" s="121">
        <v>638</v>
      </c>
      <c r="X17" s="84">
        <v>341</v>
      </c>
      <c r="Y17" s="85">
        <v>297</v>
      </c>
      <c r="Z17" s="86">
        <v>339</v>
      </c>
      <c r="AA17" s="87">
        <v>294</v>
      </c>
      <c r="AB17" s="87">
        <v>2</v>
      </c>
      <c r="AC17" s="88">
        <v>3</v>
      </c>
      <c r="AD17" s="96">
        <v>-60</v>
      </c>
      <c r="AE17" s="90">
        <v>-46</v>
      </c>
      <c r="AF17" s="91">
        <v>-14</v>
      </c>
      <c r="AG17" s="96">
        <v>1792</v>
      </c>
      <c r="AH17" s="90">
        <v>977</v>
      </c>
      <c r="AI17" s="92">
        <v>815</v>
      </c>
      <c r="AJ17" s="93">
        <v>825</v>
      </c>
      <c r="AK17" s="94">
        <v>725</v>
      </c>
      <c r="AL17" s="94">
        <v>147</v>
      </c>
      <c r="AM17" s="95">
        <v>78</v>
      </c>
      <c r="AN17" s="96">
        <v>5</v>
      </c>
      <c r="AO17" s="91">
        <v>12</v>
      </c>
      <c r="AP17" s="122">
        <v>1852</v>
      </c>
      <c r="AQ17" s="90">
        <v>1023</v>
      </c>
      <c r="AR17" s="92">
        <v>829</v>
      </c>
      <c r="AS17" s="93">
        <v>869</v>
      </c>
      <c r="AT17" s="94">
        <v>753</v>
      </c>
      <c r="AU17" s="94">
        <v>140</v>
      </c>
      <c r="AV17" s="95">
        <v>68</v>
      </c>
      <c r="AW17" s="96">
        <v>14</v>
      </c>
      <c r="AX17" s="91">
        <v>8</v>
      </c>
      <c r="AY17" s="98">
        <v>5</v>
      </c>
    </row>
    <row r="18" spans="1:51" s="2" customFormat="1" x14ac:dyDescent="0.2">
      <c r="A18" s="2">
        <v>5</v>
      </c>
      <c r="C18" s="77" t="s">
        <v>44</v>
      </c>
      <c r="D18" s="78"/>
      <c r="E18" s="133">
        <v>895.61</v>
      </c>
      <c r="F18" s="80">
        <v>105912</v>
      </c>
      <c r="G18" s="134">
        <v>250135</v>
      </c>
      <c r="H18" s="134">
        <v>121669</v>
      </c>
      <c r="I18" s="134">
        <v>128466</v>
      </c>
      <c r="J18" s="121">
        <v>-43</v>
      </c>
      <c r="K18" s="84">
        <v>32</v>
      </c>
      <c r="L18" s="85">
        <v>-75</v>
      </c>
      <c r="M18" s="121">
        <v>-160</v>
      </c>
      <c r="N18" s="84">
        <v>-64</v>
      </c>
      <c r="O18" s="85">
        <v>-96</v>
      </c>
      <c r="P18" s="121">
        <v>97</v>
      </c>
      <c r="Q18" s="84">
        <v>58</v>
      </c>
      <c r="R18" s="85">
        <v>39</v>
      </c>
      <c r="S18" s="86">
        <v>55</v>
      </c>
      <c r="T18" s="87">
        <v>37</v>
      </c>
      <c r="U18" s="87">
        <v>3</v>
      </c>
      <c r="V18" s="88">
        <v>2</v>
      </c>
      <c r="W18" s="121">
        <v>257</v>
      </c>
      <c r="X18" s="84">
        <v>122</v>
      </c>
      <c r="Y18" s="85">
        <v>135</v>
      </c>
      <c r="Z18" s="86">
        <v>122</v>
      </c>
      <c r="AA18" s="87">
        <v>134</v>
      </c>
      <c r="AB18" s="87">
        <v>0</v>
      </c>
      <c r="AC18" s="88">
        <v>1</v>
      </c>
      <c r="AD18" s="96">
        <v>117</v>
      </c>
      <c r="AE18" s="90">
        <v>96</v>
      </c>
      <c r="AF18" s="91">
        <v>21</v>
      </c>
      <c r="AG18" s="96">
        <v>824</v>
      </c>
      <c r="AH18" s="90">
        <v>465</v>
      </c>
      <c r="AI18" s="92">
        <v>359</v>
      </c>
      <c r="AJ18" s="93">
        <v>234</v>
      </c>
      <c r="AK18" s="94">
        <v>219</v>
      </c>
      <c r="AL18" s="94">
        <v>228</v>
      </c>
      <c r="AM18" s="95">
        <v>135</v>
      </c>
      <c r="AN18" s="96">
        <v>3</v>
      </c>
      <c r="AO18" s="91">
        <v>5</v>
      </c>
      <c r="AP18" s="122">
        <v>707</v>
      </c>
      <c r="AQ18" s="90">
        <v>369</v>
      </c>
      <c r="AR18" s="92">
        <v>338</v>
      </c>
      <c r="AS18" s="93">
        <v>255</v>
      </c>
      <c r="AT18" s="94">
        <v>251</v>
      </c>
      <c r="AU18" s="94">
        <v>107</v>
      </c>
      <c r="AV18" s="95">
        <v>82</v>
      </c>
      <c r="AW18" s="96">
        <v>7</v>
      </c>
      <c r="AX18" s="91">
        <v>5</v>
      </c>
      <c r="AY18" s="98">
        <v>150</v>
      </c>
    </row>
    <row r="19" spans="1:51" s="2" customFormat="1" x14ac:dyDescent="0.2">
      <c r="A19" s="2">
        <v>6</v>
      </c>
      <c r="C19" s="135" t="s">
        <v>45</v>
      </c>
      <c r="D19" s="78"/>
      <c r="E19" s="133">
        <v>865.25</v>
      </c>
      <c r="F19" s="120">
        <v>249089</v>
      </c>
      <c r="G19" s="82">
        <v>555069</v>
      </c>
      <c r="H19" s="82">
        <v>268552</v>
      </c>
      <c r="I19" s="82">
        <v>286517</v>
      </c>
      <c r="J19" s="121">
        <v>-70</v>
      </c>
      <c r="K19" s="84">
        <v>-42</v>
      </c>
      <c r="L19" s="85">
        <v>-28</v>
      </c>
      <c r="M19" s="121">
        <v>-180</v>
      </c>
      <c r="N19" s="84">
        <v>-94</v>
      </c>
      <c r="O19" s="85">
        <v>-86</v>
      </c>
      <c r="P19" s="121">
        <v>345</v>
      </c>
      <c r="Q19" s="84">
        <v>184</v>
      </c>
      <c r="R19" s="85">
        <v>161</v>
      </c>
      <c r="S19" s="86">
        <v>181</v>
      </c>
      <c r="T19" s="87">
        <v>157</v>
      </c>
      <c r="U19" s="87">
        <v>3</v>
      </c>
      <c r="V19" s="88">
        <v>4</v>
      </c>
      <c r="W19" s="121">
        <v>525</v>
      </c>
      <c r="X19" s="84">
        <v>278</v>
      </c>
      <c r="Y19" s="85">
        <v>247</v>
      </c>
      <c r="Z19" s="86">
        <v>272</v>
      </c>
      <c r="AA19" s="87">
        <v>244</v>
      </c>
      <c r="AB19" s="87">
        <v>6</v>
      </c>
      <c r="AC19" s="88">
        <v>3</v>
      </c>
      <c r="AD19" s="96">
        <v>110</v>
      </c>
      <c r="AE19" s="90">
        <v>52</v>
      </c>
      <c r="AF19" s="91">
        <v>58</v>
      </c>
      <c r="AG19" s="96">
        <v>1332</v>
      </c>
      <c r="AH19" s="90">
        <v>729</v>
      </c>
      <c r="AI19" s="92">
        <v>603</v>
      </c>
      <c r="AJ19" s="93">
        <v>560</v>
      </c>
      <c r="AK19" s="94">
        <v>465</v>
      </c>
      <c r="AL19" s="94">
        <v>151</v>
      </c>
      <c r="AM19" s="95">
        <v>128</v>
      </c>
      <c r="AN19" s="96">
        <v>18</v>
      </c>
      <c r="AO19" s="91">
        <v>10</v>
      </c>
      <c r="AP19" s="122">
        <v>1222</v>
      </c>
      <c r="AQ19" s="90">
        <v>677</v>
      </c>
      <c r="AR19" s="92">
        <v>545</v>
      </c>
      <c r="AS19" s="93">
        <v>549</v>
      </c>
      <c r="AT19" s="94">
        <v>461</v>
      </c>
      <c r="AU19" s="94">
        <v>116</v>
      </c>
      <c r="AV19" s="95">
        <v>76</v>
      </c>
      <c r="AW19" s="96">
        <v>12</v>
      </c>
      <c r="AX19" s="91">
        <v>8</v>
      </c>
      <c r="AY19" s="98">
        <v>176</v>
      </c>
    </row>
    <row r="20" spans="1:51" x14ac:dyDescent="0.2">
      <c r="A20" s="2">
        <v>7</v>
      </c>
      <c r="B20" s="2"/>
      <c r="C20" s="135" t="s">
        <v>46</v>
      </c>
      <c r="D20" s="78"/>
      <c r="E20" s="133">
        <v>1566.97</v>
      </c>
      <c r="F20" s="120">
        <v>96183</v>
      </c>
      <c r="G20" s="82">
        <v>229793</v>
      </c>
      <c r="H20" s="82">
        <v>110967</v>
      </c>
      <c r="I20" s="82">
        <v>118826</v>
      </c>
      <c r="J20" s="121">
        <v>-137</v>
      </c>
      <c r="K20" s="84">
        <v>-37</v>
      </c>
      <c r="L20" s="85">
        <v>-100</v>
      </c>
      <c r="M20" s="121">
        <v>-167</v>
      </c>
      <c r="N20" s="84">
        <v>-66</v>
      </c>
      <c r="O20" s="85">
        <v>-101</v>
      </c>
      <c r="P20" s="121">
        <v>91</v>
      </c>
      <c r="Q20" s="84">
        <v>53</v>
      </c>
      <c r="R20" s="85">
        <v>38</v>
      </c>
      <c r="S20" s="86">
        <v>52</v>
      </c>
      <c r="T20" s="87">
        <v>38</v>
      </c>
      <c r="U20" s="87">
        <v>1</v>
      </c>
      <c r="V20" s="88">
        <v>0</v>
      </c>
      <c r="W20" s="121">
        <v>258</v>
      </c>
      <c r="X20" s="84">
        <v>119</v>
      </c>
      <c r="Y20" s="85">
        <v>139</v>
      </c>
      <c r="Z20" s="86">
        <v>119</v>
      </c>
      <c r="AA20" s="87">
        <v>139</v>
      </c>
      <c r="AB20" s="87">
        <v>0</v>
      </c>
      <c r="AC20" s="88">
        <v>0</v>
      </c>
      <c r="AD20" s="96">
        <v>30</v>
      </c>
      <c r="AE20" s="90">
        <v>29</v>
      </c>
      <c r="AF20" s="91">
        <v>1</v>
      </c>
      <c r="AG20" s="96">
        <v>503</v>
      </c>
      <c r="AH20" s="90">
        <v>250</v>
      </c>
      <c r="AI20" s="92">
        <v>253</v>
      </c>
      <c r="AJ20" s="93">
        <v>208</v>
      </c>
      <c r="AK20" s="94">
        <v>192</v>
      </c>
      <c r="AL20" s="94">
        <v>40</v>
      </c>
      <c r="AM20" s="95">
        <v>59</v>
      </c>
      <c r="AN20" s="96">
        <v>2</v>
      </c>
      <c r="AO20" s="91">
        <v>2</v>
      </c>
      <c r="AP20" s="122">
        <v>473</v>
      </c>
      <c r="AQ20" s="90">
        <v>221</v>
      </c>
      <c r="AR20" s="92">
        <v>252</v>
      </c>
      <c r="AS20" s="93">
        <v>173</v>
      </c>
      <c r="AT20" s="94">
        <v>211</v>
      </c>
      <c r="AU20" s="94">
        <v>43</v>
      </c>
      <c r="AV20" s="95">
        <v>37</v>
      </c>
      <c r="AW20" s="96">
        <v>5</v>
      </c>
      <c r="AX20" s="91">
        <v>4</v>
      </c>
      <c r="AY20" s="98">
        <v>11</v>
      </c>
    </row>
    <row r="21" spans="1:51" x14ac:dyDescent="0.2">
      <c r="A21">
        <v>8</v>
      </c>
      <c r="C21" s="77" t="s">
        <v>47</v>
      </c>
      <c r="D21" s="78"/>
      <c r="E21" s="133">
        <v>2133.3000000000002</v>
      </c>
      <c r="F21" s="123">
        <v>60442</v>
      </c>
      <c r="G21" s="124">
        <v>144013</v>
      </c>
      <c r="H21" s="125">
        <v>68987</v>
      </c>
      <c r="I21" s="125">
        <v>75026</v>
      </c>
      <c r="J21" s="121">
        <v>-192</v>
      </c>
      <c r="K21" s="84">
        <v>-102</v>
      </c>
      <c r="L21" s="85">
        <v>-90</v>
      </c>
      <c r="M21" s="121">
        <v>-139</v>
      </c>
      <c r="N21" s="84">
        <v>-73</v>
      </c>
      <c r="O21" s="85">
        <v>-66</v>
      </c>
      <c r="P21" s="121">
        <v>52</v>
      </c>
      <c r="Q21" s="84">
        <v>30</v>
      </c>
      <c r="R21" s="85">
        <v>22</v>
      </c>
      <c r="S21" s="86">
        <v>29</v>
      </c>
      <c r="T21" s="87">
        <v>22</v>
      </c>
      <c r="U21" s="87">
        <v>1</v>
      </c>
      <c r="V21" s="88">
        <v>0</v>
      </c>
      <c r="W21" s="121">
        <v>191</v>
      </c>
      <c r="X21" s="84">
        <v>103</v>
      </c>
      <c r="Y21" s="85">
        <v>88</v>
      </c>
      <c r="Z21" s="86">
        <v>103</v>
      </c>
      <c r="AA21" s="87">
        <v>88</v>
      </c>
      <c r="AB21" s="87">
        <v>0</v>
      </c>
      <c r="AC21" s="88">
        <v>0</v>
      </c>
      <c r="AD21" s="96">
        <v>-53</v>
      </c>
      <c r="AE21" s="90">
        <v>-29</v>
      </c>
      <c r="AF21" s="91">
        <v>-24</v>
      </c>
      <c r="AG21" s="96">
        <v>279</v>
      </c>
      <c r="AH21" s="90">
        <v>152</v>
      </c>
      <c r="AI21" s="92">
        <v>127</v>
      </c>
      <c r="AJ21" s="93">
        <v>99</v>
      </c>
      <c r="AK21" s="94">
        <v>87</v>
      </c>
      <c r="AL21" s="94">
        <v>51</v>
      </c>
      <c r="AM21" s="95">
        <v>39</v>
      </c>
      <c r="AN21" s="96">
        <v>2</v>
      </c>
      <c r="AO21" s="91">
        <v>1</v>
      </c>
      <c r="AP21" s="122">
        <v>332</v>
      </c>
      <c r="AQ21" s="90">
        <v>181</v>
      </c>
      <c r="AR21" s="92">
        <v>151</v>
      </c>
      <c r="AS21" s="93">
        <v>128</v>
      </c>
      <c r="AT21" s="94">
        <v>125</v>
      </c>
      <c r="AU21" s="94">
        <v>51</v>
      </c>
      <c r="AV21" s="95">
        <v>24</v>
      </c>
      <c r="AW21" s="96">
        <v>2</v>
      </c>
      <c r="AX21" s="91">
        <v>2</v>
      </c>
      <c r="AY21" s="98">
        <v>7</v>
      </c>
    </row>
    <row r="22" spans="1:51" x14ac:dyDescent="0.2">
      <c r="A22">
        <v>9</v>
      </c>
      <c r="C22" s="77" t="s">
        <v>48</v>
      </c>
      <c r="D22" s="78"/>
      <c r="E22" s="133">
        <v>870.8</v>
      </c>
      <c r="F22" s="123">
        <v>39560</v>
      </c>
      <c r="G22" s="124">
        <v>94941</v>
      </c>
      <c r="H22" s="125">
        <v>45554</v>
      </c>
      <c r="I22" s="125">
        <v>49387</v>
      </c>
      <c r="J22" s="121">
        <v>-49</v>
      </c>
      <c r="K22" s="84">
        <v>-21</v>
      </c>
      <c r="L22" s="85">
        <v>-28</v>
      </c>
      <c r="M22" s="121">
        <v>-75</v>
      </c>
      <c r="N22" s="84">
        <v>-39</v>
      </c>
      <c r="O22" s="85">
        <v>-36</v>
      </c>
      <c r="P22" s="121">
        <v>41</v>
      </c>
      <c r="Q22" s="84">
        <v>19</v>
      </c>
      <c r="R22" s="85">
        <v>22</v>
      </c>
      <c r="S22" s="86">
        <v>19</v>
      </c>
      <c r="T22" s="87">
        <v>22</v>
      </c>
      <c r="U22" s="87">
        <v>0</v>
      </c>
      <c r="V22" s="88">
        <v>0</v>
      </c>
      <c r="W22" s="121">
        <v>116</v>
      </c>
      <c r="X22" s="84">
        <v>58</v>
      </c>
      <c r="Y22" s="85">
        <v>58</v>
      </c>
      <c r="Z22" s="86">
        <v>58</v>
      </c>
      <c r="AA22" s="87">
        <v>58</v>
      </c>
      <c r="AB22" s="87">
        <v>0</v>
      </c>
      <c r="AC22" s="88">
        <v>0</v>
      </c>
      <c r="AD22" s="96">
        <v>26</v>
      </c>
      <c r="AE22" s="90">
        <v>18</v>
      </c>
      <c r="AF22" s="91">
        <v>8</v>
      </c>
      <c r="AG22" s="96">
        <v>248</v>
      </c>
      <c r="AH22" s="90">
        <v>127</v>
      </c>
      <c r="AI22" s="92">
        <v>121</v>
      </c>
      <c r="AJ22" s="93">
        <v>74</v>
      </c>
      <c r="AK22" s="94">
        <v>74</v>
      </c>
      <c r="AL22" s="94">
        <v>53</v>
      </c>
      <c r="AM22" s="95">
        <v>46</v>
      </c>
      <c r="AN22" s="96">
        <v>0</v>
      </c>
      <c r="AO22" s="91">
        <v>1</v>
      </c>
      <c r="AP22" s="122">
        <v>222</v>
      </c>
      <c r="AQ22" s="90">
        <v>109</v>
      </c>
      <c r="AR22" s="92">
        <v>113</v>
      </c>
      <c r="AS22" s="93">
        <v>81</v>
      </c>
      <c r="AT22" s="94">
        <v>87</v>
      </c>
      <c r="AU22" s="94">
        <v>28</v>
      </c>
      <c r="AV22" s="95">
        <v>21</v>
      </c>
      <c r="AW22" s="96">
        <v>0</v>
      </c>
      <c r="AX22" s="91">
        <v>5</v>
      </c>
      <c r="AY22" s="98">
        <v>17</v>
      </c>
    </row>
    <row r="23" spans="1:51" x14ac:dyDescent="0.2">
      <c r="A23">
        <v>10</v>
      </c>
      <c r="C23" s="77" t="s">
        <v>49</v>
      </c>
      <c r="D23" s="78"/>
      <c r="E23" s="133">
        <v>595.63</v>
      </c>
      <c r="F23" s="120">
        <v>53394</v>
      </c>
      <c r="G23" s="81">
        <v>119422</v>
      </c>
      <c r="H23" s="81">
        <v>56803</v>
      </c>
      <c r="I23" s="82">
        <v>62619</v>
      </c>
      <c r="J23" s="121">
        <v>-140</v>
      </c>
      <c r="K23" s="84">
        <v>-80</v>
      </c>
      <c r="L23" s="85">
        <v>-60</v>
      </c>
      <c r="M23" s="121">
        <v>-102</v>
      </c>
      <c r="N23" s="84">
        <v>-64</v>
      </c>
      <c r="O23" s="85">
        <v>-38</v>
      </c>
      <c r="P23" s="121">
        <v>46</v>
      </c>
      <c r="Q23" s="84">
        <v>26</v>
      </c>
      <c r="R23" s="85">
        <v>20</v>
      </c>
      <c r="S23" s="86">
        <v>26</v>
      </c>
      <c r="T23" s="87">
        <v>20</v>
      </c>
      <c r="U23" s="87">
        <v>0</v>
      </c>
      <c r="V23" s="88">
        <v>0</v>
      </c>
      <c r="W23" s="121">
        <v>148</v>
      </c>
      <c r="X23" s="84">
        <v>90</v>
      </c>
      <c r="Y23" s="85">
        <v>58</v>
      </c>
      <c r="Z23" s="86">
        <v>90</v>
      </c>
      <c r="AA23" s="87">
        <v>58</v>
      </c>
      <c r="AB23" s="87">
        <v>0</v>
      </c>
      <c r="AC23" s="88">
        <v>0</v>
      </c>
      <c r="AD23" s="96">
        <v>-38</v>
      </c>
      <c r="AE23" s="90">
        <v>-16</v>
      </c>
      <c r="AF23" s="91">
        <v>-22</v>
      </c>
      <c r="AG23" s="96">
        <v>313</v>
      </c>
      <c r="AH23" s="90">
        <v>166</v>
      </c>
      <c r="AI23" s="92">
        <v>147</v>
      </c>
      <c r="AJ23" s="93">
        <v>120</v>
      </c>
      <c r="AK23" s="94">
        <v>98</v>
      </c>
      <c r="AL23" s="94">
        <v>45</v>
      </c>
      <c r="AM23" s="95">
        <v>48</v>
      </c>
      <c r="AN23" s="96">
        <v>1</v>
      </c>
      <c r="AO23" s="91">
        <v>1</v>
      </c>
      <c r="AP23" s="122">
        <v>351</v>
      </c>
      <c r="AQ23" s="90">
        <v>182</v>
      </c>
      <c r="AR23" s="92">
        <v>169</v>
      </c>
      <c r="AS23" s="93">
        <v>129</v>
      </c>
      <c r="AT23" s="94">
        <v>124</v>
      </c>
      <c r="AU23" s="94">
        <v>50</v>
      </c>
      <c r="AV23" s="95">
        <v>44</v>
      </c>
      <c r="AW23" s="96">
        <v>3</v>
      </c>
      <c r="AX23" s="91">
        <v>1</v>
      </c>
      <c r="AY23" s="98">
        <v>5</v>
      </c>
    </row>
    <row r="24" spans="1:51" x14ac:dyDescent="0.2">
      <c r="A24">
        <v>1</v>
      </c>
      <c r="B24" s="136">
        <v>100</v>
      </c>
      <c r="C24" s="137" t="s">
        <v>50</v>
      </c>
      <c r="D24" s="24" t="s">
        <v>51</v>
      </c>
      <c r="E24" s="119">
        <v>556.92999999999995</v>
      </c>
      <c r="F24" s="80">
        <v>755750</v>
      </c>
      <c r="G24" s="82">
        <v>1486864</v>
      </c>
      <c r="H24" s="82">
        <v>696952</v>
      </c>
      <c r="I24" s="82">
        <v>789912</v>
      </c>
      <c r="J24" s="138">
        <v>-403</v>
      </c>
      <c r="K24" s="139">
        <v>-89</v>
      </c>
      <c r="L24" s="140">
        <v>-314</v>
      </c>
      <c r="M24" s="141">
        <v>-754</v>
      </c>
      <c r="N24" s="139">
        <v>-356</v>
      </c>
      <c r="O24" s="140">
        <v>-398</v>
      </c>
      <c r="P24" s="138">
        <v>720</v>
      </c>
      <c r="Q24" s="139">
        <v>384</v>
      </c>
      <c r="R24" s="140">
        <v>336</v>
      </c>
      <c r="S24" s="138">
        <v>371</v>
      </c>
      <c r="T24" s="139">
        <v>330</v>
      </c>
      <c r="U24" s="139">
        <v>13</v>
      </c>
      <c r="V24" s="140">
        <v>6</v>
      </c>
      <c r="W24" s="138">
        <v>1474</v>
      </c>
      <c r="X24" s="139">
        <v>740</v>
      </c>
      <c r="Y24" s="140">
        <v>734</v>
      </c>
      <c r="Z24" s="138">
        <v>727</v>
      </c>
      <c r="AA24" s="139">
        <v>725</v>
      </c>
      <c r="AB24" s="139">
        <v>13</v>
      </c>
      <c r="AC24" s="140">
        <v>9</v>
      </c>
      <c r="AD24" s="142">
        <v>351</v>
      </c>
      <c r="AE24" s="143">
        <v>267</v>
      </c>
      <c r="AF24" s="144">
        <v>84</v>
      </c>
      <c r="AG24" s="142">
        <v>6192</v>
      </c>
      <c r="AH24" s="143">
        <v>3232</v>
      </c>
      <c r="AI24" s="145">
        <v>2960</v>
      </c>
      <c r="AJ24" s="142">
        <v>2441</v>
      </c>
      <c r="AK24" s="143">
        <v>2356</v>
      </c>
      <c r="AL24" s="143">
        <v>763</v>
      </c>
      <c r="AM24" s="144">
        <v>574</v>
      </c>
      <c r="AN24" s="142">
        <v>28</v>
      </c>
      <c r="AO24" s="144">
        <v>30</v>
      </c>
      <c r="AP24" s="146">
        <v>5841</v>
      </c>
      <c r="AQ24" s="143">
        <v>2965</v>
      </c>
      <c r="AR24" s="145">
        <v>2876</v>
      </c>
      <c r="AS24" s="142">
        <v>2447</v>
      </c>
      <c r="AT24" s="143">
        <v>2465</v>
      </c>
      <c r="AU24" s="143">
        <v>442</v>
      </c>
      <c r="AV24" s="144">
        <v>359</v>
      </c>
      <c r="AW24" s="142">
        <v>76</v>
      </c>
      <c r="AX24" s="144">
        <v>52</v>
      </c>
      <c r="AY24" s="147">
        <v>303</v>
      </c>
    </row>
    <row r="25" spans="1:51" x14ac:dyDescent="0.2">
      <c r="B25" s="136">
        <v>101</v>
      </c>
      <c r="C25" s="99" t="s">
        <v>52</v>
      </c>
      <c r="D25" s="24"/>
      <c r="E25" s="148">
        <v>34.03</v>
      </c>
      <c r="F25" s="149">
        <v>105064</v>
      </c>
      <c r="G25" s="103">
        <v>209992</v>
      </c>
      <c r="H25" s="103">
        <v>97235</v>
      </c>
      <c r="I25" s="103">
        <v>112757</v>
      </c>
      <c r="J25" s="104">
        <v>-76</v>
      </c>
      <c r="K25" s="105">
        <v>-41</v>
      </c>
      <c r="L25" s="106">
        <v>-35</v>
      </c>
      <c r="M25" s="104">
        <v>-60</v>
      </c>
      <c r="N25" s="105">
        <v>-28</v>
      </c>
      <c r="O25" s="106">
        <v>-32</v>
      </c>
      <c r="P25" s="104">
        <v>124</v>
      </c>
      <c r="Q25" s="105">
        <v>67</v>
      </c>
      <c r="R25" s="106">
        <v>57</v>
      </c>
      <c r="S25" s="107">
        <v>64</v>
      </c>
      <c r="T25" s="108">
        <v>56</v>
      </c>
      <c r="U25" s="108">
        <v>3</v>
      </c>
      <c r="V25" s="109">
        <v>1</v>
      </c>
      <c r="W25" s="104">
        <v>184</v>
      </c>
      <c r="X25" s="105">
        <v>95</v>
      </c>
      <c r="Y25" s="106">
        <v>89</v>
      </c>
      <c r="Z25" s="107">
        <v>95</v>
      </c>
      <c r="AA25" s="108">
        <v>89</v>
      </c>
      <c r="AB25" s="108">
        <v>0</v>
      </c>
      <c r="AC25" s="109">
        <v>0</v>
      </c>
      <c r="AD25" s="110">
        <v>-16</v>
      </c>
      <c r="AE25" s="111">
        <v>-13</v>
      </c>
      <c r="AF25" s="112">
        <v>-3</v>
      </c>
      <c r="AG25" s="110">
        <v>884</v>
      </c>
      <c r="AH25" s="111">
        <v>433</v>
      </c>
      <c r="AI25" s="113">
        <v>451</v>
      </c>
      <c r="AJ25" s="114">
        <v>318</v>
      </c>
      <c r="AK25" s="115">
        <v>336</v>
      </c>
      <c r="AL25" s="115">
        <v>110</v>
      </c>
      <c r="AM25" s="116">
        <v>112</v>
      </c>
      <c r="AN25" s="110">
        <v>5</v>
      </c>
      <c r="AO25" s="112">
        <v>3</v>
      </c>
      <c r="AP25" s="117">
        <v>900</v>
      </c>
      <c r="AQ25" s="111">
        <v>446</v>
      </c>
      <c r="AR25" s="113">
        <v>454</v>
      </c>
      <c r="AS25" s="114">
        <v>355</v>
      </c>
      <c r="AT25" s="115">
        <v>382</v>
      </c>
      <c r="AU25" s="115">
        <v>74</v>
      </c>
      <c r="AV25" s="116">
        <v>66</v>
      </c>
      <c r="AW25" s="110">
        <v>17</v>
      </c>
      <c r="AX25" s="112">
        <v>6</v>
      </c>
      <c r="AY25" s="118">
        <v>40</v>
      </c>
    </row>
    <row r="26" spans="1:51" x14ac:dyDescent="0.2">
      <c r="B26" s="136">
        <v>102</v>
      </c>
      <c r="C26" s="99" t="s">
        <v>53</v>
      </c>
      <c r="D26" s="24"/>
      <c r="E26" s="148">
        <v>32.65</v>
      </c>
      <c r="F26" s="149">
        <v>72282</v>
      </c>
      <c r="G26" s="103">
        <v>135919</v>
      </c>
      <c r="H26" s="103">
        <v>63295</v>
      </c>
      <c r="I26" s="103">
        <v>72624</v>
      </c>
      <c r="J26" s="104">
        <v>93</v>
      </c>
      <c r="K26" s="105">
        <v>78</v>
      </c>
      <c r="L26" s="106">
        <v>15</v>
      </c>
      <c r="M26" s="104">
        <v>-31</v>
      </c>
      <c r="N26" s="105">
        <v>-11</v>
      </c>
      <c r="O26" s="150">
        <v>-20</v>
      </c>
      <c r="P26" s="104">
        <v>80</v>
      </c>
      <c r="Q26" s="105">
        <v>39</v>
      </c>
      <c r="R26" s="106">
        <v>41</v>
      </c>
      <c r="S26" s="107">
        <v>38</v>
      </c>
      <c r="T26" s="108">
        <v>39</v>
      </c>
      <c r="U26" s="108">
        <v>1</v>
      </c>
      <c r="V26" s="109">
        <v>2</v>
      </c>
      <c r="W26" s="104">
        <v>111</v>
      </c>
      <c r="X26" s="105">
        <v>50</v>
      </c>
      <c r="Y26" s="106">
        <v>61</v>
      </c>
      <c r="Z26" s="107">
        <v>48</v>
      </c>
      <c r="AA26" s="108">
        <v>60</v>
      </c>
      <c r="AB26" s="108">
        <v>2</v>
      </c>
      <c r="AC26" s="109">
        <v>1</v>
      </c>
      <c r="AD26" s="110">
        <v>124</v>
      </c>
      <c r="AE26" s="111">
        <v>89</v>
      </c>
      <c r="AF26" s="112">
        <v>35</v>
      </c>
      <c r="AG26" s="110">
        <v>688</v>
      </c>
      <c r="AH26" s="111">
        <v>367</v>
      </c>
      <c r="AI26" s="113">
        <v>321</v>
      </c>
      <c r="AJ26" s="114">
        <v>283</v>
      </c>
      <c r="AK26" s="115">
        <v>273</v>
      </c>
      <c r="AL26" s="115">
        <v>79</v>
      </c>
      <c r="AM26" s="116">
        <v>45</v>
      </c>
      <c r="AN26" s="110">
        <v>5</v>
      </c>
      <c r="AO26" s="112">
        <v>3</v>
      </c>
      <c r="AP26" s="117">
        <v>564</v>
      </c>
      <c r="AQ26" s="111">
        <v>278</v>
      </c>
      <c r="AR26" s="113">
        <v>286</v>
      </c>
      <c r="AS26" s="114">
        <v>234</v>
      </c>
      <c r="AT26" s="115">
        <v>237</v>
      </c>
      <c r="AU26" s="115">
        <v>34</v>
      </c>
      <c r="AV26" s="116">
        <v>42</v>
      </c>
      <c r="AW26" s="110">
        <v>10</v>
      </c>
      <c r="AX26" s="112">
        <v>7</v>
      </c>
      <c r="AY26" s="118">
        <v>98</v>
      </c>
    </row>
    <row r="27" spans="1:51" x14ac:dyDescent="0.2">
      <c r="B27" s="136">
        <v>105</v>
      </c>
      <c r="C27" s="99" t="s">
        <v>54</v>
      </c>
      <c r="D27" s="24"/>
      <c r="E27" s="148">
        <v>14.64</v>
      </c>
      <c r="F27" s="149">
        <v>66613</v>
      </c>
      <c r="G27" s="103">
        <v>111112</v>
      </c>
      <c r="H27" s="103">
        <v>54062</v>
      </c>
      <c r="I27" s="103">
        <v>57050</v>
      </c>
      <c r="J27" s="104">
        <v>191</v>
      </c>
      <c r="K27" s="105">
        <v>89</v>
      </c>
      <c r="L27" s="106">
        <v>102</v>
      </c>
      <c r="M27" s="104">
        <v>-86</v>
      </c>
      <c r="N27" s="105">
        <v>-30</v>
      </c>
      <c r="O27" s="150">
        <v>-56</v>
      </c>
      <c r="P27" s="104">
        <v>50</v>
      </c>
      <c r="Q27" s="105">
        <v>31</v>
      </c>
      <c r="R27" s="106">
        <v>19</v>
      </c>
      <c r="S27" s="107">
        <v>29</v>
      </c>
      <c r="T27" s="108">
        <v>18</v>
      </c>
      <c r="U27" s="108">
        <v>2</v>
      </c>
      <c r="V27" s="109">
        <v>1</v>
      </c>
      <c r="W27" s="104">
        <v>136</v>
      </c>
      <c r="X27" s="105">
        <v>61</v>
      </c>
      <c r="Y27" s="106">
        <v>75</v>
      </c>
      <c r="Z27" s="107">
        <v>60</v>
      </c>
      <c r="AA27" s="108">
        <v>73</v>
      </c>
      <c r="AB27" s="108">
        <v>1</v>
      </c>
      <c r="AC27" s="109">
        <v>2</v>
      </c>
      <c r="AD27" s="110">
        <v>277</v>
      </c>
      <c r="AE27" s="111">
        <v>119</v>
      </c>
      <c r="AF27" s="112">
        <v>158</v>
      </c>
      <c r="AG27" s="110">
        <v>853</v>
      </c>
      <c r="AH27" s="111">
        <v>455</v>
      </c>
      <c r="AI27" s="113">
        <v>398</v>
      </c>
      <c r="AJ27" s="114">
        <v>315</v>
      </c>
      <c r="AK27" s="115">
        <v>284</v>
      </c>
      <c r="AL27" s="115">
        <v>139</v>
      </c>
      <c r="AM27" s="116">
        <v>112</v>
      </c>
      <c r="AN27" s="110">
        <v>1</v>
      </c>
      <c r="AO27" s="112">
        <v>2</v>
      </c>
      <c r="AP27" s="117">
        <v>576</v>
      </c>
      <c r="AQ27" s="111">
        <v>336</v>
      </c>
      <c r="AR27" s="113">
        <v>240</v>
      </c>
      <c r="AS27" s="114">
        <v>253</v>
      </c>
      <c r="AT27" s="115">
        <v>190</v>
      </c>
      <c r="AU27" s="115">
        <v>72</v>
      </c>
      <c r="AV27" s="116">
        <v>45</v>
      </c>
      <c r="AW27" s="110">
        <v>11</v>
      </c>
      <c r="AX27" s="112">
        <v>5</v>
      </c>
      <c r="AY27" s="118">
        <v>162</v>
      </c>
    </row>
    <row r="28" spans="1:51" x14ac:dyDescent="0.2">
      <c r="B28" s="136">
        <v>106</v>
      </c>
      <c r="C28" s="99" t="s">
        <v>55</v>
      </c>
      <c r="D28" s="24"/>
      <c r="E28" s="148">
        <v>11.34</v>
      </c>
      <c r="F28" s="149">
        <v>51264</v>
      </c>
      <c r="G28" s="103">
        <v>92140</v>
      </c>
      <c r="H28" s="103">
        <v>43588</v>
      </c>
      <c r="I28" s="103">
        <v>48552</v>
      </c>
      <c r="J28" s="104">
        <v>-36</v>
      </c>
      <c r="K28" s="105">
        <v>-9</v>
      </c>
      <c r="L28" s="106">
        <v>-27</v>
      </c>
      <c r="M28" s="104">
        <v>-101</v>
      </c>
      <c r="N28" s="105">
        <v>-47</v>
      </c>
      <c r="O28" s="150">
        <v>-54</v>
      </c>
      <c r="P28" s="104">
        <v>40</v>
      </c>
      <c r="Q28" s="105">
        <v>21</v>
      </c>
      <c r="R28" s="106">
        <v>19</v>
      </c>
      <c r="S28" s="107">
        <v>19</v>
      </c>
      <c r="T28" s="108">
        <v>19</v>
      </c>
      <c r="U28" s="108">
        <v>2</v>
      </c>
      <c r="V28" s="109">
        <v>0</v>
      </c>
      <c r="W28" s="104">
        <v>141</v>
      </c>
      <c r="X28" s="105">
        <v>68</v>
      </c>
      <c r="Y28" s="106">
        <v>73</v>
      </c>
      <c r="Z28" s="107">
        <v>64</v>
      </c>
      <c r="AA28" s="108">
        <v>72</v>
      </c>
      <c r="AB28" s="108">
        <v>4</v>
      </c>
      <c r="AC28" s="109">
        <v>1</v>
      </c>
      <c r="AD28" s="110">
        <v>65</v>
      </c>
      <c r="AE28" s="111">
        <v>38</v>
      </c>
      <c r="AF28" s="112">
        <v>27</v>
      </c>
      <c r="AG28" s="110">
        <v>459</v>
      </c>
      <c r="AH28" s="111">
        <v>257</v>
      </c>
      <c r="AI28" s="113">
        <v>202</v>
      </c>
      <c r="AJ28" s="114">
        <v>168</v>
      </c>
      <c r="AK28" s="115">
        <v>151</v>
      </c>
      <c r="AL28" s="115">
        <v>85</v>
      </c>
      <c r="AM28" s="116">
        <v>47</v>
      </c>
      <c r="AN28" s="110">
        <v>4</v>
      </c>
      <c r="AO28" s="112">
        <v>4</v>
      </c>
      <c r="AP28" s="117">
        <v>394</v>
      </c>
      <c r="AQ28" s="111">
        <v>219</v>
      </c>
      <c r="AR28" s="113">
        <v>175</v>
      </c>
      <c r="AS28" s="114">
        <v>165</v>
      </c>
      <c r="AT28" s="115">
        <v>140</v>
      </c>
      <c r="AU28" s="115">
        <v>45</v>
      </c>
      <c r="AV28" s="116">
        <v>27</v>
      </c>
      <c r="AW28" s="110">
        <v>9</v>
      </c>
      <c r="AX28" s="112">
        <v>8</v>
      </c>
      <c r="AY28" s="118">
        <v>10</v>
      </c>
    </row>
    <row r="29" spans="1:51" x14ac:dyDescent="0.2">
      <c r="B29" s="136">
        <v>107</v>
      </c>
      <c r="C29" s="99" t="s">
        <v>56</v>
      </c>
      <c r="D29" s="24"/>
      <c r="E29" s="148">
        <v>28.93</v>
      </c>
      <c r="F29" s="149">
        <v>74247</v>
      </c>
      <c r="G29" s="103">
        <v>152138</v>
      </c>
      <c r="H29" s="103">
        <v>69661</v>
      </c>
      <c r="I29" s="103">
        <v>82477</v>
      </c>
      <c r="J29" s="104">
        <v>-107</v>
      </c>
      <c r="K29" s="105">
        <v>-20</v>
      </c>
      <c r="L29" s="106">
        <v>-87</v>
      </c>
      <c r="M29" s="104">
        <v>-100</v>
      </c>
      <c r="N29" s="105">
        <v>-41</v>
      </c>
      <c r="O29" s="150">
        <v>-59</v>
      </c>
      <c r="P29" s="104">
        <v>66</v>
      </c>
      <c r="Q29" s="105">
        <v>35</v>
      </c>
      <c r="R29" s="106">
        <v>31</v>
      </c>
      <c r="S29" s="107">
        <v>34</v>
      </c>
      <c r="T29" s="108">
        <v>31</v>
      </c>
      <c r="U29" s="108">
        <v>1</v>
      </c>
      <c r="V29" s="109">
        <v>0</v>
      </c>
      <c r="W29" s="104">
        <v>166</v>
      </c>
      <c r="X29" s="105">
        <v>76</v>
      </c>
      <c r="Y29" s="106">
        <v>90</v>
      </c>
      <c r="Z29" s="107">
        <v>74</v>
      </c>
      <c r="AA29" s="108">
        <v>90</v>
      </c>
      <c r="AB29" s="108">
        <v>2</v>
      </c>
      <c r="AC29" s="109">
        <v>0</v>
      </c>
      <c r="AD29" s="110">
        <v>-7</v>
      </c>
      <c r="AE29" s="111">
        <v>21</v>
      </c>
      <c r="AF29" s="112">
        <v>-28</v>
      </c>
      <c r="AG29" s="110">
        <v>490</v>
      </c>
      <c r="AH29" s="111">
        <v>249</v>
      </c>
      <c r="AI29" s="113">
        <v>241</v>
      </c>
      <c r="AJ29" s="114">
        <v>235</v>
      </c>
      <c r="AK29" s="115">
        <v>222</v>
      </c>
      <c r="AL29" s="115">
        <v>14</v>
      </c>
      <c r="AM29" s="116">
        <v>16</v>
      </c>
      <c r="AN29" s="110">
        <v>0</v>
      </c>
      <c r="AO29" s="112">
        <v>3</v>
      </c>
      <c r="AP29" s="117">
        <v>497</v>
      </c>
      <c r="AQ29" s="111">
        <v>228</v>
      </c>
      <c r="AR29" s="113">
        <v>269</v>
      </c>
      <c r="AS29" s="114">
        <v>211</v>
      </c>
      <c r="AT29" s="115">
        <v>256</v>
      </c>
      <c r="AU29" s="115">
        <v>16</v>
      </c>
      <c r="AV29" s="116">
        <v>13</v>
      </c>
      <c r="AW29" s="110">
        <v>1</v>
      </c>
      <c r="AX29" s="112">
        <v>0</v>
      </c>
      <c r="AY29" s="118">
        <v>-9</v>
      </c>
    </row>
    <row r="30" spans="1:51" x14ac:dyDescent="0.2">
      <c r="B30" s="136">
        <v>108</v>
      </c>
      <c r="C30" s="99" t="s">
        <v>57</v>
      </c>
      <c r="D30" s="24"/>
      <c r="E30" s="148">
        <v>28.07</v>
      </c>
      <c r="F30" s="149">
        <v>97316</v>
      </c>
      <c r="G30" s="103">
        <v>204816</v>
      </c>
      <c r="H30" s="103">
        <v>94668</v>
      </c>
      <c r="I30" s="103">
        <v>110148</v>
      </c>
      <c r="J30" s="104">
        <v>-174</v>
      </c>
      <c r="K30" s="105">
        <v>-99</v>
      </c>
      <c r="L30" s="106">
        <v>-75</v>
      </c>
      <c r="M30" s="104">
        <v>-122</v>
      </c>
      <c r="N30" s="105">
        <v>-54</v>
      </c>
      <c r="O30" s="150">
        <v>-68</v>
      </c>
      <c r="P30" s="104">
        <v>87</v>
      </c>
      <c r="Q30" s="105">
        <v>48</v>
      </c>
      <c r="R30" s="106">
        <v>39</v>
      </c>
      <c r="S30" s="107">
        <v>48</v>
      </c>
      <c r="T30" s="108">
        <v>39</v>
      </c>
      <c r="U30" s="108">
        <v>0</v>
      </c>
      <c r="V30" s="109">
        <v>0</v>
      </c>
      <c r="W30" s="104">
        <v>209</v>
      </c>
      <c r="X30" s="105">
        <v>102</v>
      </c>
      <c r="Y30" s="106">
        <v>107</v>
      </c>
      <c r="Z30" s="107">
        <v>102</v>
      </c>
      <c r="AA30" s="108">
        <v>107</v>
      </c>
      <c r="AB30" s="108">
        <v>0</v>
      </c>
      <c r="AC30" s="109">
        <v>0</v>
      </c>
      <c r="AD30" s="110">
        <v>-52</v>
      </c>
      <c r="AE30" s="111">
        <v>-45</v>
      </c>
      <c r="AF30" s="112">
        <v>-7</v>
      </c>
      <c r="AG30" s="110">
        <v>629</v>
      </c>
      <c r="AH30" s="111">
        <v>310</v>
      </c>
      <c r="AI30" s="113">
        <v>319</v>
      </c>
      <c r="AJ30" s="114">
        <v>271</v>
      </c>
      <c r="AK30" s="115">
        <v>288</v>
      </c>
      <c r="AL30" s="115">
        <v>34</v>
      </c>
      <c r="AM30" s="116">
        <v>27</v>
      </c>
      <c r="AN30" s="110">
        <v>5</v>
      </c>
      <c r="AO30" s="112">
        <v>4</v>
      </c>
      <c r="AP30" s="117">
        <v>681</v>
      </c>
      <c r="AQ30" s="111">
        <v>355</v>
      </c>
      <c r="AR30" s="113">
        <v>326</v>
      </c>
      <c r="AS30" s="114">
        <v>330</v>
      </c>
      <c r="AT30" s="115">
        <v>301</v>
      </c>
      <c r="AU30" s="115">
        <v>22</v>
      </c>
      <c r="AV30" s="116">
        <v>19</v>
      </c>
      <c r="AW30" s="110">
        <v>3</v>
      </c>
      <c r="AX30" s="112">
        <v>6</v>
      </c>
      <c r="AY30" s="118">
        <v>-15</v>
      </c>
    </row>
    <row r="31" spans="1:51" x14ac:dyDescent="0.2">
      <c r="B31" s="136">
        <v>109</v>
      </c>
      <c r="C31" s="99" t="s">
        <v>58</v>
      </c>
      <c r="D31" s="24" t="s">
        <v>51</v>
      </c>
      <c r="E31" s="148">
        <v>240.29</v>
      </c>
      <c r="F31" s="149">
        <v>90104</v>
      </c>
      <c r="G31" s="103">
        <v>201995</v>
      </c>
      <c r="H31" s="103">
        <v>95088</v>
      </c>
      <c r="I31" s="103">
        <v>106907</v>
      </c>
      <c r="J31" s="104">
        <v>-216</v>
      </c>
      <c r="K31" s="105">
        <v>-113</v>
      </c>
      <c r="L31" s="106">
        <v>-103</v>
      </c>
      <c r="M31" s="104">
        <v>-97</v>
      </c>
      <c r="N31" s="105">
        <v>-57</v>
      </c>
      <c r="O31" s="150">
        <v>-40</v>
      </c>
      <c r="P31" s="104">
        <v>96</v>
      </c>
      <c r="Q31" s="105">
        <v>52</v>
      </c>
      <c r="R31" s="106">
        <v>44</v>
      </c>
      <c r="S31" s="107">
        <v>51</v>
      </c>
      <c r="T31" s="108">
        <v>44</v>
      </c>
      <c r="U31" s="108">
        <v>1</v>
      </c>
      <c r="V31" s="109">
        <v>0</v>
      </c>
      <c r="W31" s="104">
        <v>193</v>
      </c>
      <c r="X31" s="105">
        <v>109</v>
      </c>
      <c r="Y31" s="106">
        <v>84</v>
      </c>
      <c r="Z31" s="107">
        <v>106</v>
      </c>
      <c r="AA31" s="108">
        <v>83</v>
      </c>
      <c r="AB31" s="108">
        <v>3</v>
      </c>
      <c r="AC31" s="109">
        <v>1</v>
      </c>
      <c r="AD31" s="110">
        <v>-119</v>
      </c>
      <c r="AE31" s="111">
        <v>-56</v>
      </c>
      <c r="AF31" s="112">
        <v>-63</v>
      </c>
      <c r="AG31" s="110">
        <v>476</v>
      </c>
      <c r="AH31" s="111">
        <v>247</v>
      </c>
      <c r="AI31" s="113">
        <v>229</v>
      </c>
      <c r="AJ31" s="114">
        <v>206</v>
      </c>
      <c r="AK31" s="115">
        <v>189</v>
      </c>
      <c r="AL31" s="115">
        <v>40</v>
      </c>
      <c r="AM31" s="116">
        <v>39</v>
      </c>
      <c r="AN31" s="110">
        <v>1</v>
      </c>
      <c r="AO31" s="112">
        <v>1</v>
      </c>
      <c r="AP31" s="117">
        <v>595</v>
      </c>
      <c r="AQ31" s="111">
        <v>303</v>
      </c>
      <c r="AR31" s="113">
        <v>292</v>
      </c>
      <c r="AS31" s="114">
        <v>259</v>
      </c>
      <c r="AT31" s="115">
        <v>256</v>
      </c>
      <c r="AU31" s="115">
        <v>40</v>
      </c>
      <c r="AV31" s="116">
        <v>34</v>
      </c>
      <c r="AW31" s="110">
        <v>4</v>
      </c>
      <c r="AX31" s="112">
        <v>2</v>
      </c>
      <c r="AY31" s="118">
        <v>-66</v>
      </c>
    </row>
    <row r="32" spans="1:51" x14ac:dyDescent="0.2">
      <c r="B32" s="136">
        <v>110</v>
      </c>
      <c r="C32" s="99" t="s">
        <v>59</v>
      </c>
      <c r="D32" s="24"/>
      <c r="E32" s="148">
        <v>28.98</v>
      </c>
      <c r="F32" s="149">
        <v>96569</v>
      </c>
      <c r="G32" s="103">
        <v>150846</v>
      </c>
      <c r="H32" s="103">
        <v>70109</v>
      </c>
      <c r="I32" s="103">
        <v>80737</v>
      </c>
      <c r="J32" s="104">
        <v>100</v>
      </c>
      <c r="K32" s="105">
        <v>120</v>
      </c>
      <c r="L32" s="106">
        <v>-20</v>
      </c>
      <c r="M32" s="104">
        <v>-30</v>
      </c>
      <c r="N32" s="105">
        <v>-13</v>
      </c>
      <c r="O32" s="150">
        <v>-17</v>
      </c>
      <c r="P32" s="104">
        <v>90</v>
      </c>
      <c r="Q32" s="105">
        <v>45</v>
      </c>
      <c r="R32" s="106">
        <v>45</v>
      </c>
      <c r="S32" s="107">
        <v>42</v>
      </c>
      <c r="T32" s="108">
        <v>43</v>
      </c>
      <c r="U32" s="108">
        <v>3</v>
      </c>
      <c r="V32" s="109">
        <v>2</v>
      </c>
      <c r="W32" s="104">
        <v>120</v>
      </c>
      <c r="X32" s="105">
        <v>58</v>
      </c>
      <c r="Y32" s="106">
        <v>62</v>
      </c>
      <c r="Z32" s="107">
        <v>58</v>
      </c>
      <c r="AA32" s="108">
        <v>59</v>
      </c>
      <c r="AB32" s="108">
        <v>0</v>
      </c>
      <c r="AC32" s="109">
        <v>3</v>
      </c>
      <c r="AD32" s="110">
        <v>130</v>
      </c>
      <c r="AE32" s="111">
        <v>133</v>
      </c>
      <c r="AF32" s="112">
        <v>-3</v>
      </c>
      <c r="AG32" s="110">
        <v>1114</v>
      </c>
      <c r="AH32" s="111">
        <v>611</v>
      </c>
      <c r="AI32" s="113">
        <v>503</v>
      </c>
      <c r="AJ32" s="114">
        <v>396</v>
      </c>
      <c r="AK32" s="115">
        <v>358</v>
      </c>
      <c r="AL32" s="115">
        <v>214</v>
      </c>
      <c r="AM32" s="116">
        <v>138</v>
      </c>
      <c r="AN32" s="110">
        <v>1</v>
      </c>
      <c r="AO32" s="112">
        <v>7</v>
      </c>
      <c r="AP32" s="117">
        <v>984</v>
      </c>
      <c r="AQ32" s="111">
        <v>478</v>
      </c>
      <c r="AR32" s="113">
        <v>506</v>
      </c>
      <c r="AS32" s="114">
        <v>356</v>
      </c>
      <c r="AT32" s="115">
        <v>410</v>
      </c>
      <c r="AU32" s="115">
        <v>107</v>
      </c>
      <c r="AV32" s="116">
        <v>85</v>
      </c>
      <c r="AW32" s="110">
        <v>15</v>
      </c>
      <c r="AX32" s="112">
        <v>11</v>
      </c>
      <c r="AY32" s="118">
        <v>70</v>
      </c>
    </row>
    <row r="33" spans="1:51" s="2" customFormat="1" x14ac:dyDescent="0.2">
      <c r="A33"/>
      <c r="B33" s="136">
        <v>111</v>
      </c>
      <c r="C33" s="99" t="s">
        <v>60</v>
      </c>
      <c r="D33" s="24"/>
      <c r="E33" s="148">
        <v>138.01</v>
      </c>
      <c r="F33" s="149">
        <v>102291</v>
      </c>
      <c r="G33" s="103">
        <v>227906</v>
      </c>
      <c r="H33" s="103">
        <v>109246</v>
      </c>
      <c r="I33" s="103">
        <v>118660</v>
      </c>
      <c r="J33" s="104">
        <v>-178</v>
      </c>
      <c r="K33" s="105">
        <v>-94</v>
      </c>
      <c r="L33" s="106">
        <v>-84</v>
      </c>
      <c r="M33" s="104">
        <v>-127</v>
      </c>
      <c r="N33" s="105">
        <v>-75</v>
      </c>
      <c r="O33" s="150">
        <v>-52</v>
      </c>
      <c r="P33" s="104">
        <v>87</v>
      </c>
      <c r="Q33" s="105">
        <v>46</v>
      </c>
      <c r="R33" s="106">
        <v>41</v>
      </c>
      <c r="S33" s="107">
        <v>46</v>
      </c>
      <c r="T33" s="108">
        <v>41</v>
      </c>
      <c r="U33" s="108">
        <v>0</v>
      </c>
      <c r="V33" s="109">
        <v>0</v>
      </c>
      <c r="W33" s="104">
        <v>214</v>
      </c>
      <c r="X33" s="105">
        <v>121</v>
      </c>
      <c r="Y33" s="106">
        <v>93</v>
      </c>
      <c r="Z33" s="107">
        <v>120</v>
      </c>
      <c r="AA33" s="108">
        <v>92</v>
      </c>
      <c r="AB33" s="108">
        <v>1</v>
      </c>
      <c r="AC33" s="109">
        <v>1</v>
      </c>
      <c r="AD33" s="110">
        <v>-51</v>
      </c>
      <c r="AE33" s="111">
        <v>-19</v>
      </c>
      <c r="AF33" s="112">
        <v>-32</v>
      </c>
      <c r="AG33" s="110">
        <v>599</v>
      </c>
      <c r="AH33" s="111">
        <v>303</v>
      </c>
      <c r="AI33" s="113">
        <v>296</v>
      </c>
      <c r="AJ33" s="114">
        <v>249</v>
      </c>
      <c r="AK33" s="115">
        <v>255</v>
      </c>
      <c r="AL33" s="115">
        <v>48</v>
      </c>
      <c r="AM33" s="116">
        <v>38</v>
      </c>
      <c r="AN33" s="110">
        <v>6</v>
      </c>
      <c r="AO33" s="112">
        <v>3</v>
      </c>
      <c r="AP33" s="117">
        <v>650</v>
      </c>
      <c r="AQ33" s="111">
        <v>322</v>
      </c>
      <c r="AR33" s="113">
        <v>328</v>
      </c>
      <c r="AS33" s="114">
        <v>284</v>
      </c>
      <c r="AT33" s="115">
        <v>293</v>
      </c>
      <c r="AU33" s="115">
        <v>32</v>
      </c>
      <c r="AV33" s="116">
        <v>28</v>
      </c>
      <c r="AW33" s="110">
        <v>6</v>
      </c>
      <c r="AX33" s="112">
        <v>7</v>
      </c>
      <c r="AY33" s="118">
        <v>13</v>
      </c>
    </row>
    <row r="34" spans="1:51" x14ac:dyDescent="0.2">
      <c r="A34" s="2">
        <v>6</v>
      </c>
      <c r="B34" s="2">
        <v>201</v>
      </c>
      <c r="C34" s="151" t="s">
        <v>61</v>
      </c>
      <c r="D34" s="24"/>
      <c r="E34" s="148">
        <v>534.55999999999995</v>
      </c>
      <c r="F34" s="149">
        <v>232960</v>
      </c>
      <c r="G34" s="103">
        <v>516882</v>
      </c>
      <c r="H34" s="103">
        <v>249956</v>
      </c>
      <c r="I34" s="103">
        <v>266926</v>
      </c>
      <c r="J34" s="104">
        <v>-23</v>
      </c>
      <c r="K34" s="105">
        <v>-16</v>
      </c>
      <c r="L34" s="106">
        <v>-7</v>
      </c>
      <c r="M34" s="104">
        <v>-155</v>
      </c>
      <c r="N34" s="105">
        <v>-81</v>
      </c>
      <c r="O34" s="150">
        <v>-74</v>
      </c>
      <c r="P34" s="104">
        <v>331</v>
      </c>
      <c r="Q34" s="105">
        <v>179</v>
      </c>
      <c r="R34" s="106">
        <v>152</v>
      </c>
      <c r="S34" s="107">
        <v>176</v>
      </c>
      <c r="T34" s="108">
        <v>148</v>
      </c>
      <c r="U34" s="108">
        <v>3</v>
      </c>
      <c r="V34" s="109">
        <v>4</v>
      </c>
      <c r="W34" s="104">
        <v>486</v>
      </c>
      <c r="X34" s="105">
        <v>260</v>
      </c>
      <c r="Y34" s="106">
        <v>226</v>
      </c>
      <c r="Z34" s="107">
        <v>254</v>
      </c>
      <c r="AA34" s="108">
        <v>223</v>
      </c>
      <c r="AB34" s="108">
        <v>6</v>
      </c>
      <c r="AC34" s="109">
        <v>3</v>
      </c>
      <c r="AD34" s="110">
        <v>132</v>
      </c>
      <c r="AE34" s="111">
        <v>65</v>
      </c>
      <c r="AF34" s="112">
        <v>67</v>
      </c>
      <c r="AG34" s="110">
        <v>1226</v>
      </c>
      <c r="AH34" s="111">
        <v>668</v>
      </c>
      <c r="AI34" s="113">
        <v>558</v>
      </c>
      <c r="AJ34" s="114">
        <v>524</v>
      </c>
      <c r="AK34" s="115">
        <v>436</v>
      </c>
      <c r="AL34" s="115">
        <v>128</v>
      </c>
      <c r="AM34" s="116">
        <v>112</v>
      </c>
      <c r="AN34" s="110">
        <v>16</v>
      </c>
      <c r="AO34" s="112">
        <v>10</v>
      </c>
      <c r="AP34" s="117">
        <v>1094</v>
      </c>
      <c r="AQ34" s="111">
        <v>603</v>
      </c>
      <c r="AR34" s="113">
        <v>491</v>
      </c>
      <c r="AS34" s="114">
        <v>501</v>
      </c>
      <c r="AT34" s="115">
        <v>423</v>
      </c>
      <c r="AU34" s="115">
        <v>95</v>
      </c>
      <c r="AV34" s="116">
        <v>61</v>
      </c>
      <c r="AW34" s="110">
        <v>7</v>
      </c>
      <c r="AX34" s="112">
        <v>7</v>
      </c>
      <c r="AY34" s="118">
        <v>177</v>
      </c>
    </row>
    <row r="35" spans="1:51" x14ac:dyDescent="0.2">
      <c r="A35">
        <v>2</v>
      </c>
      <c r="B35">
        <v>202</v>
      </c>
      <c r="C35" s="151" t="s">
        <v>62</v>
      </c>
      <c r="D35" s="24"/>
      <c r="E35" s="148">
        <v>50.7</v>
      </c>
      <c r="F35" s="149">
        <v>230451</v>
      </c>
      <c r="G35" s="103">
        <v>454413</v>
      </c>
      <c r="H35" s="103">
        <v>219387</v>
      </c>
      <c r="I35" s="103">
        <v>235026</v>
      </c>
      <c r="J35" s="104">
        <v>329</v>
      </c>
      <c r="K35" s="105">
        <v>202</v>
      </c>
      <c r="L35" s="106">
        <v>127</v>
      </c>
      <c r="M35" s="104">
        <v>-141</v>
      </c>
      <c r="N35" s="105">
        <v>-54</v>
      </c>
      <c r="O35" s="150">
        <v>-87</v>
      </c>
      <c r="P35" s="104">
        <v>337</v>
      </c>
      <c r="Q35" s="105">
        <v>179</v>
      </c>
      <c r="R35" s="106">
        <v>158</v>
      </c>
      <c r="S35" s="107">
        <v>176</v>
      </c>
      <c r="T35" s="108">
        <v>154</v>
      </c>
      <c r="U35" s="108">
        <v>3</v>
      </c>
      <c r="V35" s="109">
        <v>4</v>
      </c>
      <c r="W35" s="104">
        <v>478</v>
      </c>
      <c r="X35" s="105">
        <v>233</v>
      </c>
      <c r="Y35" s="106">
        <v>245</v>
      </c>
      <c r="Z35" s="107">
        <v>230</v>
      </c>
      <c r="AA35" s="108">
        <v>240</v>
      </c>
      <c r="AB35" s="108">
        <v>3</v>
      </c>
      <c r="AC35" s="109">
        <v>5</v>
      </c>
      <c r="AD35" s="110">
        <v>470</v>
      </c>
      <c r="AE35" s="111">
        <v>256</v>
      </c>
      <c r="AF35" s="112">
        <v>214</v>
      </c>
      <c r="AG35" s="110">
        <v>1790</v>
      </c>
      <c r="AH35" s="111">
        <v>955</v>
      </c>
      <c r="AI35" s="113">
        <v>835</v>
      </c>
      <c r="AJ35" s="114">
        <v>745</v>
      </c>
      <c r="AK35" s="115">
        <v>708</v>
      </c>
      <c r="AL35" s="115">
        <v>200</v>
      </c>
      <c r="AM35" s="116">
        <v>120</v>
      </c>
      <c r="AN35" s="110">
        <v>10</v>
      </c>
      <c r="AO35" s="112">
        <v>7</v>
      </c>
      <c r="AP35" s="117">
        <v>1320</v>
      </c>
      <c r="AQ35" s="111">
        <v>699</v>
      </c>
      <c r="AR35" s="113">
        <v>621</v>
      </c>
      <c r="AS35" s="114">
        <v>604</v>
      </c>
      <c r="AT35" s="115">
        <v>537</v>
      </c>
      <c r="AU35" s="115">
        <v>79</v>
      </c>
      <c r="AV35" s="116">
        <v>75</v>
      </c>
      <c r="AW35" s="110">
        <v>16</v>
      </c>
      <c r="AX35" s="112">
        <v>9</v>
      </c>
      <c r="AY35" s="118">
        <v>183</v>
      </c>
    </row>
    <row r="36" spans="1:51" x14ac:dyDescent="0.2">
      <c r="A36">
        <v>4</v>
      </c>
      <c r="B36">
        <v>203</v>
      </c>
      <c r="C36" s="151" t="s">
        <v>63</v>
      </c>
      <c r="D36" s="24"/>
      <c r="E36" s="148">
        <v>49.41</v>
      </c>
      <c r="F36" s="149">
        <v>139469</v>
      </c>
      <c r="G36" s="103">
        <v>306450</v>
      </c>
      <c r="H36" s="103">
        <v>147584</v>
      </c>
      <c r="I36" s="103">
        <v>158866</v>
      </c>
      <c r="J36" s="104">
        <v>84</v>
      </c>
      <c r="K36" s="105">
        <v>26</v>
      </c>
      <c r="L36" s="106">
        <v>58</v>
      </c>
      <c r="M36" s="104">
        <v>-17</v>
      </c>
      <c r="N36" s="105">
        <v>-32</v>
      </c>
      <c r="O36" s="150">
        <v>15</v>
      </c>
      <c r="P36" s="104">
        <v>241</v>
      </c>
      <c r="Q36" s="105">
        <v>117</v>
      </c>
      <c r="R36" s="106">
        <v>124</v>
      </c>
      <c r="S36" s="107">
        <v>115</v>
      </c>
      <c r="T36" s="108">
        <v>123</v>
      </c>
      <c r="U36" s="108">
        <v>2</v>
      </c>
      <c r="V36" s="109">
        <v>1</v>
      </c>
      <c r="W36" s="104">
        <v>258</v>
      </c>
      <c r="X36" s="105">
        <v>149</v>
      </c>
      <c r="Y36" s="106">
        <v>109</v>
      </c>
      <c r="Z36" s="107">
        <v>148</v>
      </c>
      <c r="AA36" s="108">
        <v>107</v>
      </c>
      <c r="AB36" s="108">
        <v>1</v>
      </c>
      <c r="AC36" s="109">
        <v>2</v>
      </c>
      <c r="AD36" s="110">
        <v>101</v>
      </c>
      <c r="AE36" s="111">
        <v>58</v>
      </c>
      <c r="AF36" s="112">
        <v>43</v>
      </c>
      <c r="AG36" s="110">
        <v>902</v>
      </c>
      <c r="AH36" s="111">
        <v>488</v>
      </c>
      <c r="AI36" s="113">
        <v>414</v>
      </c>
      <c r="AJ36" s="114">
        <v>430</v>
      </c>
      <c r="AK36" s="115">
        <v>380</v>
      </c>
      <c r="AL36" s="115">
        <v>56</v>
      </c>
      <c r="AM36" s="116">
        <v>29</v>
      </c>
      <c r="AN36" s="110">
        <v>2</v>
      </c>
      <c r="AO36" s="112">
        <v>5</v>
      </c>
      <c r="AP36" s="117">
        <v>801</v>
      </c>
      <c r="AQ36" s="111">
        <v>430</v>
      </c>
      <c r="AR36" s="113">
        <v>371</v>
      </c>
      <c r="AS36" s="114">
        <v>375</v>
      </c>
      <c r="AT36" s="115">
        <v>350</v>
      </c>
      <c r="AU36" s="115">
        <v>47</v>
      </c>
      <c r="AV36" s="116">
        <v>17</v>
      </c>
      <c r="AW36" s="110">
        <v>8</v>
      </c>
      <c r="AX36" s="112">
        <v>4</v>
      </c>
      <c r="AY36" s="118">
        <v>61</v>
      </c>
    </row>
    <row r="37" spans="1:51" x14ac:dyDescent="0.2">
      <c r="A37">
        <v>2</v>
      </c>
      <c r="B37">
        <v>204</v>
      </c>
      <c r="C37" s="151" t="s">
        <v>64</v>
      </c>
      <c r="D37" s="24" t="s">
        <v>51</v>
      </c>
      <c r="E37" s="148">
        <v>99.95</v>
      </c>
      <c r="F37" s="149">
        <v>223292</v>
      </c>
      <c r="G37" s="103">
        <v>481333</v>
      </c>
      <c r="H37" s="103">
        <v>222734</v>
      </c>
      <c r="I37" s="103">
        <v>258599</v>
      </c>
      <c r="J37" s="104">
        <v>61</v>
      </c>
      <c r="K37" s="105">
        <v>30</v>
      </c>
      <c r="L37" s="106">
        <v>31</v>
      </c>
      <c r="M37" s="104">
        <v>-90</v>
      </c>
      <c r="N37" s="105">
        <v>-38</v>
      </c>
      <c r="O37" s="150">
        <v>-52</v>
      </c>
      <c r="P37" s="104">
        <v>307</v>
      </c>
      <c r="Q37" s="105">
        <v>163</v>
      </c>
      <c r="R37" s="106">
        <v>144</v>
      </c>
      <c r="S37" s="107">
        <v>161</v>
      </c>
      <c r="T37" s="108">
        <v>142</v>
      </c>
      <c r="U37" s="108">
        <v>2</v>
      </c>
      <c r="V37" s="109">
        <v>2</v>
      </c>
      <c r="W37" s="104">
        <v>397</v>
      </c>
      <c r="X37" s="105">
        <v>201</v>
      </c>
      <c r="Y37" s="106">
        <v>196</v>
      </c>
      <c r="Z37" s="107">
        <v>197</v>
      </c>
      <c r="AA37" s="108">
        <v>192</v>
      </c>
      <c r="AB37" s="108">
        <v>4</v>
      </c>
      <c r="AC37" s="109">
        <v>4</v>
      </c>
      <c r="AD37" s="110">
        <v>151</v>
      </c>
      <c r="AE37" s="111">
        <v>68</v>
      </c>
      <c r="AF37" s="112">
        <v>83</v>
      </c>
      <c r="AG37" s="110">
        <v>1655</v>
      </c>
      <c r="AH37" s="111">
        <v>809</v>
      </c>
      <c r="AI37" s="113">
        <v>846</v>
      </c>
      <c r="AJ37" s="114">
        <v>711</v>
      </c>
      <c r="AK37" s="115">
        <v>742</v>
      </c>
      <c r="AL37" s="115">
        <v>92</v>
      </c>
      <c r="AM37" s="116">
        <v>98</v>
      </c>
      <c r="AN37" s="110">
        <v>6</v>
      </c>
      <c r="AO37" s="112">
        <v>6</v>
      </c>
      <c r="AP37" s="117">
        <v>1504</v>
      </c>
      <c r="AQ37" s="111">
        <v>741</v>
      </c>
      <c r="AR37" s="113">
        <v>763</v>
      </c>
      <c r="AS37" s="114">
        <v>671</v>
      </c>
      <c r="AT37" s="115">
        <v>668</v>
      </c>
      <c r="AU37" s="115">
        <v>67</v>
      </c>
      <c r="AV37" s="116">
        <v>94</v>
      </c>
      <c r="AW37" s="110">
        <v>3</v>
      </c>
      <c r="AX37" s="112">
        <v>1</v>
      </c>
      <c r="AY37" s="118">
        <v>35</v>
      </c>
    </row>
    <row r="38" spans="1:51" x14ac:dyDescent="0.2">
      <c r="A38">
        <v>10</v>
      </c>
      <c r="B38">
        <v>205</v>
      </c>
      <c r="C38" s="151" t="s">
        <v>65</v>
      </c>
      <c r="D38" s="24"/>
      <c r="E38" s="148">
        <v>182.38</v>
      </c>
      <c r="F38" s="149">
        <v>18204</v>
      </c>
      <c r="G38" s="103">
        <v>38849</v>
      </c>
      <c r="H38" s="103">
        <v>18533</v>
      </c>
      <c r="I38" s="103">
        <v>20316</v>
      </c>
      <c r="J38" s="104">
        <v>-32</v>
      </c>
      <c r="K38" s="105">
        <v>-13</v>
      </c>
      <c r="L38" s="106">
        <v>-19</v>
      </c>
      <c r="M38" s="104">
        <v>-31</v>
      </c>
      <c r="N38" s="105">
        <v>-16</v>
      </c>
      <c r="O38" s="150">
        <v>-15</v>
      </c>
      <c r="P38" s="104">
        <v>18</v>
      </c>
      <c r="Q38" s="105">
        <v>11</v>
      </c>
      <c r="R38" s="106">
        <v>7</v>
      </c>
      <c r="S38" s="107">
        <v>11</v>
      </c>
      <c r="T38" s="108">
        <v>7</v>
      </c>
      <c r="U38" s="108">
        <v>0</v>
      </c>
      <c r="V38" s="109">
        <v>0</v>
      </c>
      <c r="W38" s="104">
        <v>49</v>
      </c>
      <c r="X38" s="105">
        <v>27</v>
      </c>
      <c r="Y38" s="106">
        <v>22</v>
      </c>
      <c r="Z38" s="107">
        <v>27</v>
      </c>
      <c r="AA38" s="108">
        <v>22</v>
      </c>
      <c r="AB38" s="108">
        <v>0</v>
      </c>
      <c r="AC38" s="109">
        <v>0</v>
      </c>
      <c r="AD38" s="110">
        <v>-1</v>
      </c>
      <c r="AE38" s="111">
        <v>3</v>
      </c>
      <c r="AF38" s="112">
        <v>-4</v>
      </c>
      <c r="AG38" s="110">
        <v>127</v>
      </c>
      <c r="AH38" s="111">
        <v>75</v>
      </c>
      <c r="AI38" s="113">
        <v>52</v>
      </c>
      <c r="AJ38" s="114">
        <v>55</v>
      </c>
      <c r="AK38" s="115">
        <v>36</v>
      </c>
      <c r="AL38" s="115">
        <v>20</v>
      </c>
      <c r="AM38" s="116">
        <v>16</v>
      </c>
      <c r="AN38" s="110">
        <v>0</v>
      </c>
      <c r="AO38" s="112">
        <v>0</v>
      </c>
      <c r="AP38" s="117">
        <v>128</v>
      </c>
      <c r="AQ38" s="111">
        <v>72</v>
      </c>
      <c r="AR38" s="113">
        <v>56</v>
      </c>
      <c r="AS38" s="114">
        <v>51</v>
      </c>
      <c r="AT38" s="115">
        <v>44</v>
      </c>
      <c r="AU38" s="115">
        <v>21</v>
      </c>
      <c r="AV38" s="116">
        <v>12</v>
      </c>
      <c r="AW38" s="110">
        <v>0</v>
      </c>
      <c r="AX38" s="112">
        <v>0</v>
      </c>
      <c r="AY38" s="118">
        <v>7</v>
      </c>
    </row>
    <row r="39" spans="1:51" x14ac:dyDescent="0.2">
      <c r="A39">
        <v>2</v>
      </c>
      <c r="B39">
        <v>206</v>
      </c>
      <c r="C39" s="151" t="s">
        <v>66</v>
      </c>
      <c r="D39" s="24" t="s">
        <v>51</v>
      </c>
      <c r="E39" s="148">
        <v>18.47</v>
      </c>
      <c r="F39" s="149">
        <v>43173</v>
      </c>
      <c r="G39" s="103">
        <v>92108</v>
      </c>
      <c r="H39" s="103">
        <v>40966</v>
      </c>
      <c r="I39" s="103">
        <v>51142</v>
      </c>
      <c r="J39" s="104">
        <v>-6</v>
      </c>
      <c r="K39" s="105">
        <v>3</v>
      </c>
      <c r="L39" s="106">
        <v>-9</v>
      </c>
      <c r="M39" s="104">
        <v>-47</v>
      </c>
      <c r="N39" s="105">
        <v>-27</v>
      </c>
      <c r="O39" s="150">
        <v>-20</v>
      </c>
      <c r="P39" s="104">
        <v>41</v>
      </c>
      <c r="Q39" s="105">
        <v>23</v>
      </c>
      <c r="R39" s="106">
        <v>18</v>
      </c>
      <c r="S39" s="107">
        <v>23</v>
      </c>
      <c r="T39" s="108">
        <v>18</v>
      </c>
      <c r="U39" s="108">
        <v>0</v>
      </c>
      <c r="V39" s="109">
        <v>0</v>
      </c>
      <c r="W39" s="104">
        <v>88</v>
      </c>
      <c r="X39" s="105">
        <v>50</v>
      </c>
      <c r="Y39" s="106">
        <v>38</v>
      </c>
      <c r="Z39" s="107">
        <v>49</v>
      </c>
      <c r="AA39" s="108">
        <v>35</v>
      </c>
      <c r="AB39" s="108">
        <v>1</v>
      </c>
      <c r="AC39" s="109">
        <v>3</v>
      </c>
      <c r="AD39" s="110">
        <v>41</v>
      </c>
      <c r="AE39" s="111">
        <v>30</v>
      </c>
      <c r="AF39" s="112">
        <v>11</v>
      </c>
      <c r="AG39" s="110">
        <v>384</v>
      </c>
      <c r="AH39" s="111">
        <v>197</v>
      </c>
      <c r="AI39" s="113">
        <v>187</v>
      </c>
      <c r="AJ39" s="114">
        <v>163</v>
      </c>
      <c r="AK39" s="115">
        <v>169</v>
      </c>
      <c r="AL39" s="115">
        <v>31</v>
      </c>
      <c r="AM39" s="116">
        <v>16</v>
      </c>
      <c r="AN39" s="110">
        <v>3</v>
      </c>
      <c r="AO39" s="112">
        <v>2</v>
      </c>
      <c r="AP39" s="117">
        <v>343</v>
      </c>
      <c r="AQ39" s="111">
        <v>167</v>
      </c>
      <c r="AR39" s="113">
        <v>176</v>
      </c>
      <c r="AS39" s="114">
        <v>156</v>
      </c>
      <c r="AT39" s="115">
        <v>169</v>
      </c>
      <c r="AU39" s="115">
        <v>9</v>
      </c>
      <c r="AV39" s="116">
        <v>6</v>
      </c>
      <c r="AW39" s="110">
        <v>2</v>
      </c>
      <c r="AX39" s="112">
        <v>1</v>
      </c>
      <c r="AY39" s="118">
        <v>19</v>
      </c>
    </row>
    <row r="40" spans="1:51" x14ac:dyDescent="0.2">
      <c r="A40">
        <v>3</v>
      </c>
      <c r="B40">
        <v>207</v>
      </c>
      <c r="C40" s="151" t="s">
        <v>67</v>
      </c>
      <c r="D40" s="24"/>
      <c r="E40" s="148">
        <v>25</v>
      </c>
      <c r="F40" s="149">
        <v>85392</v>
      </c>
      <c r="G40" s="103">
        <v>195011</v>
      </c>
      <c r="H40" s="103">
        <v>93285</v>
      </c>
      <c r="I40" s="103">
        <v>101726</v>
      </c>
      <c r="J40" s="104">
        <v>62</v>
      </c>
      <c r="K40" s="105">
        <v>75</v>
      </c>
      <c r="L40" s="106">
        <v>-13</v>
      </c>
      <c r="M40" s="104">
        <v>-37</v>
      </c>
      <c r="N40" s="105">
        <v>-16</v>
      </c>
      <c r="O40" s="150">
        <v>-21</v>
      </c>
      <c r="P40" s="104">
        <v>120</v>
      </c>
      <c r="Q40" s="105">
        <v>70</v>
      </c>
      <c r="R40" s="106">
        <v>50</v>
      </c>
      <c r="S40" s="107">
        <v>69</v>
      </c>
      <c r="T40" s="108">
        <v>50</v>
      </c>
      <c r="U40" s="108">
        <v>1</v>
      </c>
      <c r="V40" s="109">
        <v>0</v>
      </c>
      <c r="W40" s="104">
        <v>157</v>
      </c>
      <c r="X40" s="105">
        <v>86</v>
      </c>
      <c r="Y40" s="106">
        <v>71</v>
      </c>
      <c r="Z40" s="107">
        <v>86</v>
      </c>
      <c r="AA40" s="108">
        <v>71</v>
      </c>
      <c r="AB40" s="108">
        <v>0</v>
      </c>
      <c r="AC40" s="109">
        <v>0</v>
      </c>
      <c r="AD40" s="110">
        <v>99</v>
      </c>
      <c r="AE40" s="111">
        <v>91</v>
      </c>
      <c r="AF40" s="112">
        <v>8</v>
      </c>
      <c r="AG40" s="110">
        <v>671</v>
      </c>
      <c r="AH40" s="111">
        <v>395</v>
      </c>
      <c r="AI40" s="113">
        <v>276</v>
      </c>
      <c r="AJ40" s="114">
        <v>353</v>
      </c>
      <c r="AK40" s="115">
        <v>250</v>
      </c>
      <c r="AL40" s="115">
        <v>40</v>
      </c>
      <c r="AM40" s="116">
        <v>26</v>
      </c>
      <c r="AN40" s="110">
        <v>2</v>
      </c>
      <c r="AO40" s="112">
        <v>0</v>
      </c>
      <c r="AP40" s="117">
        <v>572</v>
      </c>
      <c r="AQ40" s="111">
        <v>304</v>
      </c>
      <c r="AR40" s="113">
        <v>268</v>
      </c>
      <c r="AS40" s="114">
        <v>271</v>
      </c>
      <c r="AT40" s="115">
        <v>256</v>
      </c>
      <c r="AU40" s="115">
        <v>31</v>
      </c>
      <c r="AV40" s="116">
        <v>12</v>
      </c>
      <c r="AW40" s="110">
        <v>2</v>
      </c>
      <c r="AX40" s="112">
        <v>0</v>
      </c>
      <c r="AY40" s="118">
        <v>96</v>
      </c>
    </row>
    <row r="41" spans="1:51" x14ac:dyDescent="0.2">
      <c r="A41">
        <v>7</v>
      </c>
      <c r="B41">
        <v>208</v>
      </c>
      <c r="C41" s="151" t="s">
        <v>68</v>
      </c>
      <c r="D41" s="24"/>
      <c r="E41" s="148">
        <v>90.4</v>
      </c>
      <c r="F41" s="149">
        <v>11528</v>
      </c>
      <c r="G41" s="103">
        <v>26214</v>
      </c>
      <c r="H41" s="103">
        <v>12612</v>
      </c>
      <c r="I41" s="103">
        <v>13602</v>
      </c>
      <c r="J41" s="104">
        <v>-15</v>
      </c>
      <c r="K41" s="105">
        <v>-10</v>
      </c>
      <c r="L41" s="106">
        <v>-5</v>
      </c>
      <c r="M41" s="104">
        <v>-20</v>
      </c>
      <c r="N41" s="105">
        <v>-8</v>
      </c>
      <c r="O41" s="150">
        <v>-12</v>
      </c>
      <c r="P41" s="104">
        <v>13</v>
      </c>
      <c r="Q41" s="105">
        <v>5</v>
      </c>
      <c r="R41" s="106">
        <v>8</v>
      </c>
      <c r="S41" s="107">
        <v>5</v>
      </c>
      <c r="T41" s="108">
        <v>8</v>
      </c>
      <c r="U41" s="108">
        <v>0</v>
      </c>
      <c r="V41" s="109">
        <v>0</v>
      </c>
      <c r="W41" s="104">
        <v>33</v>
      </c>
      <c r="X41" s="105">
        <v>13</v>
      </c>
      <c r="Y41" s="106">
        <v>20</v>
      </c>
      <c r="Z41" s="107">
        <v>13</v>
      </c>
      <c r="AA41" s="108">
        <v>20</v>
      </c>
      <c r="AB41" s="108">
        <v>0</v>
      </c>
      <c r="AC41" s="109">
        <v>0</v>
      </c>
      <c r="AD41" s="110">
        <v>5</v>
      </c>
      <c r="AE41" s="111">
        <v>-2</v>
      </c>
      <c r="AF41" s="112">
        <v>7</v>
      </c>
      <c r="AG41" s="110">
        <v>75</v>
      </c>
      <c r="AH41" s="111">
        <v>36</v>
      </c>
      <c r="AI41" s="113">
        <v>39</v>
      </c>
      <c r="AJ41" s="114">
        <v>27</v>
      </c>
      <c r="AK41" s="115">
        <v>23</v>
      </c>
      <c r="AL41" s="115">
        <v>9</v>
      </c>
      <c r="AM41" s="116">
        <v>15</v>
      </c>
      <c r="AN41" s="110">
        <v>0</v>
      </c>
      <c r="AO41" s="112">
        <v>1</v>
      </c>
      <c r="AP41" s="117">
        <v>70</v>
      </c>
      <c r="AQ41" s="111">
        <v>38</v>
      </c>
      <c r="AR41" s="113">
        <v>32</v>
      </c>
      <c r="AS41" s="114">
        <v>30</v>
      </c>
      <c r="AT41" s="115">
        <v>31</v>
      </c>
      <c r="AU41" s="115">
        <v>8</v>
      </c>
      <c r="AV41" s="116">
        <v>1</v>
      </c>
      <c r="AW41" s="110">
        <v>0</v>
      </c>
      <c r="AX41" s="112">
        <v>0</v>
      </c>
      <c r="AY41" s="118">
        <v>-3</v>
      </c>
    </row>
    <row r="42" spans="1:51" x14ac:dyDescent="0.2">
      <c r="A42">
        <v>8</v>
      </c>
      <c r="B42">
        <v>209</v>
      </c>
      <c r="C42" s="151" t="s">
        <v>69</v>
      </c>
      <c r="D42" s="24"/>
      <c r="E42" s="148">
        <v>697.55</v>
      </c>
      <c r="F42" s="149">
        <v>30558</v>
      </c>
      <c r="G42" s="103">
        <v>71669</v>
      </c>
      <c r="H42" s="103">
        <v>34397</v>
      </c>
      <c r="I42" s="103">
        <v>37272</v>
      </c>
      <c r="J42" s="104">
        <v>-69</v>
      </c>
      <c r="K42" s="105">
        <v>-38</v>
      </c>
      <c r="L42" s="106">
        <v>-31</v>
      </c>
      <c r="M42" s="104">
        <v>-78</v>
      </c>
      <c r="N42" s="105">
        <v>-39</v>
      </c>
      <c r="O42" s="150">
        <v>-39</v>
      </c>
      <c r="P42" s="104">
        <v>23</v>
      </c>
      <c r="Q42" s="105">
        <v>12</v>
      </c>
      <c r="R42" s="106">
        <v>11</v>
      </c>
      <c r="S42" s="107">
        <v>11</v>
      </c>
      <c r="T42" s="108">
        <v>11</v>
      </c>
      <c r="U42" s="108">
        <v>1</v>
      </c>
      <c r="V42" s="109">
        <v>0</v>
      </c>
      <c r="W42" s="104">
        <v>101</v>
      </c>
      <c r="X42" s="105">
        <v>51</v>
      </c>
      <c r="Y42" s="106">
        <v>50</v>
      </c>
      <c r="Z42" s="107">
        <v>51</v>
      </c>
      <c r="AA42" s="108">
        <v>50</v>
      </c>
      <c r="AB42" s="108">
        <v>0</v>
      </c>
      <c r="AC42" s="109">
        <v>0</v>
      </c>
      <c r="AD42" s="110">
        <v>9</v>
      </c>
      <c r="AE42" s="111">
        <v>1</v>
      </c>
      <c r="AF42" s="112">
        <v>8</v>
      </c>
      <c r="AG42" s="110">
        <v>160</v>
      </c>
      <c r="AH42" s="111">
        <v>87</v>
      </c>
      <c r="AI42" s="113">
        <v>73</v>
      </c>
      <c r="AJ42" s="114">
        <v>51</v>
      </c>
      <c r="AK42" s="115">
        <v>48</v>
      </c>
      <c r="AL42" s="115">
        <v>35</v>
      </c>
      <c r="AM42" s="116">
        <v>24</v>
      </c>
      <c r="AN42" s="110">
        <v>1</v>
      </c>
      <c r="AO42" s="112">
        <v>1</v>
      </c>
      <c r="AP42" s="117">
        <v>151</v>
      </c>
      <c r="AQ42" s="111">
        <v>86</v>
      </c>
      <c r="AR42" s="113">
        <v>65</v>
      </c>
      <c r="AS42" s="114">
        <v>61</v>
      </c>
      <c r="AT42" s="115">
        <v>52</v>
      </c>
      <c r="AU42" s="115">
        <v>24</v>
      </c>
      <c r="AV42" s="116">
        <v>13</v>
      </c>
      <c r="AW42" s="110">
        <v>1</v>
      </c>
      <c r="AX42" s="112">
        <v>0</v>
      </c>
      <c r="AY42" s="118">
        <v>25</v>
      </c>
    </row>
    <row r="43" spans="1:51" x14ac:dyDescent="0.2">
      <c r="A43">
        <v>4</v>
      </c>
      <c r="B43">
        <v>210</v>
      </c>
      <c r="C43" s="151" t="s">
        <v>70</v>
      </c>
      <c r="D43" s="24"/>
      <c r="E43" s="148">
        <v>138.47999999999999</v>
      </c>
      <c r="F43" s="149">
        <v>111133</v>
      </c>
      <c r="G43" s="103">
        <v>253746</v>
      </c>
      <c r="H43" s="103">
        <v>123570</v>
      </c>
      <c r="I43" s="103">
        <v>130176</v>
      </c>
      <c r="J43" s="104">
        <v>-182</v>
      </c>
      <c r="K43" s="105">
        <v>-128</v>
      </c>
      <c r="L43" s="106">
        <v>-54</v>
      </c>
      <c r="M43" s="104">
        <v>-107</v>
      </c>
      <c r="N43" s="105">
        <v>-60</v>
      </c>
      <c r="O43" s="150">
        <v>-47</v>
      </c>
      <c r="P43" s="104">
        <v>120</v>
      </c>
      <c r="Q43" s="105">
        <v>57</v>
      </c>
      <c r="R43" s="106">
        <v>63</v>
      </c>
      <c r="S43" s="107">
        <v>56</v>
      </c>
      <c r="T43" s="108">
        <v>61</v>
      </c>
      <c r="U43" s="108">
        <v>1</v>
      </c>
      <c r="V43" s="109">
        <v>2</v>
      </c>
      <c r="W43" s="104">
        <v>227</v>
      </c>
      <c r="X43" s="105">
        <v>117</v>
      </c>
      <c r="Y43" s="106">
        <v>110</v>
      </c>
      <c r="Z43" s="107">
        <v>116</v>
      </c>
      <c r="AA43" s="108">
        <v>109</v>
      </c>
      <c r="AB43" s="108">
        <v>1</v>
      </c>
      <c r="AC43" s="109">
        <v>1</v>
      </c>
      <c r="AD43" s="110">
        <v>-75</v>
      </c>
      <c r="AE43" s="111">
        <v>-68</v>
      </c>
      <c r="AF43" s="112">
        <v>-7</v>
      </c>
      <c r="AG43" s="110">
        <v>539</v>
      </c>
      <c r="AH43" s="111">
        <v>285</v>
      </c>
      <c r="AI43" s="113">
        <v>254</v>
      </c>
      <c r="AJ43" s="114">
        <v>237</v>
      </c>
      <c r="AK43" s="115">
        <v>218</v>
      </c>
      <c r="AL43" s="115">
        <v>46</v>
      </c>
      <c r="AM43" s="116">
        <v>33</v>
      </c>
      <c r="AN43" s="110">
        <v>2</v>
      </c>
      <c r="AO43" s="112">
        <v>3</v>
      </c>
      <c r="AP43" s="117">
        <v>614</v>
      </c>
      <c r="AQ43" s="111">
        <v>353</v>
      </c>
      <c r="AR43" s="113">
        <v>261</v>
      </c>
      <c r="AS43" s="114">
        <v>306</v>
      </c>
      <c r="AT43" s="115">
        <v>244</v>
      </c>
      <c r="AU43" s="115">
        <v>44</v>
      </c>
      <c r="AV43" s="116">
        <v>15</v>
      </c>
      <c r="AW43" s="110">
        <v>3</v>
      </c>
      <c r="AX43" s="112">
        <v>2</v>
      </c>
      <c r="AY43" s="118">
        <v>-43</v>
      </c>
    </row>
    <row r="44" spans="1:51" x14ac:dyDescent="0.2">
      <c r="A44">
        <v>7</v>
      </c>
      <c r="B44">
        <v>212</v>
      </c>
      <c r="C44" s="151" t="s">
        <v>71</v>
      </c>
      <c r="D44" s="24"/>
      <c r="E44" s="148">
        <v>126.85</v>
      </c>
      <c r="F44" s="149">
        <v>19020</v>
      </c>
      <c r="G44" s="103">
        <v>42675</v>
      </c>
      <c r="H44" s="103">
        <v>20516</v>
      </c>
      <c r="I44" s="103">
        <v>22159</v>
      </c>
      <c r="J44" s="104">
        <v>-27</v>
      </c>
      <c r="K44" s="105">
        <v>-1</v>
      </c>
      <c r="L44" s="106">
        <v>-26</v>
      </c>
      <c r="M44" s="104">
        <v>-36</v>
      </c>
      <c r="N44" s="105">
        <v>-10</v>
      </c>
      <c r="O44" s="150">
        <v>-26</v>
      </c>
      <c r="P44" s="104">
        <v>18</v>
      </c>
      <c r="Q44" s="105">
        <v>13</v>
      </c>
      <c r="R44" s="106">
        <v>5</v>
      </c>
      <c r="S44" s="107">
        <v>13</v>
      </c>
      <c r="T44" s="108">
        <v>5</v>
      </c>
      <c r="U44" s="108">
        <v>0</v>
      </c>
      <c r="V44" s="109">
        <v>0</v>
      </c>
      <c r="W44" s="104">
        <v>54</v>
      </c>
      <c r="X44" s="105">
        <v>23</v>
      </c>
      <c r="Y44" s="106">
        <v>31</v>
      </c>
      <c r="Z44" s="107">
        <v>23</v>
      </c>
      <c r="AA44" s="108">
        <v>31</v>
      </c>
      <c r="AB44" s="108">
        <v>0</v>
      </c>
      <c r="AC44" s="109">
        <v>0</v>
      </c>
      <c r="AD44" s="110">
        <v>9</v>
      </c>
      <c r="AE44" s="111">
        <v>9</v>
      </c>
      <c r="AF44" s="112">
        <v>0</v>
      </c>
      <c r="AG44" s="110">
        <v>96</v>
      </c>
      <c r="AH44" s="111">
        <v>50</v>
      </c>
      <c r="AI44" s="113">
        <v>46</v>
      </c>
      <c r="AJ44" s="114">
        <v>36</v>
      </c>
      <c r="AK44" s="115">
        <v>36</v>
      </c>
      <c r="AL44" s="115">
        <v>13</v>
      </c>
      <c r="AM44" s="116">
        <v>10</v>
      </c>
      <c r="AN44" s="110">
        <v>1</v>
      </c>
      <c r="AO44" s="112">
        <v>0</v>
      </c>
      <c r="AP44" s="117">
        <v>87</v>
      </c>
      <c r="AQ44" s="111">
        <v>41</v>
      </c>
      <c r="AR44" s="113">
        <v>46</v>
      </c>
      <c r="AS44" s="114">
        <v>33</v>
      </c>
      <c r="AT44" s="115">
        <v>37</v>
      </c>
      <c r="AU44" s="115">
        <v>7</v>
      </c>
      <c r="AV44" s="116">
        <v>8</v>
      </c>
      <c r="AW44" s="110">
        <v>1</v>
      </c>
      <c r="AX44" s="112">
        <v>1</v>
      </c>
      <c r="AY44" s="118">
        <v>14</v>
      </c>
    </row>
    <row r="45" spans="1:51" x14ac:dyDescent="0.2">
      <c r="A45">
        <v>5</v>
      </c>
      <c r="B45">
        <v>213</v>
      </c>
      <c r="C45" s="151" t="s">
        <v>72</v>
      </c>
      <c r="D45" s="24"/>
      <c r="E45" s="148">
        <v>132.44</v>
      </c>
      <c r="F45" s="149">
        <v>15140</v>
      </c>
      <c r="G45" s="103">
        <v>35940</v>
      </c>
      <c r="H45" s="103">
        <v>17204</v>
      </c>
      <c r="I45" s="103">
        <v>18736</v>
      </c>
      <c r="J45" s="104">
        <v>-31</v>
      </c>
      <c r="K45" s="105">
        <v>-7</v>
      </c>
      <c r="L45" s="106">
        <v>-24</v>
      </c>
      <c r="M45" s="104">
        <v>-28</v>
      </c>
      <c r="N45" s="105">
        <v>-9</v>
      </c>
      <c r="O45" s="150">
        <v>-19</v>
      </c>
      <c r="P45" s="104">
        <v>18</v>
      </c>
      <c r="Q45" s="105">
        <v>13</v>
      </c>
      <c r="R45" s="106">
        <v>5</v>
      </c>
      <c r="S45" s="107">
        <v>13</v>
      </c>
      <c r="T45" s="108">
        <v>5</v>
      </c>
      <c r="U45" s="108">
        <v>0</v>
      </c>
      <c r="V45" s="109">
        <v>0</v>
      </c>
      <c r="W45" s="104">
        <v>46</v>
      </c>
      <c r="X45" s="105">
        <v>22</v>
      </c>
      <c r="Y45" s="106">
        <v>24</v>
      </c>
      <c r="Z45" s="107">
        <v>22</v>
      </c>
      <c r="AA45" s="108">
        <v>24</v>
      </c>
      <c r="AB45" s="108">
        <v>0</v>
      </c>
      <c r="AC45" s="109">
        <v>0</v>
      </c>
      <c r="AD45" s="110">
        <v>-3</v>
      </c>
      <c r="AE45" s="111">
        <v>2</v>
      </c>
      <c r="AF45" s="112">
        <v>-5</v>
      </c>
      <c r="AG45" s="110">
        <v>88</v>
      </c>
      <c r="AH45" s="111">
        <v>48</v>
      </c>
      <c r="AI45" s="113">
        <v>40</v>
      </c>
      <c r="AJ45" s="114">
        <v>34</v>
      </c>
      <c r="AK45" s="115">
        <v>32</v>
      </c>
      <c r="AL45" s="115">
        <v>14</v>
      </c>
      <c r="AM45" s="116">
        <v>8</v>
      </c>
      <c r="AN45" s="110">
        <v>0</v>
      </c>
      <c r="AO45" s="112">
        <v>0</v>
      </c>
      <c r="AP45" s="117">
        <v>91</v>
      </c>
      <c r="AQ45" s="111">
        <v>46</v>
      </c>
      <c r="AR45" s="113">
        <v>45</v>
      </c>
      <c r="AS45" s="114">
        <v>34</v>
      </c>
      <c r="AT45" s="115">
        <v>38</v>
      </c>
      <c r="AU45" s="115">
        <v>12</v>
      </c>
      <c r="AV45" s="116">
        <v>5</v>
      </c>
      <c r="AW45" s="110">
        <v>0</v>
      </c>
      <c r="AX45" s="112">
        <v>2</v>
      </c>
      <c r="AY45" s="118">
        <v>-7</v>
      </c>
    </row>
    <row r="46" spans="1:51" x14ac:dyDescent="0.2">
      <c r="A46">
        <v>3</v>
      </c>
      <c r="B46">
        <v>214</v>
      </c>
      <c r="C46" s="151" t="s">
        <v>73</v>
      </c>
      <c r="D46" s="24" t="s">
        <v>51</v>
      </c>
      <c r="E46" s="148">
        <v>101.8</v>
      </c>
      <c r="F46" s="149">
        <v>97425</v>
      </c>
      <c r="G46" s="103">
        <v>219810</v>
      </c>
      <c r="H46" s="103">
        <v>100277</v>
      </c>
      <c r="I46" s="103">
        <v>119533</v>
      </c>
      <c r="J46" s="104">
        <v>-199</v>
      </c>
      <c r="K46" s="105">
        <v>-133</v>
      </c>
      <c r="L46" s="106">
        <v>-66</v>
      </c>
      <c r="M46" s="104">
        <v>-96</v>
      </c>
      <c r="N46" s="105">
        <v>-43</v>
      </c>
      <c r="O46" s="150">
        <v>-53</v>
      </c>
      <c r="P46" s="104">
        <v>111</v>
      </c>
      <c r="Q46" s="105">
        <v>53</v>
      </c>
      <c r="R46" s="106">
        <v>58</v>
      </c>
      <c r="S46" s="107">
        <v>52</v>
      </c>
      <c r="T46" s="108">
        <v>58</v>
      </c>
      <c r="U46" s="108">
        <v>1</v>
      </c>
      <c r="V46" s="109">
        <v>0</v>
      </c>
      <c r="W46" s="104">
        <v>207</v>
      </c>
      <c r="X46" s="105">
        <v>96</v>
      </c>
      <c r="Y46" s="106">
        <v>111</v>
      </c>
      <c r="Z46" s="107">
        <v>95</v>
      </c>
      <c r="AA46" s="108">
        <v>107</v>
      </c>
      <c r="AB46" s="108">
        <v>1</v>
      </c>
      <c r="AC46" s="109">
        <v>4</v>
      </c>
      <c r="AD46" s="110">
        <v>-103</v>
      </c>
      <c r="AE46" s="111">
        <v>-90</v>
      </c>
      <c r="AF46" s="112">
        <v>-13</v>
      </c>
      <c r="AG46" s="110">
        <v>643</v>
      </c>
      <c r="AH46" s="111">
        <v>309</v>
      </c>
      <c r="AI46" s="113">
        <v>334</v>
      </c>
      <c r="AJ46" s="114">
        <v>271</v>
      </c>
      <c r="AK46" s="115">
        <v>310</v>
      </c>
      <c r="AL46" s="115">
        <v>34</v>
      </c>
      <c r="AM46" s="116">
        <v>22</v>
      </c>
      <c r="AN46" s="110">
        <v>4</v>
      </c>
      <c r="AO46" s="112">
        <v>2</v>
      </c>
      <c r="AP46" s="117">
        <v>746</v>
      </c>
      <c r="AQ46" s="111">
        <v>399</v>
      </c>
      <c r="AR46" s="113">
        <v>347</v>
      </c>
      <c r="AS46" s="114">
        <v>328</v>
      </c>
      <c r="AT46" s="115">
        <v>305</v>
      </c>
      <c r="AU46" s="115">
        <v>68</v>
      </c>
      <c r="AV46" s="116">
        <v>39</v>
      </c>
      <c r="AW46" s="110">
        <v>3</v>
      </c>
      <c r="AX46" s="112">
        <v>3</v>
      </c>
      <c r="AY46" s="118">
        <v>-107</v>
      </c>
    </row>
    <row r="47" spans="1:51" x14ac:dyDescent="0.2">
      <c r="A47">
        <v>5</v>
      </c>
      <c r="B47">
        <v>215</v>
      </c>
      <c r="C47" s="151" t="s">
        <v>74</v>
      </c>
      <c r="D47" s="24"/>
      <c r="E47" s="148">
        <v>176.51</v>
      </c>
      <c r="F47" s="149">
        <v>31227</v>
      </c>
      <c r="G47" s="103">
        <v>71128</v>
      </c>
      <c r="H47" s="103">
        <v>34139</v>
      </c>
      <c r="I47" s="103">
        <v>36989</v>
      </c>
      <c r="J47" s="104">
        <v>-33</v>
      </c>
      <c r="K47" s="105">
        <v>-2</v>
      </c>
      <c r="L47" s="106">
        <v>-31</v>
      </c>
      <c r="M47" s="104">
        <v>-49</v>
      </c>
      <c r="N47" s="105">
        <v>-18</v>
      </c>
      <c r="O47" s="150">
        <v>-31</v>
      </c>
      <c r="P47" s="104">
        <v>22</v>
      </c>
      <c r="Q47" s="105">
        <v>15</v>
      </c>
      <c r="R47" s="106">
        <v>7</v>
      </c>
      <c r="S47" s="107">
        <v>15</v>
      </c>
      <c r="T47" s="108">
        <v>7</v>
      </c>
      <c r="U47" s="108">
        <v>0</v>
      </c>
      <c r="V47" s="109">
        <v>0</v>
      </c>
      <c r="W47" s="104">
        <v>71</v>
      </c>
      <c r="X47" s="105">
        <v>33</v>
      </c>
      <c r="Y47" s="106">
        <v>38</v>
      </c>
      <c r="Z47" s="107">
        <v>33</v>
      </c>
      <c r="AA47" s="108">
        <v>37</v>
      </c>
      <c r="AB47" s="108">
        <v>0</v>
      </c>
      <c r="AC47" s="109">
        <v>1</v>
      </c>
      <c r="AD47" s="110">
        <v>16</v>
      </c>
      <c r="AE47" s="111">
        <v>16</v>
      </c>
      <c r="AF47" s="112">
        <v>0</v>
      </c>
      <c r="AG47" s="110">
        <v>212</v>
      </c>
      <c r="AH47" s="111">
        <v>124</v>
      </c>
      <c r="AI47" s="113">
        <v>88</v>
      </c>
      <c r="AJ47" s="114">
        <v>64</v>
      </c>
      <c r="AK47" s="115">
        <v>55</v>
      </c>
      <c r="AL47" s="115">
        <v>58</v>
      </c>
      <c r="AM47" s="116">
        <v>33</v>
      </c>
      <c r="AN47" s="110">
        <v>2</v>
      </c>
      <c r="AO47" s="112">
        <v>0</v>
      </c>
      <c r="AP47" s="117">
        <v>196</v>
      </c>
      <c r="AQ47" s="111">
        <v>108</v>
      </c>
      <c r="AR47" s="113">
        <v>88</v>
      </c>
      <c r="AS47" s="114">
        <v>72</v>
      </c>
      <c r="AT47" s="115">
        <v>60</v>
      </c>
      <c r="AU47" s="115">
        <v>33</v>
      </c>
      <c r="AV47" s="116">
        <v>28</v>
      </c>
      <c r="AW47" s="110">
        <v>3</v>
      </c>
      <c r="AX47" s="112">
        <v>0</v>
      </c>
      <c r="AY47" s="118">
        <v>11</v>
      </c>
    </row>
    <row r="48" spans="1:51" x14ac:dyDescent="0.2">
      <c r="A48">
        <v>4</v>
      </c>
      <c r="B48">
        <v>216</v>
      </c>
      <c r="C48" s="151" t="s">
        <v>75</v>
      </c>
      <c r="D48" s="24"/>
      <c r="E48" s="148">
        <v>34.380000000000003</v>
      </c>
      <c r="F48" s="149">
        <v>37740</v>
      </c>
      <c r="G48" s="103">
        <v>83821</v>
      </c>
      <c r="H48" s="103">
        <v>40531</v>
      </c>
      <c r="I48" s="103">
        <v>43290</v>
      </c>
      <c r="J48" s="104">
        <v>-111</v>
      </c>
      <c r="K48" s="105">
        <v>-58</v>
      </c>
      <c r="L48" s="106">
        <v>-53</v>
      </c>
      <c r="M48" s="104">
        <v>-46</v>
      </c>
      <c r="N48" s="105">
        <v>-18</v>
      </c>
      <c r="O48" s="150">
        <v>-28</v>
      </c>
      <c r="P48" s="104">
        <v>39</v>
      </c>
      <c r="Q48" s="105">
        <v>27</v>
      </c>
      <c r="R48" s="106">
        <v>12</v>
      </c>
      <c r="S48" s="107">
        <v>27</v>
      </c>
      <c r="T48" s="108">
        <v>12</v>
      </c>
      <c r="U48" s="108">
        <v>0</v>
      </c>
      <c r="V48" s="109">
        <v>0</v>
      </c>
      <c r="W48" s="104">
        <v>85</v>
      </c>
      <c r="X48" s="105">
        <v>45</v>
      </c>
      <c r="Y48" s="106">
        <v>40</v>
      </c>
      <c r="Z48" s="107">
        <v>45</v>
      </c>
      <c r="AA48" s="108">
        <v>40</v>
      </c>
      <c r="AB48" s="108">
        <v>0</v>
      </c>
      <c r="AC48" s="109">
        <v>0</v>
      </c>
      <c r="AD48" s="110">
        <v>-65</v>
      </c>
      <c r="AE48" s="111">
        <v>-40</v>
      </c>
      <c r="AF48" s="112">
        <v>-25</v>
      </c>
      <c r="AG48" s="110">
        <v>188</v>
      </c>
      <c r="AH48" s="111">
        <v>103</v>
      </c>
      <c r="AI48" s="113">
        <v>85</v>
      </c>
      <c r="AJ48" s="114">
        <v>79</v>
      </c>
      <c r="AK48" s="115">
        <v>75</v>
      </c>
      <c r="AL48" s="115">
        <v>23</v>
      </c>
      <c r="AM48" s="116">
        <v>9</v>
      </c>
      <c r="AN48" s="110">
        <v>1</v>
      </c>
      <c r="AO48" s="112">
        <v>1</v>
      </c>
      <c r="AP48" s="117">
        <v>253</v>
      </c>
      <c r="AQ48" s="111">
        <v>143</v>
      </c>
      <c r="AR48" s="113">
        <v>110</v>
      </c>
      <c r="AS48" s="114">
        <v>115</v>
      </c>
      <c r="AT48" s="115">
        <v>86</v>
      </c>
      <c r="AU48" s="115">
        <v>26</v>
      </c>
      <c r="AV48" s="116">
        <v>23</v>
      </c>
      <c r="AW48" s="110">
        <v>2</v>
      </c>
      <c r="AX48" s="112">
        <v>1</v>
      </c>
      <c r="AY48" s="118">
        <v>1</v>
      </c>
    </row>
    <row r="49" spans="1:51" x14ac:dyDescent="0.2">
      <c r="A49">
        <v>3</v>
      </c>
      <c r="B49" s="152">
        <v>217</v>
      </c>
      <c r="C49" s="151" t="s">
        <v>76</v>
      </c>
      <c r="D49" s="24"/>
      <c r="E49" s="148">
        <v>53.44</v>
      </c>
      <c r="F49" s="149">
        <v>65150</v>
      </c>
      <c r="G49" s="103">
        <v>148234</v>
      </c>
      <c r="H49" s="103">
        <v>68992</v>
      </c>
      <c r="I49" s="103">
        <v>79242</v>
      </c>
      <c r="J49" s="104">
        <v>-22</v>
      </c>
      <c r="K49" s="105">
        <v>-17</v>
      </c>
      <c r="L49" s="106">
        <v>-5</v>
      </c>
      <c r="M49" s="104">
        <v>-63</v>
      </c>
      <c r="N49" s="105">
        <v>-26</v>
      </c>
      <c r="O49" s="150">
        <v>-37</v>
      </c>
      <c r="P49" s="104">
        <v>79</v>
      </c>
      <c r="Q49" s="105">
        <v>40</v>
      </c>
      <c r="R49" s="106">
        <v>39</v>
      </c>
      <c r="S49" s="107">
        <v>40</v>
      </c>
      <c r="T49" s="108">
        <v>39</v>
      </c>
      <c r="U49" s="108">
        <v>0</v>
      </c>
      <c r="V49" s="109">
        <v>0</v>
      </c>
      <c r="W49" s="104">
        <v>142</v>
      </c>
      <c r="X49" s="105">
        <v>66</v>
      </c>
      <c r="Y49" s="106">
        <v>76</v>
      </c>
      <c r="Z49" s="107">
        <v>66</v>
      </c>
      <c r="AA49" s="108">
        <v>76</v>
      </c>
      <c r="AB49" s="108">
        <v>0</v>
      </c>
      <c r="AC49" s="109">
        <v>0</v>
      </c>
      <c r="AD49" s="110">
        <v>41</v>
      </c>
      <c r="AE49" s="111">
        <v>9</v>
      </c>
      <c r="AF49" s="112">
        <v>32</v>
      </c>
      <c r="AG49" s="110">
        <v>407</v>
      </c>
      <c r="AH49" s="111">
        <v>205</v>
      </c>
      <c r="AI49" s="113">
        <v>202</v>
      </c>
      <c r="AJ49" s="114">
        <v>178</v>
      </c>
      <c r="AK49" s="115">
        <v>186</v>
      </c>
      <c r="AL49" s="115">
        <v>26</v>
      </c>
      <c r="AM49" s="116">
        <v>16</v>
      </c>
      <c r="AN49" s="110">
        <v>1</v>
      </c>
      <c r="AO49" s="112">
        <v>0</v>
      </c>
      <c r="AP49" s="117">
        <v>366</v>
      </c>
      <c r="AQ49" s="111">
        <v>196</v>
      </c>
      <c r="AR49" s="113">
        <v>170</v>
      </c>
      <c r="AS49" s="114">
        <v>175</v>
      </c>
      <c r="AT49" s="115">
        <v>149</v>
      </c>
      <c r="AU49" s="115">
        <v>20</v>
      </c>
      <c r="AV49" s="116">
        <v>21</v>
      </c>
      <c r="AW49" s="110">
        <v>1</v>
      </c>
      <c r="AX49" s="112">
        <v>0</v>
      </c>
      <c r="AY49" s="118">
        <v>53</v>
      </c>
    </row>
    <row r="50" spans="1:51" x14ac:dyDescent="0.2">
      <c r="A50">
        <v>5</v>
      </c>
      <c r="B50">
        <v>218</v>
      </c>
      <c r="C50" s="151" t="s">
        <v>77</v>
      </c>
      <c r="D50" s="24" t="s">
        <v>51</v>
      </c>
      <c r="E50" s="148">
        <v>92.94</v>
      </c>
      <c r="F50" s="149">
        <v>18715</v>
      </c>
      <c r="G50" s="103">
        <v>45979</v>
      </c>
      <c r="H50" s="103">
        <v>22416</v>
      </c>
      <c r="I50" s="103">
        <v>23563</v>
      </c>
      <c r="J50" s="104">
        <v>24</v>
      </c>
      <c r="K50" s="105">
        <v>18</v>
      </c>
      <c r="L50" s="106">
        <v>6</v>
      </c>
      <c r="M50" s="104">
        <v>-20</v>
      </c>
      <c r="N50" s="105">
        <v>-6</v>
      </c>
      <c r="O50" s="150">
        <v>-14</v>
      </c>
      <c r="P50" s="104">
        <v>17</v>
      </c>
      <c r="Q50" s="105">
        <v>11</v>
      </c>
      <c r="R50" s="106">
        <v>6</v>
      </c>
      <c r="S50" s="107">
        <v>10</v>
      </c>
      <c r="T50" s="108">
        <v>6</v>
      </c>
      <c r="U50" s="108">
        <v>1</v>
      </c>
      <c r="V50" s="109">
        <v>0</v>
      </c>
      <c r="W50" s="104">
        <v>37</v>
      </c>
      <c r="X50" s="105">
        <v>17</v>
      </c>
      <c r="Y50" s="106">
        <v>20</v>
      </c>
      <c r="Z50" s="107">
        <v>17</v>
      </c>
      <c r="AA50" s="108">
        <v>20</v>
      </c>
      <c r="AB50" s="108">
        <v>0</v>
      </c>
      <c r="AC50" s="109">
        <v>0</v>
      </c>
      <c r="AD50" s="110">
        <v>44</v>
      </c>
      <c r="AE50" s="111">
        <v>24</v>
      </c>
      <c r="AF50" s="112">
        <v>20</v>
      </c>
      <c r="AG50" s="110">
        <v>160</v>
      </c>
      <c r="AH50" s="111">
        <v>92</v>
      </c>
      <c r="AI50" s="113">
        <v>68</v>
      </c>
      <c r="AJ50" s="114">
        <v>46</v>
      </c>
      <c r="AK50" s="115">
        <v>33</v>
      </c>
      <c r="AL50" s="115">
        <v>46</v>
      </c>
      <c r="AM50" s="116">
        <v>35</v>
      </c>
      <c r="AN50" s="110">
        <v>0</v>
      </c>
      <c r="AO50" s="112">
        <v>0</v>
      </c>
      <c r="AP50" s="117">
        <v>116</v>
      </c>
      <c r="AQ50" s="111">
        <v>68</v>
      </c>
      <c r="AR50" s="113">
        <v>48</v>
      </c>
      <c r="AS50" s="114">
        <v>47</v>
      </c>
      <c r="AT50" s="115">
        <v>40</v>
      </c>
      <c r="AU50" s="115">
        <v>21</v>
      </c>
      <c r="AV50" s="116">
        <v>8</v>
      </c>
      <c r="AW50" s="110">
        <v>0</v>
      </c>
      <c r="AX50" s="112">
        <v>0</v>
      </c>
      <c r="AY50" s="118">
        <v>61</v>
      </c>
    </row>
    <row r="51" spans="1:51" x14ac:dyDescent="0.2">
      <c r="A51">
        <v>3</v>
      </c>
      <c r="B51">
        <v>219</v>
      </c>
      <c r="C51" s="151" t="s">
        <v>78</v>
      </c>
      <c r="D51" s="24"/>
      <c r="E51" s="148">
        <v>210.32</v>
      </c>
      <c r="F51" s="149">
        <v>43381</v>
      </c>
      <c r="G51" s="103">
        <v>104101</v>
      </c>
      <c r="H51" s="103">
        <v>49727</v>
      </c>
      <c r="I51" s="103">
        <v>54374</v>
      </c>
      <c r="J51" s="104">
        <v>-122</v>
      </c>
      <c r="K51" s="105">
        <v>-51</v>
      </c>
      <c r="L51" s="106">
        <v>-71</v>
      </c>
      <c r="M51" s="104">
        <v>-48</v>
      </c>
      <c r="N51" s="105">
        <v>-32</v>
      </c>
      <c r="O51" s="150">
        <v>-16</v>
      </c>
      <c r="P51" s="104">
        <v>35</v>
      </c>
      <c r="Q51" s="105">
        <v>16</v>
      </c>
      <c r="R51" s="106">
        <v>19</v>
      </c>
      <c r="S51" s="107">
        <v>16</v>
      </c>
      <c r="T51" s="108">
        <v>18</v>
      </c>
      <c r="U51" s="108">
        <v>0</v>
      </c>
      <c r="V51" s="109">
        <v>1</v>
      </c>
      <c r="W51" s="104">
        <v>83</v>
      </c>
      <c r="X51" s="105">
        <v>48</v>
      </c>
      <c r="Y51" s="106">
        <v>35</v>
      </c>
      <c r="Z51" s="107">
        <v>46</v>
      </c>
      <c r="AA51" s="108">
        <v>33</v>
      </c>
      <c r="AB51" s="108">
        <v>2</v>
      </c>
      <c r="AC51" s="109">
        <v>2</v>
      </c>
      <c r="AD51" s="110">
        <v>-74</v>
      </c>
      <c r="AE51" s="111">
        <v>-19</v>
      </c>
      <c r="AF51" s="112">
        <v>-55</v>
      </c>
      <c r="AG51" s="110">
        <v>260</v>
      </c>
      <c r="AH51" s="111">
        <v>144</v>
      </c>
      <c r="AI51" s="113">
        <v>116</v>
      </c>
      <c r="AJ51" s="114">
        <v>105</v>
      </c>
      <c r="AK51" s="115">
        <v>92</v>
      </c>
      <c r="AL51" s="115">
        <v>36</v>
      </c>
      <c r="AM51" s="116">
        <v>23</v>
      </c>
      <c r="AN51" s="110">
        <v>3</v>
      </c>
      <c r="AO51" s="112">
        <v>1</v>
      </c>
      <c r="AP51" s="117">
        <v>334</v>
      </c>
      <c r="AQ51" s="111">
        <v>163</v>
      </c>
      <c r="AR51" s="113">
        <v>171</v>
      </c>
      <c r="AS51" s="114">
        <v>138</v>
      </c>
      <c r="AT51" s="115">
        <v>157</v>
      </c>
      <c r="AU51" s="115">
        <v>24</v>
      </c>
      <c r="AV51" s="116">
        <v>12</v>
      </c>
      <c r="AW51" s="110">
        <v>1</v>
      </c>
      <c r="AX51" s="112">
        <v>2</v>
      </c>
      <c r="AY51" s="118">
        <v>-12</v>
      </c>
    </row>
    <row r="52" spans="1:51" x14ac:dyDescent="0.2">
      <c r="A52">
        <v>5</v>
      </c>
      <c r="B52">
        <v>220</v>
      </c>
      <c r="C52" s="151" t="s">
        <v>79</v>
      </c>
      <c r="D52" s="24" t="s">
        <v>51</v>
      </c>
      <c r="E52" s="148">
        <v>150.97999999999999</v>
      </c>
      <c r="F52" s="149">
        <v>16612</v>
      </c>
      <c r="G52" s="103">
        <v>40215</v>
      </c>
      <c r="H52" s="103">
        <v>19930</v>
      </c>
      <c r="I52" s="103">
        <v>20285</v>
      </c>
      <c r="J52" s="104">
        <v>-11</v>
      </c>
      <c r="K52" s="105">
        <v>-2</v>
      </c>
      <c r="L52" s="106">
        <v>-9</v>
      </c>
      <c r="M52" s="104">
        <v>-16</v>
      </c>
      <c r="N52" s="105">
        <v>-7</v>
      </c>
      <c r="O52" s="150">
        <v>-9</v>
      </c>
      <c r="P52" s="104">
        <v>19</v>
      </c>
      <c r="Q52" s="105">
        <v>9</v>
      </c>
      <c r="R52" s="106">
        <v>10</v>
      </c>
      <c r="S52" s="107">
        <v>8</v>
      </c>
      <c r="T52" s="108">
        <v>9</v>
      </c>
      <c r="U52" s="108">
        <v>1</v>
      </c>
      <c r="V52" s="109">
        <v>1</v>
      </c>
      <c r="W52" s="104">
        <v>35</v>
      </c>
      <c r="X52" s="105">
        <v>16</v>
      </c>
      <c r="Y52" s="106">
        <v>19</v>
      </c>
      <c r="Z52" s="107">
        <v>16</v>
      </c>
      <c r="AA52" s="108">
        <v>19</v>
      </c>
      <c r="AB52" s="108">
        <v>0</v>
      </c>
      <c r="AC52" s="109">
        <v>0</v>
      </c>
      <c r="AD52" s="110">
        <v>5</v>
      </c>
      <c r="AE52" s="111">
        <v>5</v>
      </c>
      <c r="AF52" s="112">
        <v>0</v>
      </c>
      <c r="AG52" s="110">
        <v>114</v>
      </c>
      <c r="AH52" s="111">
        <v>53</v>
      </c>
      <c r="AI52" s="113">
        <v>61</v>
      </c>
      <c r="AJ52" s="114">
        <v>25</v>
      </c>
      <c r="AK52" s="115">
        <v>30</v>
      </c>
      <c r="AL52" s="115">
        <v>27</v>
      </c>
      <c r="AM52" s="116">
        <v>27</v>
      </c>
      <c r="AN52" s="110">
        <v>1</v>
      </c>
      <c r="AO52" s="112">
        <v>4</v>
      </c>
      <c r="AP52" s="117">
        <v>109</v>
      </c>
      <c r="AQ52" s="111">
        <v>48</v>
      </c>
      <c r="AR52" s="113">
        <v>61</v>
      </c>
      <c r="AS52" s="114">
        <v>39</v>
      </c>
      <c r="AT52" s="115">
        <v>42</v>
      </c>
      <c r="AU52" s="115">
        <v>9</v>
      </c>
      <c r="AV52" s="116">
        <v>19</v>
      </c>
      <c r="AW52" s="110">
        <v>0</v>
      </c>
      <c r="AX52" s="112">
        <v>0</v>
      </c>
      <c r="AY52" s="118">
        <v>27</v>
      </c>
    </row>
    <row r="53" spans="1:51" x14ac:dyDescent="0.2">
      <c r="A53">
        <v>9</v>
      </c>
      <c r="B53">
        <v>221</v>
      </c>
      <c r="C53" s="151" t="s">
        <v>80</v>
      </c>
      <c r="D53" s="24"/>
      <c r="E53" s="148">
        <v>377.59</v>
      </c>
      <c r="F53" s="149">
        <v>15966</v>
      </c>
      <c r="G53" s="103">
        <v>37381</v>
      </c>
      <c r="H53" s="103">
        <v>17836</v>
      </c>
      <c r="I53" s="103">
        <v>19545</v>
      </c>
      <c r="J53" s="104">
        <v>-10</v>
      </c>
      <c r="K53" s="105">
        <v>-11</v>
      </c>
      <c r="L53" s="106">
        <v>1</v>
      </c>
      <c r="M53" s="104">
        <v>-27</v>
      </c>
      <c r="N53" s="105">
        <v>-12</v>
      </c>
      <c r="O53" s="150">
        <v>-15</v>
      </c>
      <c r="P53" s="104">
        <v>15</v>
      </c>
      <c r="Q53" s="105">
        <v>8</v>
      </c>
      <c r="R53" s="106">
        <v>7</v>
      </c>
      <c r="S53" s="107">
        <v>8</v>
      </c>
      <c r="T53" s="108">
        <v>7</v>
      </c>
      <c r="U53" s="108">
        <v>0</v>
      </c>
      <c r="V53" s="109">
        <v>0</v>
      </c>
      <c r="W53" s="104">
        <v>42</v>
      </c>
      <c r="X53" s="105">
        <v>20</v>
      </c>
      <c r="Y53" s="106">
        <v>22</v>
      </c>
      <c r="Z53" s="107">
        <v>20</v>
      </c>
      <c r="AA53" s="108">
        <v>22</v>
      </c>
      <c r="AB53" s="108">
        <v>0</v>
      </c>
      <c r="AC53" s="109">
        <v>0</v>
      </c>
      <c r="AD53" s="110">
        <v>17</v>
      </c>
      <c r="AE53" s="111">
        <v>1</v>
      </c>
      <c r="AF53" s="112">
        <v>16</v>
      </c>
      <c r="AG53" s="110">
        <v>118</v>
      </c>
      <c r="AH53" s="111">
        <v>53</v>
      </c>
      <c r="AI53" s="113">
        <v>65</v>
      </c>
      <c r="AJ53" s="114">
        <v>35</v>
      </c>
      <c r="AK53" s="115">
        <v>42</v>
      </c>
      <c r="AL53" s="115">
        <v>18</v>
      </c>
      <c r="AM53" s="116">
        <v>23</v>
      </c>
      <c r="AN53" s="110">
        <v>0</v>
      </c>
      <c r="AO53" s="112">
        <v>0</v>
      </c>
      <c r="AP53" s="117">
        <v>101</v>
      </c>
      <c r="AQ53" s="111">
        <v>52</v>
      </c>
      <c r="AR53" s="113">
        <v>49</v>
      </c>
      <c r="AS53" s="114">
        <v>39</v>
      </c>
      <c r="AT53" s="115">
        <v>34</v>
      </c>
      <c r="AU53" s="115">
        <v>13</v>
      </c>
      <c r="AV53" s="116">
        <v>12</v>
      </c>
      <c r="AW53" s="110">
        <v>0</v>
      </c>
      <c r="AX53" s="112">
        <v>3</v>
      </c>
      <c r="AY53" s="118">
        <v>11</v>
      </c>
    </row>
    <row r="54" spans="1:51" x14ac:dyDescent="0.2">
      <c r="A54">
        <v>8</v>
      </c>
      <c r="B54">
        <v>222</v>
      </c>
      <c r="C54" s="151" t="s">
        <v>81</v>
      </c>
      <c r="D54" s="24"/>
      <c r="E54" s="148">
        <v>422.91</v>
      </c>
      <c r="F54" s="149">
        <v>8061</v>
      </c>
      <c r="G54" s="102">
        <v>19912</v>
      </c>
      <c r="H54" s="102">
        <v>9546</v>
      </c>
      <c r="I54" s="102">
        <v>10366</v>
      </c>
      <c r="J54" s="104">
        <v>-33</v>
      </c>
      <c r="K54" s="105">
        <v>-22</v>
      </c>
      <c r="L54" s="106">
        <v>-11</v>
      </c>
      <c r="M54" s="104">
        <v>-22</v>
      </c>
      <c r="N54" s="105">
        <v>-13</v>
      </c>
      <c r="O54" s="150">
        <v>-9</v>
      </c>
      <c r="P54" s="104">
        <v>5</v>
      </c>
      <c r="Q54" s="105">
        <v>4</v>
      </c>
      <c r="R54" s="106">
        <v>1</v>
      </c>
      <c r="S54" s="107">
        <v>4</v>
      </c>
      <c r="T54" s="108">
        <v>1</v>
      </c>
      <c r="U54" s="108">
        <v>0</v>
      </c>
      <c r="V54" s="109">
        <v>0</v>
      </c>
      <c r="W54" s="104">
        <v>27</v>
      </c>
      <c r="X54" s="105">
        <v>17</v>
      </c>
      <c r="Y54" s="106">
        <v>10</v>
      </c>
      <c r="Z54" s="107">
        <v>17</v>
      </c>
      <c r="AA54" s="108">
        <v>10</v>
      </c>
      <c r="AB54" s="108">
        <v>0</v>
      </c>
      <c r="AC54" s="109">
        <v>0</v>
      </c>
      <c r="AD54" s="110">
        <v>-11</v>
      </c>
      <c r="AE54" s="111">
        <v>-9</v>
      </c>
      <c r="AF54" s="112">
        <v>-2</v>
      </c>
      <c r="AG54" s="110">
        <v>22</v>
      </c>
      <c r="AH54" s="111">
        <v>10</v>
      </c>
      <c r="AI54" s="113">
        <v>12</v>
      </c>
      <c r="AJ54" s="114">
        <v>8</v>
      </c>
      <c r="AK54" s="115">
        <v>11</v>
      </c>
      <c r="AL54" s="115">
        <v>2</v>
      </c>
      <c r="AM54" s="116">
        <v>1</v>
      </c>
      <c r="AN54" s="110">
        <v>0</v>
      </c>
      <c r="AO54" s="112">
        <v>0</v>
      </c>
      <c r="AP54" s="117">
        <v>33</v>
      </c>
      <c r="AQ54" s="111">
        <v>19</v>
      </c>
      <c r="AR54" s="113">
        <v>14</v>
      </c>
      <c r="AS54" s="114">
        <v>19</v>
      </c>
      <c r="AT54" s="115">
        <v>14</v>
      </c>
      <c r="AU54" s="115">
        <v>0</v>
      </c>
      <c r="AV54" s="116">
        <v>0</v>
      </c>
      <c r="AW54" s="110">
        <v>0</v>
      </c>
      <c r="AX54" s="112">
        <v>0</v>
      </c>
      <c r="AY54" s="118">
        <v>1</v>
      </c>
    </row>
    <row r="55" spans="1:51" x14ac:dyDescent="0.2">
      <c r="A55">
        <v>9</v>
      </c>
      <c r="B55">
        <v>223</v>
      </c>
      <c r="C55" s="151" t="s">
        <v>82</v>
      </c>
      <c r="D55" s="24"/>
      <c r="E55" s="148">
        <v>493.21</v>
      </c>
      <c r="F55" s="149">
        <v>23594</v>
      </c>
      <c r="G55" s="103">
        <v>57560</v>
      </c>
      <c r="H55" s="103">
        <v>27718</v>
      </c>
      <c r="I55" s="103">
        <v>29842</v>
      </c>
      <c r="J55" s="104">
        <v>-39</v>
      </c>
      <c r="K55" s="105">
        <v>-10</v>
      </c>
      <c r="L55" s="106">
        <v>-29</v>
      </c>
      <c r="M55" s="104">
        <v>-48</v>
      </c>
      <c r="N55" s="105">
        <v>-27</v>
      </c>
      <c r="O55" s="150">
        <v>-21</v>
      </c>
      <c r="P55" s="104">
        <v>26</v>
      </c>
      <c r="Q55" s="105">
        <v>11</v>
      </c>
      <c r="R55" s="106">
        <v>15</v>
      </c>
      <c r="S55" s="107">
        <v>11</v>
      </c>
      <c r="T55" s="108">
        <v>15</v>
      </c>
      <c r="U55" s="108">
        <v>0</v>
      </c>
      <c r="V55" s="109">
        <v>0</v>
      </c>
      <c r="W55" s="104">
        <v>74</v>
      </c>
      <c r="X55" s="105">
        <v>38</v>
      </c>
      <c r="Y55" s="106">
        <v>36</v>
      </c>
      <c r="Z55" s="107">
        <v>38</v>
      </c>
      <c r="AA55" s="108">
        <v>36</v>
      </c>
      <c r="AB55" s="108">
        <v>0</v>
      </c>
      <c r="AC55" s="109">
        <v>0</v>
      </c>
      <c r="AD55" s="110">
        <v>9</v>
      </c>
      <c r="AE55" s="111">
        <v>17</v>
      </c>
      <c r="AF55" s="112">
        <v>-8</v>
      </c>
      <c r="AG55" s="110">
        <v>130</v>
      </c>
      <c r="AH55" s="111">
        <v>74</v>
      </c>
      <c r="AI55" s="113">
        <v>56</v>
      </c>
      <c r="AJ55" s="114">
        <v>39</v>
      </c>
      <c r="AK55" s="115">
        <v>32</v>
      </c>
      <c r="AL55" s="115">
        <v>35</v>
      </c>
      <c r="AM55" s="116">
        <v>23</v>
      </c>
      <c r="AN55" s="110">
        <v>0</v>
      </c>
      <c r="AO55" s="112">
        <v>1</v>
      </c>
      <c r="AP55" s="117">
        <v>121</v>
      </c>
      <c r="AQ55" s="111">
        <v>57</v>
      </c>
      <c r="AR55" s="113">
        <v>64</v>
      </c>
      <c r="AS55" s="114">
        <v>42</v>
      </c>
      <c r="AT55" s="115">
        <v>53</v>
      </c>
      <c r="AU55" s="115">
        <v>15</v>
      </c>
      <c r="AV55" s="116">
        <v>9</v>
      </c>
      <c r="AW55" s="110">
        <v>0</v>
      </c>
      <c r="AX55" s="112">
        <v>2</v>
      </c>
      <c r="AY55" s="118">
        <v>6</v>
      </c>
    </row>
    <row r="56" spans="1:51" x14ac:dyDescent="0.2">
      <c r="A56">
        <v>10</v>
      </c>
      <c r="B56">
        <v>224</v>
      </c>
      <c r="C56" s="151" t="s">
        <v>83</v>
      </c>
      <c r="D56" s="24"/>
      <c r="E56" s="148">
        <v>229.01</v>
      </c>
      <c r="F56" s="149">
        <v>17390</v>
      </c>
      <c r="G56" s="103">
        <v>40895</v>
      </c>
      <c r="H56" s="103">
        <v>19502</v>
      </c>
      <c r="I56" s="103">
        <v>21393</v>
      </c>
      <c r="J56" s="104">
        <v>-54</v>
      </c>
      <c r="K56" s="105">
        <v>-39</v>
      </c>
      <c r="L56" s="106">
        <v>-15</v>
      </c>
      <c r="M56" s="104">
        <v>-34</v>
      </c>
      <c r="N56" s="105">
        <v>-28</v>
      </c>
      <c r="O56" s="150">
        <v>-6</v>
      </c>
      <c r="P56" s="104">
        <v>15</v>
      </c>
      <c r="Q56" s="105">
        <v>6</v>
      </c>
      <c r="R56" s="106">
        <v>9</v>
      </c>
      <c r="S56" s="107">
        <v>6</v>
      </c>
      <c r="T56" s="108">
        <v>9</v>
      </c>
      <c r="U56" s="108">
        <v>0</v>
      </c>
      <c r="V56" s="109">
        <v>0</v>
      </c>
      <c r="W56" s="104">
        <v>49</v>
      </c>
      <c r="X56" s="105">
        <v>34</v>
      </c>
      <c r="Y56" s="106">
        <v>15</v>
      </c>
      <c r="Z56" s="107">
        <v>34</v>
      </c>
      <c r="AA56" s="108">
        <v>15</v>
      </c>
      <c r="AB56" s="108">
        <v>0</v>
      </c>
      <c r="AC56" s="109">
        <v>0</v>
      </c>
      <c r="AD56" s="110">
        <v>-20</v>
      </c>
      <c r="AE56" s="111">
        <v>-11</v>
      </c>
      <c r="AF56" s="112">
        <v>-9</v>
      </c>
      <c r="AG56" s="110">
        <v>92</v>
      </c>
      <c r="AH56" s="111">
        <v>47</v>
      </c>
      <c r="AI56" s="113">
        <v>45</v>
      </c>
      <c r="AJ56" s="114">
        <v>30</v>
      </c>
      <c r="AK56" s="115">
        <v>21</v>
      </c>
      <c r="AL56" s="115">
        <v>16</v>
      </c>
      <c r="AM56" s="116">
        <v>24</v>
      </c>
      <c r="AN56" s="110">
        <v>1</v>
      </c>
      <c r="AO56" s="112">
        <v>0</v>
      </c>
      <c r="AP56" s="117">
        <v>112</v>
      </c>
      <c r="AQ56" s="111">
        <v>58</v>
      </c>
      <c r="AR56" s="113">
        <v>54</v>
      </c>
      <c r="AS56" s="114">
        <v>35</v>
      </c>
      <c r="AT56" s="115">
        <v>31</v>
      </c>
      <c r="AU56" s="115">
        <v>22</v>
      </c>
      <c r="AV56" s="116">
        <v>22</v>
      </c>
      <c r="AW56" s="110">
        <v>1</v>
      </c>
      <c r="AX56" s="112">
        <v>1</v>
      </c>
      <c r="AY56" s="118">
        <v>-2</v>
      </c>
    </row>
    <row r="57" spans="1:51" x14ac:dyDescent="0.2">
      <c r="A57">
        <v>8</v>
      </c>
      <c r="B57">
        <v>225</v>
      </c>
      <c r="C57" s="151" t="s">
        <v>84</v>
      </c>
      <c r="D57" s="24"/>
      <c r="E57" s="148">
        <v>403.06</v>
      </c>
      <c r="F57" s="149">
        <v>11292</v>
      </c>
      <c r="G57" s="103">
        <v>26564</v>
      </c>
      <c r="H57" s="103">
        <v>12776</v>
      </c>
      <c r="I57" s="103">
        <v>13788</v>
      </c>
      <c r="J57" s="104">
        <v>-24</v>
      </c>
      <c r="K57" s="105">
        <v>-5</v>
      </c>
      <c r="L57" s="106">
        <v>-19</v>
      </c>
      <c r="M57" s="104">
        <v>-14</v>
      </c>
      <c r="N57" s="105">
        <v>-6</v>
      </c>
      <c r="O57" s="150">
        <v>-8</v>
      </c>
      <c r="P57" s="104">
        <v>13</v>
      </c>
      <c r="Q57" s="105">
        <v>7</v>
      </c>
      <c r="R57" s="106">
        <v>6</v>
      </c>
      <c r="S57" s="107">
        <v>7</v>
      </c>
      <c r="T57" s="108">
        <v>6</v>
      </c>
      <c r="U57" s="108">
        <v>0</v>
      </c>
      <c r="V57" s="109">
        <v>0</v>
      </c>
      <c r="W57" s="104">
        <v>27</v>
      </c>
      <c r="X57" s="105">
        <v>13</v>
      </c>
      <c r="Y57" s="106">
        <v>14</v>
      </c>
      <c r="Z57" s="107">
        <v>13</v>
      </c>
      <c r="AA57" s="108">
        <v>14</v>
      </c>
      <c r="AB57" s="108">
        <v>0</v>
      </c>
      <c r="AC57" s="109">
        <v>0</v>
      </c>
      <c r="AD57" s="110">
        <v>-10</v>
      </c>
      <c r="AE57" s="111">
        <v>1</v>
      </c>
      <c r="AF57" s="112">
        <v>-11</v>
      </c>
      <c r="AG57" s="110">
        <v>64</v>
      </c>
      <c r="AH57" s="111">
        <v>34</v>
      </c>
      <c r="AI57" s="113">
        <v>30</v>
      </c>
      <c r="AJ57" s="114">
        <v>29</v>
      </c>
      <c r="AK57" s="115">
        <v>19</v>
      </c>
      <c r="AL57" s="115">
        <v>4</v>
      </c>
      <c r="AM57" s="116">
        <v>11</v>
      </c>
      <c r="AN57" s="110">
        <v>1</v>
      </c>
      <c r="AO57" s="112">
        <v>0</v>
      </c>
      <c r="AP57" s="117">
        <v>74</v>
      </c>
      <c r="AQ57" s="111">
        <v>33</v>
      </c>
      <c r="AR57" s="113">
        <v>41</v>
      </c>
      <c r="AS57" s="114">
        <v>28</v>
      </c>
      <c r="AT57" s="115">
        <v>35</v>
      </c>
      <c r="AU57" s="115">
        <v>4</v>
      </c>
      <c r="AV57" s="116">
        <v>5</v>
      </c>
      <c r="AW57" s="110">
        <v>1</v>
      </c>
      <c r="AX57" s="112">
        <v>1</v>
      </c>
      <c r="AY57" s="118">
        <v>7</v>
      </c>
    </row>
    <row r="58" spans="1:51" x14ac:dyDescent="0.2">
      <c r="A58">
        <v>10</v>
      </c>
      <c r="B58">
        <v>226</v>
      </c>
      <c r="C58" s="151" t="s">
        <v>85</v>
      </c>
      <c r="D58" s="24"/>
      <c r="E58" s="148">
        <v>184.24</v>
      </c>
      <c r="F58" s="149">
        <v>17800</v>
      </c>
      <c r="G58" s="102">
        <v>39678</v>
      </c>
      <c r="H58" s="102">
        <v>18768</v>
      </c>
      <c r="I58" s="103">
        <v>20910</v>
      </c>
      <c r="J58" s="104">
        <v>-54</v>
      </c>
      <c r="K58" s="105">
        <v>-28</v>
      </c>
      <c r="L58" s="106">
        <v>-26</v>
      </c>
      <c r="M58" s="104">
        <v>-37</v>
      </c>
      <c r="N58" s="105">
        <v>-20</v>
      </c>
      <c r="O58" s="150">
        <v>-17</v>
      </c>
      <c r="P58" s="104">
        <v>13</v>
      </c>
      <c r="Q58" s="105">
        <v>9</v>
      </c>
      <c r="R58" s="106">
        <v>4</v>
      </c>
      <c r="S58" s="107">
        <v>9</v>
      </c>
      <c r="T58" s="108">
        <v>4</v>
      </c>
      <c r="U58" s="108">
        <v>0</v>
      </c>
      <c r="V58" s="109">
        <v>0</v>
      </c>
      <c r="W58" s="104">
        <v>50</v>
      </c>
      <c r="X58" s="105">
        <v>29</v>
      </c>
      <c r="Y58" s="106">
        <v>21</v>
      </c>
      <c r="Z58" s="107">
        <v>29</v>
      </c>
      <c r="AA58" s="108">
        <v>21</v>
      </c>
      <c r="AB58" s="108">
        <v>0</v>
      </c>
      <c r="AC58" s="109">
        <v>0</v>
      </c>
      <c r="AD58" s="110">
        <v>-17</v>
      </c>
      <c r="AE58" s="111">
        <v>-8</v>
      </c>
      <c r="AF58" s="112">
        <v>-9</v>
      </c>
      <c r="AG58" s="110">
        <v>94</v>
      </c>
      <c r="AH58" s="111">
        <v>44</v>
      </c>
      <c r="AI58" s="113">
        <v>50</v>
      </c>
      <c r="AJ58" s="114">
        <v>35</v>
      </c>
      <c r="AK58" s="115">
        <v>41</v>
      </c>
      <c r="AL58" s="115">
        <v>9</v>
      </c>
      <c r="AM58" s="116">
        <v>8</v>
      </c>
      <c r="AN58" s="110">
        <v>0</v>
      </c>
      <c r="AO58" s="112">
        <v>1</v>
      </c>
      <c r="AP58" s="117">
        <v>111</v>
      </c>
      <c r="AQ58" s="111">
        <v>52</v>
      </c>
      <c r="AR58" s="113">
        <v>59</v>
      </c>
      <c r="AS58" s="114">
        <v>43</v>
      </c>
      <c r="AT58" s="115">
        <v>49</v>
      </c>
      <c r="AU58" s="115">
        <v>7</v>
      </c>
      <c r="AV58" s="116">
        <v>10</v>
      </c>
      <c r="AW58" s="110">
        <v>2</v>
      </c>
      <c r="AX58" s="112">
        <v>0</v>
      </c>
      <c r="AY58" s="118">
        <v>0</v>
      </c>
    </row>
    <row r="59" spans="1:51" s="153" customFormat="1" x14ac:dyDescent="0.2">
      <c r="A59">
        <v>7</v>
      </c>
      <c r="B59">
        <v>227</v>
      </c>
      <c r="C59" s="151" t="s">
        <v>86</v>
      </c>
      <c r="D59" s="24"/>
      <c r="E59" s="148">
        <v>658.54</v>
      </c>
      <c r="F59" s="149">
        <v>12695</v>
      </c>
      <c r="G59" s="103">
        <v>31239</v>
      </c>
      <c r="H59" s="103">
        <v>14968</v>
      </c>
      <c r="I59" s="103">
        <v>16271</v>
      </c>
      <c r="J59" s="104">
        <v>-63</v>
      </c>
      <c r="K59" s="105">
        <v>-33</v>
      </c>
      <c r="L59" s="106">
        <v>-30</v>
      </c>
      <c r="M59" s="104">
        <v>-36</v>
      </c>
      <c r="N59" s="105">
        <v>-17</v>
      </c>
      <c r="O59" s="150">
        <v>-19</v>
      </c>
      <c r="P59" s="104">
        <v>4</v>
      </c>
      <c r="Q59" s="105">
        <v>2</v>
      </c>
      <c r="R59" s="106">
        <v>2</v>
      </c>
      <c r="S59" s="107">
        <v>2</v>
      </c>
      <c r="T59" s="108">
        <v>2</v>
      </c>
      <c r="U59" s="108">
        <v>0</v>
      </c>
      <c r="V59" s="109">
        <v>0</v>
      </c>
      <c r="W59" s="104">
        <v>40</v>
      </c>
      <c r="X59" s="105">
        <v>19</v>
      </c>
      <c r="Y59" s="106">
        <v>21</v>
      </c>
      <c r="Z59" s="107">
        <v>19</v>
      </c>
      <c r="AA59" s="108">
        <v>21</v>
      </c>
      <c r="AB59" s="108">
        <v>0</v>
      </c>
      <c r="AC59" s="109">
        <v>0</v>
      </c>
      <c r="AD59" s="104">
        <v>-27</v>
      </c>
      <c r="AE59" s="105">
        <v>-16</v>
      </c>
      <c r="AF59" s="106">
        <v>-11</v>
      </c>
      <c r="AG59" s="104">
        <v>48</v>
      </c>
      <c r="AH59" s="105">
        <v>15</v>
      </c>
      <c r="AI59" s="150">
        <v>33</v>
      </c>
      <c r="AJ59" s="107">
        <v>14</v>
      </c>
      <c r="AK59" s="108">
        <v>18</v>
      </c>
      <c r="AL59" s="108">
        <v>0</v>
      </c>
      <c r="AM59" s="109">
        <v>15</v>
      </c>
      <c r="AN59" s="104">
        <v>1</v>
      </c>
      <c r="AO59" s="106">
        <v>0</v>
      </c>
      <c r="AP59" s="118">
        <v>75</v>
      </c>
      <c r="AQ59" s="105">
        <v>31</v>
      </c>
      <c r="AR59" s="150">
        <v>44</v>
      </c>
      <c r="AS59" s="107">
        <v>23</v>
      </c>
      <c r="AT59" s="108">
        <v>35</v>
      </c>
      <c r="AU59" s="108">
        <v>7</v>
      </c>
      <c r="AV59" s="109">
        <v>9</v>
      </c>
      <c r="AW59" s="104">
        <v>1</v>
      </c>
      <c r="AX59" s="106">
        <v>0</v>
      </c>
      <c r="AY59" s="118">
        <v>-16</v>
      </c>
    </row>
    <row r="60" spans="1:51" x14ac:dyDescent="0.2">
      <c r="A60">
        <v>5</v>
      </c>
      <c r="B60" s="2">
        <v>228</v>
      </c>
      <c r="C60" s="151" t="s">
        <v>87</v>
      </c>
      <c r="D60" s="154"/>
      <c r="E60" s="148">
        <v>157.55000000000001</v>
      </c>
      <c r="F60" s="149">
        <v>17620</v>
      </c>
      <c r="G60" s="103">
        <v>39529</v>
      </c>
      <c r="H60" s="103">
        <v>19605</v>
      </c>
      <c r="I60" s="103">
        <v>19924</v>
      </c>
      <c r="J60" s="104">
        <v>32</v>
      </c>
      <c r="K60" s="105">
        <v>31</v>
      </c>
      <c r="L60" s="106">
        <v>1</v>
      </c>
      <c r="M60" s="104">
        <v>-30</v>
      </c>
      <c r="N60" s="105">
        <v>-16</v>
      </c>
      <c r="O60" s="150">
        <v>-14</v>
      </c>
      <c r="P60" s="104">
        <v>19</v>
      </c>
      <c r="Q60" s="105">
        <v>9</v>
      </c>
      <c r="R60" s="106">
        <v>10</v>
      </c>
      <c r="S60" s="107">
        <v>8</v>
      </c>
      <c r="T60" s="108">
        <v>9</v>
      </c>
      <c r="U60" s="108">
        <v>1</v>
      </c>
      <c r="V60" s="109">
        <v>1</v>
      </c>
      <c r="W60" s="104">
        <v>49</v>
      </c>
      <c r="X60" s="105">
        <v>25</v>
      </c>
      <c r="Y60" s="106">
        <v>24</v>
      </c>
      <c r="Z60" s="107">
        <v>25</v>
      </c>
      <c r="AA60" s="108">
        <v>24</v>
      </c>
      <c r="AB60" s="108">
        <v>0</v>
      </c>
      <c r="AC60" s="109">
        <v>0</v>
      </c>
      <c r="AD60" s="104">
        <v>62</v>
      </c>
      <c r="AE60" s="105">
        <v>47</v>
      </c>
      <c r="AF60" s="106">
        <v>15</v>
      </c>
      <c r="AG60" s="104">
        <v>205</v>
      </c>
      <c r="AH60" s="105">
        <v>123</v>
      </c>
      <c r="AI60" s="150">
        <v>82</v>
      </c>
      <c r="AJ60" s="107">
        <v>48</v>
      </c>
      <c r="AK60" s="108">
        <v>53</v>
      </c>
      <c r="AL60" s="108">
        <v>75</v>
      </c>
      <c r="AM60" s="109">
        <v>29</v>
      </c>
      <c r="AN60" s="104">
        <v>0</v>
      </c>
      <c r="AO60" s="106">
        <v>0</v>
      </c>
      <c r="AP60" s="118">
        <v>143</v>
      </c>
      <c r="AQ60" s="105">
        <v>76</v>
      </c>
      <c r="AR60" s="150">
        <v>67</v>
      </c>
      <c r="AS60" s="107">
        <v>46</v>
      </c>
      <c r="AT60" s="108">
        <v>47</v>
      </c>
      <c r="AU60" s="108">
        <v>27</v>
      </c>
      <c r="AV60" s="109">
        <v>19</v>
      </c>
      <c r="AW60" s="104">
        <v>3</v>
      </c>
      <c r="AX60" s="106">
        <v>1</v>
      </c>
      <c r="AY60" s="118">
        <v>50</v>
      </c>
    </row>
    <row r="61" spans="1:51" s="156" customFormat="1" x14ac:dyDescent="0.2">
      <c r="A61">
        <v>7</v>
      </c>
      <c r="B61">
        <v>229</v>
      </c>
      <c r="C61" s="155" t="s">
        <v>88</v>
      </c>
      <c r="D61" s="24" t="s">
        <v>51</v>
      </c>
      <c r="E61" s="148">
        <v>210.87</v>
      </c>
      <c r="F61" s="149">
        <v>28379</v>
      </c>
      <c r="G61" s="103">
        <v>70241</v>
      </c>
      <c r="H61" s="103">
        <v>34094</v>
      </c>
      <c r="I61" s="103">
        <v>36147</v>
      </c>
      <c r="J61" s="104">
        <v>-31</v>
      </c>
      <c r="K61" s="105">
        <v>-9</v>
      </c>
      <c r="L61" s="106">
        <v>-22</v>
      </c>
      <c r="M61" s="104">
        <v>-25</v>
      </c>
      <c r="N61" s="105">
        <v>-11</v>
      </c>
      <c r="O61" s="150">
        <v>-14</v>
      </c>
      <c r="P61" s="104">
        <v>36</v>
      </c>
      <c r="Q61" s="105">
        <v>22</v>
      </c>
      <c r="R61" s="106">
        <v>14</v>
      </c>
      <c r="S61" s="107">
        <v>21</v>
      </c>
      <c r="T61" s="108">
        <v>14</v>
      </c>
      <c r="U61" s="108">
        <v>1</v>
      </c>
      <c r="V61" s="109">
        <v>0</v>
      </c>
      <c r="W61" s="104">
        <v>61</v>
      </c>
      <c r="X61" s="105">
        <v>33</v>
      </c>
      <c r="Y61" s="106">
        <v>28</v>
      </c>
      <c r="Z61" s="107">
        <v>33</v>
      </c>
      <c r="AA61" s="108">
        <v>28</v>
      </c>
      <c r="AB61" s="108">
        <v>0</v>
      </c>
      <c r="AC61" s="109">
        <v>0</v>
      </c>
      <c r="AD61" s="104">
        <v>-6</v>
      </c>
      <c r="AE61" s="105">
        <v>2</v>
      </c>
      <c r="AF61" s="106">
        <v>-8</v>
      </c>
      <c r="AG61" s="104">
        <v>136</v>
      </c>
      <c r="AH61" s="105">
        <v>67</v>
      </c>
      <c r="AI61" s="150">
        <v>69</v>
      </c>
      <c r="AJ61" s="107">
        <v>60</v>
      </c>
      <c r="AK61" s="108">
        <v>56</v>
      </c>
      <c r="AL61" s="108">
        <v>7</v>
      </c>
      <c r="AM61" s="109">
        <v>12</v>
      </c>
      <c r="AN61" s="104">
        <v>0</v>
      </c>
      <c r="AO61" s="106">
        <v>1</v>
      </c>
      <c r="AP61" s="118">
        <v>142</v>
      </c>
      <c r="AQ61" s="105">
        <v>65</v>
      </c>
      <c r="AR61" s="150">
        <v>77</v>
      </c>
      <c r="AS61" s="107">
        <v>46</v>
      </c>
      <c r="AT61" s="108">
        <v>61</v>
      </c>
      <c r="AU61" s="108">
        <v>16</v>
      </c>
      <c r="AV61" s="109">
        <v>15</v>
      </c>
      <c r="AW61" s="104">
        <v>3</v>
      </c>
      <c r="AX61" s="106">
        <v>1</v>
      </c>
      <c r="AY61" s="118">
        <v>-13</v>
      </c>
    </row>
    <row r="62" spans="1:51" x14ac:dyDescent="0.2">
      <c r="A62" s="156"/>
      <c r="B62" s="156"/>
      <c r="C62" s="157" t="s">
        <v>89</v>
      </c>
      <c r="D62" s="78"/>
      <c r="E62" s="158">
        <v>90.33</v>
      </c>
      <c r="F62" s="80">
        <v>10958</v>
      </c>
      <c r="G62" s="82">
        <v>27496</v>
      </c>
      <c r="H62" s="82">
        <v>12816</v>
      </c>
      <c r="I62" s="82">
        <v>14680</v>
      </c>
      <c r="J62" s="121">
        <v>-17</v>
      </c>
      <c r="K62" s="84">
        <v>-9</v>
      </c>
      <c r="L62" s="85">
        <v>-8</v>
      </c>
      <c r="M62" s="121">
        <v>-12</v>
      </c>
      <c r="N62" s="84">
        <v>-11</v>
      </c>
      <c r="O62" s="159">
        <v>-1</v>
      </c>
      <c r="P62" s="121">
        <v>5</v>
      </c>
      <c r="Q62" s="84">
        <v>2</v>
      </c>
      <c r="R62" s="85">
        <v>3</v>
      </c>
      <c r="S62" s="121">
        <v>2</v>
      </c>
      <c r="T62" s="84">
        <v>3</v>
      </c>
      <c r="U62" s="84">
        <v>0</v>
      </c>
      <c r="V62" s="85">
        <v>0</v>
      </c>
      <c r="W62" s="121">
        <v>17</v>
      </c>
      <c r="X62" s="84">
        <v>13</v>
      </c>
      <c r="Y62" s="85">
        <v>4</v>
      </c>
      <c r="Z62" s="121">
        <v>13</v>
      </c>
      <c r="AA62" s="84">
        <v>4</v>
      </c>
      <c r="AB62" s="84">
        <v>0</v>
      </c>
      <c r="AC62" s="85">
        <v>0</v>
      </c>
      <c r="AD62" s="121">
        <v>-5</v>
      </c>
      <c r="AE62" s="84">
        <v>2</v>
      </c>
      <c r="AF62" s="85">
        <v>-7</v>
      </c>
      <c r="AG62" s="121">
        <v>68</v>
      </c>
      <c r="AH62" s="84">
        <v>41</v>
      </c>
      <c r="AI62" s="159">
        <v>27</v>
      </c>
      <c r="AJ62" s="121">
        <v>35</v>
      </c>
      <c r="AK62" s="84">
        <v>25</v>
      </c>
      <c r="AL62" s="84">
        <v>6</v>
      </c>
      <c r="AM62" s="85">
        <v>2</v>
      </c>
      <c r="AN62" s="121">
        <v>0</v>
      </c>
      <c r="AO62" s="85">
        <v>0</v>
      </c>
      <c r="AP62" s="98">
        <v>73</v>
      </c>
      <c r="AQ62" s="84">
        <v>39</v>
      </c>
      <c r="AR62" s="159">
        <v>34</v>
      </c>
      <c r="AS62" s="121">
        <v>38</v>
      </c>
      <c r="AT62" s="84">
        <v>31</v>
      </c>
      <c r="AU62" s="84">
        <v>1</v>
      </c>
      <c r="AV62" s="85">
        <v>3</v>
      </c>
      <c r="AW62" s="121">
        <v>0</v>
      </c>
      <c r="AX62" s="85">
        <v>0</v>
      </c>
      <c r="AY62" s="98">
        <v>11</v>
      </c>
    </row>
    <row r="63" spans="1:51" s="156" customFormat="1" x14ac:dyDescent="0.2">
      <c r="A63">
        <v>3</v>
      </c>
      <c r="B63">
        <v>301</v>
      </c>
      <c r="C63" s="151" t="s">
        <v>90</v>
      </c>
      <c r="D63" s="24"/>
      <c r="E63" s="148">
        <v>90.33</v>
      </c>
      <c r="F63" s="149">
        <v>10958</v>
      </c>
      <c r="G63" s="103">
        <v>27496</v>
      </c>
      <c r="H63" s="103">
        <v>12816</v>
      </c>
      <c r="I63" s="103">
        <v>14680</v>
      </c>
      <c r="J63" s="104">
        <v>-17</v>
      </c>
      <c r="K63" s="105">
        <v>-9</v>
      </c>
      <c r="L63" s="106">
        <v>-8</v>
      </c>
      <c r="M63" s="104">
        <v>-12</v>
      </c>
      <c r="N63" s="105">
        <v>-11</v>
      </c>
      <c r="O63" s="150">
        <v>-1</v>
      </c>
      <c r="P63" s="104">
        <v>5</v>
      </c>
      <c r="Q63" s="105">
        <v>2</v>
      </c>
      <c r="R63" s="106">
        <v>3</v>
      </c>
      <c r="S63" s="107">
        <v>2</v>
      </c>
      <c r="T63" s="108">
        <v>3</v>
      </c>
      <c r="U63" s="108">
        <v>0</v>
      </c>
      <c r="V63" s="109">
        <v>0</v>
      </c>
      <c r="W63" s="104">
        <v>17</v>
      </c>
      <c r="X63" s="105">
        <v>13</v>
      </c>
      <c r="Y63" s="106">
        <v>4</v>
      </c>
      <c r="Z63" s="107">
        <v>13</v>
      </c>
      <c r="AA63" s="108">
        <v>4</v>
      </c>
      <c r="AB63" s="108">
        <v>0</v>
      </c>
      <c r="AC63" s="109">
        <v>0</v>
      </c>
      <c r="AD63" s="104">
        <v>-5</v>
      </c>
      <c r="AE63" s="105">
        <v>2</v>
      </c>
      <c r="AF63" s="106">
        <v>-7</v>
      </c>
      <c r="AG63" s="104">
        <v>68</v>
      </c>
      <c r="AH63" s="105">
        <v>41</v>
      </c>
      <c r="AI63" s="150">
        <v>27</v>
      </c>
      <c r="AJ63" s="107">
        <v>35</v>
      </c>
      <c r="AK63" s="108">
        <v>25</v>
      </c>
      <c r="AL63" s="108">
        <v>6</v>
      </c>
      <c r="AM63" s="109">
        <v>2</v>
      </c>
      <c r="AN63" s="104">
        <v>0</v>
      </c>
      <c r="AO63" s="106">
        <v>0</v>
      </c>
      <c r="AP63" s="118">
        <v>73</v>
      </c>
      <c r="AQ63" s="105">
        <v>39</v>
      </c>
      <c r="AR63" s="150">
        <v>34</v>
      </c>
      <c r="AS63" s="107">
        <v>38</v>
      </c>
      <c r="AT63" s="108">
        <v>31</v>
      </c>
      <c r="AU63" s="108">
        <v>1</v>
      </c>
      <c r="AV63" s="109">
        <v>3</v>
      </c>
      <c r="AW63" s="104">
        <v>0</v>
      </c>
      <c r="AX63" s="106">
        <v>0</v>
      </c>
      <c r="AY63" s="118">
        <v>11</v>
      </c>
    </row>
    <row r="64" spans="1:51" x14ac:dyDescent="0.2">
      <c r="A64" s="156"/>
      <c r="B64" s="156"/>
      <c r="C64" s="157" t="s">
        <v>91</v>
      </c>
      <c r="D64" s="78"/>
      <c r="E64" s="158">
        <v>185.19</v>
      </c>
      <c r="F64" s="80">
        <v>6598</v>
      </c>
      <c r="G64" s="134">
        <v>17344</v>
      </c>
      <c r="H64" s="134">
        <v>8375</v>
      </c>
      <c r="I64" s="134">
        <v>8969</v>
      </c>
      <c r="J64" s="121">
        <v>-24</v>
      </c>
      <c r="K64" s="84">
        <v>-6</v>
      </c>
      <c r="L64" s="85">
        <v>-18</v>
      </c>
      <c r="M64" s="121">
        <v>-17</v>
      </c>
      <c r="N64" s="84">
        <v>-8</v>
      </c>
      <c r="O64" s="159">
        <v>-9</v>
      </c>
      <c r="P64" s="121">
        <v>2</v>
      </c>
      <c r="Q64" s="84">
        <v>1</v>
      </c>
      <c r="R64" s="85">
        <v>1</v>
      </c>
      <c r="S64" s="121">
        <v>1</v>
      </c>
      <c r="T64" s="84">
        <v>1</v>
      </c>
      <c r="U64" s="84">
        <v>0</v>
      </c>
      <c r="V64" s="85">
        <v>0</v>
      </c>
      <c r="W64" s="121">
        <v>19</v>
      </c>
      <c r="X64" s="84">
        <v>9</v>
      </c>
      <c r="Y64" s="85">
        <v>10</v>
      </c>
      <c r="Z64" s="121">
        <v>9</v>
      </c>
      <c r="AA64" s="84">
        <v>10</v>
      </c>
      <c r="AB64" s="84">
        <v>0</v>
      </c>
      <c r="AC64" s="85">
        <v>0</v>
      </c>
      <c r="AD64" s="121">
        <v>-7</v>
      </c>
      <c r="AE64" s="84">
        <v>2</v>
      </c>
      <c r="AF64" s="85">
        <v>-9</v>
      </c>
      <c r="AG64" s="121">
        <v>45</v>
      </c>
      <c r="AH64" s="84">
        <v>25</v>
      </c>
      <c r="AI64" s="159">
        <v>20</v>
      </c>
      <c r="AJ64" s="121">
        <v>17</v>
      </c>
      <c r="AK64" s="84">
        <v>16</v>
      </c>
      <c r="AL64" s="84">
        <v>8</v>
      </c>
      <c r="AM64" s="85">
        <v>3</v>
      </c>
      <c r="AN64" s="121">
        <v>0</v>
      </c>
      <c r="AO64" s="85">
        <v>1</v>
      </c>
      <c r="AP64" s="98">
        <v>52</v>
      </c>
      <c r="AQ64" s="84">
        <v>23</v>
      </c>
      <c r="AR64" s="159">
        <v>29</v>
      </c>
      <c r="AS64" s="121">
        <v>17</v>
      </c>
      <c r="AT64" s="84">
        <v>24</v>
      </c>
      <c r="AU64" s="84">
        <v>5</v>
      </c>
      <c r="AV64" s="85">
        <v>3</v>
      </c>
      <c r="AW64" s="121">
        <v>1</v>
      </c>
      <c r="AX64" s="85">
        <v>2</v>
      </c>
      <c r="AY64" s="98">
        <v>8</v>
      </c>
    </row>
    <row r="65" spans="1:51" s="156" customFormat="1" x14ac:dyDescent="0.2">
      <c r="A65">
        <v>5</v>
      </c>
      <c r="B65">
        <v>365</v>
      </c>
      <c r="C65" s="151" t="s">
        <v>92</v>
      </c>
      <c r="D65" s="24"/>
      <c r="E65" s="148">
        <v>185.19</v>
      </c>
      <c r="F65" s="149">
        <v>6598</v>
      </c>
      <c r="G65" s="103">
        <v>17344</v>
      </c>
      <c r="H65" s="103">
        <v>8375</v>
      </c>
      <c r="I65" s="103">
        <v>8969</v>
      </c>
      <c r="J65" s="104">
        <v>-24</v>
      </c>
      <c r="K65" s="105">
        <v>-6</v>
      </c>
      <c r="L65" s="106">
        <v>-18</v>
      </c>
      <c r="M65" s="104">
        <v>-17</v>
      </c>
      <c r="N65" s="105">
        <v>-8</v>
      </c>
      <c r="O65" s="150">
        <v>-9</v>
      </c>
      <c r="P65" s="104">
        <v>2</v>
      </c>
      <c r="Q65" s="105">
        <v>1</v>
      </c>
      <c r="R65" s="106">
        <v>1</v>
      </c>
      <c r="S65" s="107">
        <v>1</v>
      </c>
      <c r="T65" s="108">
        <v>1</v>
      </c>
      <c r="U65" s="108">
        <v>0</v>
      </c>
      <c r="V65" s="109">
        <v>0</v>
      </c>
      <c r="W65" s="104">
        <v>19</v>
      </c>
      <c r="X65" s="105">
        <v>9</v>
      </c>
      <c r="Y65" s="106">
        <v>10</v>
      </c>
      <c r="Z65" s="107">
        <v>9</v>
      </c>
      <c r="AA65" s="108">
        <v>10</v>
      </c>
      <c r="AB65" s="108">
        <v>0</v>
      </c>
      <c r="AC65" s="109">
        <v>0</v>
      </c>
      <c r="AD65" s="104">
        <v>-7</v>
      </c>
      <c r="AE65" s="105">
        <v>2</v>
      </c>
      <c r="AF65" s="106">
        <v>-9</v>
      </c>
      <c r="AG65" s="104">
        <v>45</v>
      </c>
      <c r="AH65" s="105">
        <v>25</v>
      </c>
      <c r="AI65" s="150">
        <v>20</v>
      </c>
      <c r="AJ65" s="107">
        <v>17</v>
      </c>
      <c r="AK65" s="108">
        <v>16</v>
      </c>
      <c r="AL65" s="108">
        <v>8</v>
      </c>
      <c r="AM65" s="109">
        <v>3</v>
      </c>
      <c r="AN65" s="104">
        <v>0</v>
      </c>
      <c r="AO65" s="106">
        <v>1</v>
      </c>
      <c r="AP65" s="118">
        <v>52</v>
      </c>
      <c r="AQ65" s="105">
        <v>23</v>
      </c>
      <c r="AR65" s="150">
        <v>29</v>
      </c>
      <c r="AS65" s="107">
        <v>17</v>
      </c>
      <c r="AT65" s="108">
        <v>24</v>
      </c>
      <c r="AU65" s="108">
        <v>5</v>
      </c>
      <c r="AV65" s="109">
        <v>3</v>
      </c>
      <c r="AW65" s="104">
        <v>1</v>
      </c>
      <c r="AX65" s="106">
        <v>2</v>
      </c>
      <c r="AY65" s="118">
        <v>8</v>
      </c>
    </row>
    <row r="66" spans="1:51" x14ac:dyDescent="0.2">
      <c r="A66" s="156"/>
      <c r="B66" s="156"/>
      <c r="C66" s="120" t="s">
        <v>93</v>
      </c>
      <c r="D66" s="78"/>
      <c r="E66" s="158">
        <v>44.05</v>
      </c>
      <c r="F66" s="80">
        <v>26466</v>
      </c>
      <c r="G66" s="82">
        <v>63416</v>
      </c>
      <c r="H66" s="82">
        <v>30853</v>
      </c>
      <c r="I66" s="82">
        <v>32563</v>
      </c>
      <c r="J66" s="121">
        <v>-58</v>
      </c>
      <c r="K66" s="84">
        <v>-7</v>
      </c>
      <c r="L66" s="85">
        <v>-51</v>
      </c>
      <c r="M66" s="121">
        <v>-37</v>
      </c>
      <c r="N66" s="84">
        <v>-11</v>
      </c>
      <c r="O66" s="159">
        <v>-26</v>
      </c>
      <c r="P66" s="121">
        <v>31</v>
      </c>
      <c r="Q66" s="84">
        <v>19</v>
      </c>
      <c r="R66" s="85">
        <v>12</v>
      </c>
      <c r="S66" s="121">
        <v>19</v>
      </c>
      <c r="T66" s="84">
        <v>12</v>
      </c>
      <c r="U66" s="84">
        <v>0</v>
      </c>
      <c r="V66" s="85">
        <v>0</v>
      </c>
      <c r="W66" s="121">
        <v>68</v>
      </c>
      <c r="X66" s="84">
        <v>30</v>
      </c>
      <c r="Y66" s="85">
        <v>38</v>
      </c>
      <c r="Z66" s="121">
        <v>30</v>
      </c>
      <c r="AA66" s="84">
        <v>38</v>
      </c>
      <c r="AB66" s="84">
        <v>0</v>
      </c>
      <c r="AC66" s="85">
        <v>0</v>
      </c>
      <c r="AD66" s="121">
        <v>-21</v>
      </c>
      <c r="AE66" s="84">
        <v>4</v>
      </c>
      <c r="AF66" s="85">
        <v>-25</v>
      </c>
      <c r="AG66" s="121">
        <v>163</v>
      </c>
      <c r="AH66" s="84">
        <v>101</v>
      </c>
      <c r="AI66" s="159">
        <v>62</v>
      </c>
      <c r="AJ66" s="121">
        <v>79</v>
      </c>
      <c r="AK66" s="84">
        <v>52</v>
      </c>
      <c r="AL66" s="84">
        <v>22</v>
      </c>
      <c r="AM66" s="85">
        <v>7</v>
      </c>
      <c r="AN66" s="121">
        <v>0</v>
      </c>
      <c r="AO66" s="85">
        <v>3</v>
      </c>
      <c r="AP66" s="98">
        <v>184</v>
      </c>
      <c r="AQ66" s="84">
        <v>97</v>
      </c>
      <c r="AR66" s="159">
        <v>87</v>
      </c>
      <c r="AS66" s="121">
        <v>73</v>
      </c>
      <c r="AT66" s="84">
        <v>73</v>
      </c>
      <c r="AU66" s="84">
        <v>23</v>
      </c>
      <c r="AV66" s="85">
        <v>13</v>
      </c>
      <c r="AW66" s="121">
        <v>1</v>
      </c>
      <c r="AX66" s="85">
        <v>1</v>
      </c>
      <c r="AY66" s="98">
        <v>-14</v>
      </c>
    </row>
    <row r="67" spans="1:51" x14ac:dyDescent="0.2">
      <c r="A67">
        <v>4</v>
      </c>
      <c r="B67">
        <v>381</v>
      </c>
      <c r="C67" s="155" t="s">
        <v>94</v>
      </c>
      <c r="D67" s="24"/>
      <c r="E67" s="148">
        <v>34.92</v>
      </c>
      <c r="F67" s="149">
        <v>12006</v>
      </c>
      <c r="G67" s="103">
        <v>29707</v>
      </c>
      <c r="H67" s="103">
        <v>14479</v>
      </c>
      <c r="I67" s="103">
        <v>15228</v>
      </c>
      <c r="J67" s="104">
        <v>-48</v>
      </c>
      <c r="K67" s="105">
        <v>-13</v>
      </c>
      <c r="L67" s="106">
        <v>-35</v>
      </c>
      <c r="M67" s="104">
        <v>-21</v>
      </c>
      <c r="N67" s="105">
        <v>-6</v>
      </c>
      <c r="O67" s="150">
        <v>-15</v>
      </c>
      <c r="P67" s="104">
        <v>12</v>
      </c>
      <c r="Q67" s="105">
        <v>8</v>
      </c>
      <c r="R67" s="106">
        <v>4</v>
      </c>
      <c r="S67" s="107">
        <v>8</v>
      </c>
      <c r="T67" s="108">
        <v>4</v>
      </c>
      <c r="U67" s="108">
        <v>0</v>
      </c>
      <c r="V67" s="109">
        <v>0</v>
      </c>
      <c r="W67" s="104">
        <v>33</v>
      </c>
      <c r="X67" s="105">
        <v>14</v>
      </c>
      <c r="Y67" s="106">
        <v>19</v>
      </c>
      <c r="Z67" s="107">
        <v>14</v>
      </c>
      <c r="AA67" s="108">
        <v>19</v>
      </c>
      <c r="AB67" s="108">
        <v>0</v>
      </c>
      <c r="AC67" s="109">
        <v>0</v>
      </c>
      <c r="AD67" s="104">
        <v>-27</v>
      </c>
      <c r="AE67" s="105">
        <v>-7</v>
      </c>
      <c r="AF67" s="106">
        <v>-20</v>
      </c>
      <c r="AG67" s="104">
        <v>61</v>
      </c>
      <c r="AH67" s="105">
        <v>37</v>
      </c>
      <c r="AI67" s="150">
        <v>24</v>
      </c>
      <c r="AJ67" s="107">
        <v>30</v>
      </c>
      <c r="AK67" s="108">
        <v>21</v>
      </c>
      <c r="AL67" s="108">
        <v>7</v>
      </c>
      <c r="AM67" s="109">
        <v>2</v>
      </c>
      <c r="AN67" s="104">
        <v>0</v>
      </c>
      <c r="AO67" s="106">
        <v>1</v>
      </c>
      <c r="AP67" s="118">
        <v>88</v>
      </c>
      <c r="AQ67" s="105">
        <v>44</v>
      </c>
      <c r="AR67" s="150">
        <v>44</v>
      </c>
      <c r="AS67" s="107">
        <v>25</v>
      </c>
      <c r="AT67" s="108">
        <v>38</v>
      </c>
      <c r="AU67" s="108">
        <v>18</v>
      </c>
      <c r="AV67" s="109">
        <v>5</v>
      </c>
      <c r="AW67" s="104">
        <v>1</v>
      </c>
      <c r="AX67" s="106">
        <v>1</v>
      </c>
      <c r="AY67" s="118">
        <v>-13</v>
      </c>
    </row>
    <row r="68" spans="1:51" s="156" customFormat="1" x14ac:dyDescent="0.2">
      <c r="A68">
        <v>4</v>
      </c>
      <c r="B68">
        <v>382</v>
      </c>
      <c r="C68" s="151" t="s">
        <v>95</v>
      </c>
      <c r="D68" s="24"/>
      <c r="E68" s="148">
        <v>9.1300000000000008</v>
      </c>
      <c r="F68" s="149">
        <v>14460</v>
      </c>
      <c r="G68" s="103">
        <v>33709</v>
      </c>
      <c r="H68" s="103">
        <v>16374</v>
      </c>
      <c r="I68" s="103">
        <v>17335</v>
      </c>
      <c r="J68" s="104">
        <v>-10</v>
      </c>
      <c r="K68" s="105">
        <v>6</v>
      </c>
      <c r="L68" s="106">
        <v>-16</v>
      </c>
      <c r="M68" s="104">
        <v>-16</v>
      </c>
      <c r="N68" s="105">
        <v>-5</v>
      </c>
      <c r="O68" s="150">
        <v>-11</v>
      </c>
      <c r="P68" s="104">
        <v>19</v>
      </c>
      <c r="Q68" s="105">
        <v>11</v>
      </c>
      <c r="R68" s="106">
        <v>8</v>
      </c>
      <c r="S68" s="107">
        <v>11</v>
      </c>
      <c r="T68" s="108">
        <v>8</v>
      </c>
      <c r="U68" s="108">
        <v>0</v>
      </c>
      <c r="V68" s="109">
        <v>0</v>
      </c>
      <c r="W68" s="104">
        <v>35</v>
      </c>
      <c r="X68" s="105">
        <v>16</v>
      </c>
      <c r="Y68" s="106">
        <v>19</v>
      </c>
      <c r="Z68" s="107">
        <v>16</v>
      </c>
      <c r="AA68" s="108">
        <v>19</v>
      </c>
      <c r="AB68" s="108">
        <v>0</v>
      </c>
      <c r="AC68" s="109">
        <v>0</v>
      </c>
      <c r="AD68" s="104">
        <v>6</v>
      </c>
      <c r="AE68" s="105">
        <v>11</v>
      </c>
      <c r="AF68" s="106">
        <v>-5</v>
      </c>
      <c r="AG68" s="104">
        <v>102</v>
      </c>
      <c r="AH68" s="105">
        <v>64</v>
      </c>
      <c r="AI68" s="150">
        <v>38</v>
      </c>
      <c r="AJ68" s="107">
        <v>49</v>
      </c>
      <c r="AK68" s="108">
        <v>31</v>
      </c>
      <c r="AL68" s="108">
        <v>15</v>
      </c>
      <c r="AM68" s="109">
        <v>5</v>
      </c>
      <c r="AN68" s="104">
        <v>0</v>
      </c>
      <c r="AO68" s="106">
        <v>2</v>
      </c>
      <c r="AP68" s="118">
        <v>96</v>
      </c>
      <c r="AQ68" s="105">
        <v>53</v>
      </c>
      <c r="AR68" s="150">
        <v>43</v>
      </c>
      <c r="AS68" s="107">
        <v>48</v>
      </c>
      <c r="AT68" s="108">
        <v>35</v>
      </c>
      <c r="AU68" s="108">
        <v>5</v>
      </c>
      <c r="AV68" s="109">
        <v>8</v>
      </c>
      <c r="AW68" s="104">
        <v>0</v>
      </c>
      <c r="AX68" s="106">
        <v>0</v>
      </c>
      <c r="AY68" s="118">
        <v>-1</v>
      </c>
    </row>
    <row r="69" spans="1:51" x14ac:dyDescent="0.2">
      <c r="A69" s="156"/>
      <c r="B69" s="156"/>
      <c r="C69" s="120" t="s">
        <v>96</v>
      </c>
      <c r="D69" s="78"/>
      <c r="E69" s="158">
        <v>330.7</v>
      </c>
      <c r="F69" s="80">
        <v>16129</v>
      </c>
      <c r="G69" s="82">
        <v>38187</v>
      </c>
      <c r="H69" s="82">
        <v>18596</v>
      </c>
      <c r="I69" s="82">
        <v>19591</v>
      </c>
      <c r="J69" s="121">
        <v>-47</v>
      </c>
      <c r="K69" s="84">
        <v>-26</v>
      </c>
      <c r="L69" s="85">
        <v>-21</v>
      </c>
      <c r="M69" s="121">
        <v>-25</v>
      </c>
      <c r="N69" s="84">
        <v>-13</v>
      </c>
      <c r="O69" s="159">
        <v>-12</v>
      </c>
      <c r="P69" s="121">
        <v>14</v>
      </c>
      <c r="Q69" s="84">
        <v>5</v>
      </c>
      <c r="R69" s="85">
        <v>9</v>
      </c>
      <c r="S69" s="98">
        <v>5</v>
      </c>
      <c r="T69" s="84">
        <v>9</v>
      </c>
      <c r="U69" s="84">
        <v>0</v>
      </c>
      <c r="V69" s="85">
        <v>0</v>
      </c>
      <c r="W69" s="121">
        <v>39</v>
      </c>
      <c r="X69" s="84">
        <v>18</v>
      </c>
      <c r="Y69" s="85">
        <v>21</v>
      </c>
      <c r="Z69" s="121">
        <v>18</v>
      </c>
      <c r="AA69" s="84">
        <v>21</v>
      </c>
      <c r="AB69" s="84">
        <v>0</v>
      </c>
      <c r="AC69" s="85">
        <v>0</v>
      </c>
      <c r="AD69" s="121">
        <v>-22</v>
      </c>
      <c r="AE69" s="84">
        <v>-13</v>
      </c>
      <c r="AF69" s="85">
        <v>-9</v>
      </c>
      <c r="AG69" s="121">
        <v>106</v>
      </c>
      <c r="AH69" s="84">
        <v>61</v>
      </c>
      <c r="AI69" s="159">
        <v>45</v>
      </c>
      <c r="AJ69" s="121">
        <v>36</v>
      </c>
      <c r="AK69" s="84">
        <v>29</v>
      </c>
      <c r="AL69" s="84">
        <v>23</v>
      </c>
      <c r="AM69" s="85">
        <v>16</v>
      </c>
      <c r="AN69" s="121">
        <v>2</v>
      </c>
      <c r="AO69" s="85">
        <v>0</v>
      </c>
      <c r="AP69" s="98">
        <v>128</v>
      </c>
      <c r="AQ69" s="84">
        <v>74</v>
      </c>
      <c r="AR69" s="159">
        <v>54</v>
      </c>
      <c r="AS69" s="121">
        <v>48</v>
      </c>
      <c r="AT69" s="84">
        <v>38</v>
      </c>
      <c r="AU69" s="84">
        <v>21</v>
      </c>
      <c r="AV69" s="85">
        <v>15</v>
      </c>
      <c r="AW69" s="121">
        <v>5</v>
      </c>
      <c r="AX69" s="85">
        <v>1</v>
      </c>
      <c r="AY69" s="98">
        <v>-1</v>
      </c>
    </row>
    <row r="70" spans="1:51" x14ac:dyDescent="0.2">
      <c r="A70">
        <v>6</v>
      </c>
      <c r="B70">
        <v>442</v>
      </c>
      <c r="C70" s="151" t="s">
        <v>97</v>
      </c>
      <c r="D70" s="24"/>
      <c r="E70" s="148">
        <v>82.67</v>
      </c>
      <c r="F70" s="149">
        <v>4207</v>
      </c>
      <c r="G70" s="103">
        <v>10019</v>
      </c>
      <c r="H70" s="103">
        <v>4915</v>
      </c>
      <c r="I70" s="103">
        <v>5104</v>
      </c>
      <c r="J70" s="104">
        <v>-17</v>
      </c>
      <c r="K70" s="105">
        <v>-12</v>
      </c>
      <c r="L70" s="106">
        <v>-5</v>
      </c>
      <c r="M70" s="104">
        <v>-15</v>
      </c>
      <c r="N70" s="105">
        <v>-9</v>
      </c>
      <c r="O70" s="150">
        <v>-6</v>
      </c>
      <c r="P70" s="104">
        <v>2</v>
      </c>
      <c r="Q70" s="105">
        <v>1</v>
      </c>
      <c r="R70" s="106">
        <v>1</v>
      </c>
      <c r="S70" s="107">
        <v>1</v>
      </c>
      <c r="T70" s="108">
        <v>1</v>
      </c>
      <c r="U70" s="108">
        <v>0</v>
      </c>
      <c r="V70" s="109">
        <v>0</v>
      </c>
      <c r="W70" s="104">
        <v>17</v>
      </c>
      <c r="X70" s="105">
        <v>10</v>
      </c>
      <c r="Y70" s="106">
        <v>7</v>
      </c>
      <c r="Z70" s="107">
        <v>10</v>
      </c>
      <c r="AA70" s="108">
        <v>7</v>
      </c>
      <c r="AB70" s="108">
        <v>0</v>
      </c>
      <c r="AC70" s="109">
        <v>0</v>
      </c>
      <c r="AD70" s="104">
        <v>-2</v>
      </c>
      <c r="AE70" s="105">
        <v>-3</v>
      </c>
      <c r="AF70" s="106">
        <v>1</v>
      </c>
      <c r="AG70" s="104">
        <v>19</v>
      </c>
      <c r="AH70" s="105">
        <v>10</v>
      </c>
      <c r="AI70" s="150">
        <v>9</v>
      </c>
      <c r="AJ70" s="107">
        <v>6</v>
      </c>
      <c r="AK70" s="108">
        <v>7</v>
      </c>
      <c r="AL70" s="108">
        <v>3</v>
      </c>
      <c r="AM70" s="109">
        <v>2</v>
      </c>
      <c r="AN70" s="104">
        <v>1</v>
      </c>
      <c r="AO70" s="106">
        <v>0</v>
      </c>
      <c r="AP70" s="118">
        <v>21</v>
      </c>
      <c r="AQ70" s="105">
        <v>13</v>
      </c>
      <c r="AR70" s="150">
        <v>8</v>
      </c>
      <c r="AS70" s="107">
        <v>12</v>
      </c>
      <c r="AT70" s="108">
        <v>8</v>
      </c>
      <c r="AU70" s="108">
        <v>1</v>
      </c>
      <c r="AV70" s="109">
        <v>0</v>
      </c>
      <c r="AW70" s="104">
        <v>0</v>
      </c>
      <c r="AX70" s="106">
        <v>0</v>
      </c>
      <c r="AY70" s="118">
        <v>-3</v>
      </c>
    </row>
    <row r="71" spans="1:51" x14ac:dyDescent="0.2">
      <c r="A71">
        <v>6</v>
      </c>
      <c r="B71">
        <v>443</v>
      </c>
      <c r="C71" s="151" t="s">
        <v>98</v>
      </c>
      <c r="D71" s="24"/>
      <c r="E71" s="148">
        <v>45.79</v>
      </c>
      <c r="F71" s="149">
        <v>8130</v>
      </c>
      <c r="G71" s="103">
        <v>18688</v>
      </c>
      <c r="H71" s="103">
        <v>9230</v>
      </c>
      <c r="I71" s="103">
        <v>9458</v>
      </c>
      <c r="J71" s="104">
        <v>-19</v>
      </c>
      <c r="K71" s="105">
        <v>-11</v>
      </c>
      <c r="L71" s="106">
        <v>-8</v>
      </c>
      <c r="M71" s="104">
        <v>-6</v>
      </c>
      <c r="N71" s="105">
        <v>-2</v>
      </c>
      <c r="O71" s="150">
        <v>-4</v>
      </c>
      <c r="P71" s="104">
        <v>9</v>
      </c>
      <c r="Q71" s="105">
        <v>2</v>
      </c>
      <c r="R71" s="106">
        <v>7</v>
      </c>
      <c r="S71" s="107">
        <v>2</v>
      </c>
      <c r="T71" s="108">
        <v>7</v>
      </c>
      <c r="U71" s="108">
        <v>0</v>
      </c>
      <c r="V71" s="109">
        <v>0</v>
      </c>
      <c r="W71" s="104">
        <v>15</v>
      </c>
      <c r="X71" s="105">
        <v>4</v>
      </c>
      <c r="Y71" s="106">
        <v>11</v>
      </c>
      <c r="Z71" s="107">
        <v>4</v>
      </c>
      <c r="AA71" s="108">
        <v>11</v>
      </c>
      <c r="AB71" s="108">
        <v>0</v>
      </c>
      <c r="AC71" s="109">
        <v>0</v>
      </c>
      <c r="AD71" s="104">
        <v>-13</v>
      </c>
      <c r="AE71" s="105">
        <v>-9</v>
      </c>
      <c r="AF71" s="106">
        <v>-4</v>
      </c>
      <c r="AG71" s="104">
        <v>68</v>
      </c>
      <c r="AH71" s="105">
        <v>39</v>
      </c>
      <c r="AI71" s="150">
        <v>29</v>
      </c>
      <c r="AJ71" s="107">
        <v>22</v>
      </c>
      <c r="AK71" s="108">
        <v>16</v>
      </c>
      <c r="AL71" s="108">
        <v>16</v>
      </c>
      <c r="AM71" s="109">
        <v>13</v>
      </c>
      <c r="AN71" s="104">
        <v>1</v>
      </c>
      <c r="AO71" s="106">
        <v>0</v>
      </c>
      <c r="AP71" s="118">
        <v>81</v>
      </c>
      <c r="AQ71" s="105">
        <v>48</v>
      </c>
      <c r="AR71" s="150">
        <v>33</v>
      </c>
      <c r="AS71" s="107">
        <v>25</v>
      </c>
      <c r="AT71" s="108">
        <v>18</v>
      </c>
      <c r="AU71" s="108">
        <v>18</v>
      </c>
      <c r="AV71" s="109">
        <v>14</v>
      </c>
      <c r="AW71" s="104">
        <v>5</v>
      </c>
      <c r="AX71" s="106">
        <v>1</v>
      </c>
      <c r="AY71" s="118">
        <v>2</v>
      </c>
    </row>
    <row r="72" spans="1:51" s="156" customFormat="1" x14ac:dyDescent="0.2">
      <c r="A72">
        <v>6</v>
      </c>
      <c r="B72">
        <v>446</v>
      </c>
      <c r="C72" s="151" t="s">
        <v>99</v>
      </c>
      <c r="D72" s="24"/>
      <c r="E72" s="148">
        <v>202.23</v>
      </c>
      <c r="F72" s="149">
        <v>3792</v>
      </c>
      <c r="G72" s="103">
        <v>9480</v>
      </c>
      <c r="H72" s="103">
        <v>4451</v>
      </c>
      <c r="I72" s="103">
        <v>5029</v>
      </c>
      <c r="J72" s="104">
        <v>-11</v>
      </c>
      <c r="K72" s="105">
        <v>-3</v>
      </c>
      <c r="L72" s="106">
        <v>-8</v>
      </c>
      <c r="M72" s="104">
        <v>-4</v>
      </c>
      <c r="N72" s="105">
        <v>-2</v>
      </c>
      <c r="O72" s="150">
        <v>-2</v>
      </c>
      <c r="P72" s="104">
        <v>3</v>
      </c>
      <c r="Q72" s="105">
        <v>2</v>
      </c>
      <c r="R72" s="106">
        <v>1</v>
      </c>
      <c r="S72" s="107">
        <v>2</v>
      </c>
      <c r="T72" s="108">
        <v>1</v>
      </c>
      <c r="U72" s="108">
        <v>0</v>
      </c>
      <c r="V72" s="109">
        <v>0</v>
      </c>
      <c r="W72" s="104">
        <v>7</v>
      </c>
      <c r="X72" s="105">
        <v>4</v>
      </c>
      <c r="Y72" s="106">
        <v>3</v>
      </c>
      <c r="Z72" s="107">
        <v>4</v>
      </c>
      <c r="AA72" s="108">
        <v>3</v>
      </c>
      <c r="AB72" s="108">
        <v>0</v>
      </c>
      <c r="AC72" s="109">
        <v>0</v>
      </c>
      <c r="AD72" s="104">
        <v>-7</v>
      </c>
      <c r="AE72" s="105">
        <v>-1</v>
      </c>
      <c r="AF72" s="106">
        <v>-6</v>
      </c>
      <c r="AG72" s="104">
        <v>19</v>
      </c>
      <c r="AH72" s="105">
        <v>12</v>
      </c>
      <c r="AI72" s="150">
        <v>7</v>
      </c>
      <c r="AJ72" s="107">
        <v>8</v>
      </c>
      <c r="AK72" s="108">
        <v>6</v>
      </c>
      <c r="AL72" s="108">
        <v>4</v>
      </c>
      <c r="AM72" s="109">
        <v>1</v>
      </c>
      <c r="AN72" s="104">
        <v>0</v>
      </c>
      <c r="AO72" s="106">
        <v>0</v>
      </c>
      <c r="AP72" s="118">
        <v>26</v>
      </c>
      <c r="AQ72" s="105">
        <v>13</v>
      </c>
      <c r="AR72" s="150">
        <v>13</v>
      </c>
      <c r="AS72" s="107">
        <v>11</v>
      </c>
      <c r="AT72" s="108">
        <v>12</v>
      </c>
      <c r="AU72" s="108">
        <v>2</v>
      </c>
      <c r="AV72" s="109">
        <v>1</v>
      </c>
      <c r="AW72" s="104">
        <v>0</v>
      </c>
      <c r="AX72" s="106">
        <v>0</v>
      </c>
      <c r="AY72" s="118">
        <v>0</v>
      </c>
    </row>
    <row r="73" spans="1:51" x14ac:dyDescent="0.2">
      <c r="A73" s="156"/>
      <c r="B73" s="156"/>
      <c r="C73" s="120" t="s">
        <v>100</v>
      </c>
      <c r="D73" s="78"/>
      <c r="E73" s="158">
        <v>22.61</v>
      </c>
      <c r="F73" s="80">
        <v>13389</v>
      </c>
      <c r="G73" s="82">
        <v>32751</v>
      </c>
      <c r="H73" s="82">
        <v>15927</v>
      </c>
      <c r="I73" s="82">
        <v>16824</v>
      </c>
      <c r="J73" s="121">
        <v>21</v>
      </c>
      <c r="K73" s="84">
        <v>16</v>
      </c>
      <c r="L73" s="85">
        <v>5</v>
      </c>
      <c r="M73" s="121">
        <v>-22</v>
      </c>
      <c r="N73" s="84">
        <v>-9</v>
      </c>
      <c r="O73" s="159">
        <v>-13</v>
      </c>
      <c r="P73" s="121">
        <v>13</v>
      </c>
      <c r="Q73" s="84">
        <v>7</v>
      </c>
      <c r="R73" s="85">
        <v>6</v>
      </c>
      <c r="S73" s="121">
        <v>7</v>
      </c>
      <c r="T73" s="84">
        <v>6</v>
      </c>
      <c r="U73" s="84">
        <v>0</v>
      </c>
      <c r="V73" s="85">
        <v>0</v>
      </c>
      <c r="W73" s="121">
        <v>35</v>
      </c>
      <c r="X73" s="84">
        <v>16</v>
      </c>
      <c r="Y73" s="85">
        <v>19</v>
      </c>
      <c r="Z73" s="121">
        <v>16</v>
      </c>
      <c r="AA73" s="84">
        <v>19</v>
      </c>
      <c r="AB73" s="84">
        <v>0</v>
      </c>
      <c r="AC73" s="85">
        <v>0</v>
      </c>
      <c r="AD73" s="121">
        <v>43</v>
      </c>
      <c r="AE73" s="84">
        <v>25</v>
      </c>
      <c r="AF73" s="85">
        <v>18</v>
      </c>
      <c r="AG73" s="121">
        <v>107</v>
      </c>
      <c r="AH73" s="84">
        <v>57</v>
      </c>
      <c r="AI73" s="159">
        <v>50</v>
      </c>
      <c r="AJ73" s="121">
        <v>51</v>
      </c>
      <c r="AK73" s="84">
        <v>48</v>
      </c>
      <c r="AL73" s="84">
        <v>6</v>
      </c>
      <c r="AM73" s="85">
        <v>2</v>
      </c>
      <c r="AN73" s="121">
        <v>0</v>
      </c>
      <c r="AO73" s="85">
        <v>0</v>
      </c>
      <c r="AP73" s="98">
        <v>64</v>
      </c>
      <c r="AQ73" s="84">
        <v>32</v>
      </c>
      <c r="AR73" s="159">
        <v>32</v>
      </c>
      <c r="AS73" s="121">
        <v>30</v>
      </c>
      <c r="AT73" s="84">
        <v>28</v>
      </c>
      <c r="AU73" s="84">
        <v>2</v>
      </c>
      <c r="AV73" s="85">
        <v>2</v>
      </c>
      <c r="AW73" s="121">
        <v>0</v>
      </c>
      <c r="AX73" s="85">
        <v>2</v>
      </c>
      <c r="AY73" s="98">
        <v>28</v>
      </c>
    </row>
    <row r="74" spans="1:51" s="156" customFormat="1" x14ac:dyDescent="0.2">
      <c r="A74">
        <v>7</v>
      </c>
      <c r="B74">
        <v>464</v>
      </c>
      <c r="C74" s="151" t="s">
        <v>101</v>
      </c>
      <c r="D74" s="24" t="s">
        <v>51</v>
      </c>
      <c r="E74" s="148">
        <v>22.61</v>
      </c>
      <c r="F74" s="149">
        <v>13389</v>
      </c>
      <c r="G74" s="103">
        <v>32751</v>
      </c>
      <c r="H74" s="103">
        <v>15927</v>
      </c>
      <c r="I74" s="103">
        <v>16824</v>
      </c>
      <c r="J74" s="104">
        <v>21</v>
      </c>
      <c r="K74" s="105">
        <v>16</v>
      </c>
      <c r="L74" s="106">
        <v>5</v>
      </c>
      <c r="M74" s="104">
        <v>-22</v>
      </c>
      <c r="N74" s="105">
        <v>-9</v>
      </c>
      <c r="O74" s="150">
        <v>-13</v>
      </c>
      <c r="P74" s="104">
        <v>13</v>
      </c>
      <c r="Q74" s="105">
        <v>7</v>
      </c>
      <c r="R74" s="106">
        <v>6</v>
      </c>
      <c r="S74" s="107">
        <v>7</v>
      </c>
      <c r="T74" s="108">
        <v>6</v>
      </c>
      <c r="U74" s="108">
        <v>0</v>
      </c>
      <c r="V74" s="109">
        <v>0</v>
      </c>
      <c r="W74" s="104">
        <v>35</v>
      </c>
      <c r="X74" s="105">
        <v>16</v>
      </c>
      <c r="Y74" s="106">
        <v>19</v>
      </c>
      <c r="Z74" s="107">
        <v>16</v>
      </c>
      <c r="AA74" s="108">
        <v>19</v>
      </c>
      <c r="AB74" s="108">
        <v>0</v>
      </c>
      <c r="AC74" s="109">
        <v>0</v>
      </c>
      <c r="AD74" s="104">
        <v>43</v>
      </c>
      <c r="AE74" s="105">
        <v>25</v>
      </c>
      <c r="AF74" s="106">
        <v>18</v>
      </c>
      <c r="AG74" s="104">
        <v>107</v>
      </c>
      <c r="AH74" s="105">
        <v>57</v>
      </c>
      <c r="AI74" s="150">
        <v>50</v>
      </c>
      <c r="AJ74" s="107">
        <v>51</v>
      </c>
      <c r="AK74" s="108">
        <v>48</v>
      </c>
      <c r="AL74" s="108">
        <v>6</v>
      </c>
      <c r="AM74" s="109">
        <v>2</v>
      </c>
      <c r="AN74" s="104">
        <v>0</v>
      </c>
      <c r="AO74" s="106">
        <v>0</v>
      </c>
      <c r="AP74" s="118">
        <v>64</v>
      </c>
      <c r="AQ74" s="105">
        <v>32</v>
      </c>
      <c r="AR74" s="150">
        <v>32</v>
      </c>
      <c r="AS74" s="107">
        <v>30</v>
      </c>
      <c r="AT74" s="108">
        <v>28</v>
      </c>
      <c r="AU74" s="108">
        <v>2</v>
      </c>
      <c r="AV74" s="109">
        <v>2</v>
      </c>
      <c r="AW74" s="104">
        <v>0</v>
      </c>
      <c r="AX74" s="106">
        <v>2</v>
      </c>
      <c r="AY74" s="118">
        <v>28</v>
      </c>
    </row>
    <row r="75" spans="1:51" x14ac:dyDescent="0.2">
      <c r="A75" s="156"/>
      <c r="B75" s="156"/>
      <c r="C75" s="120" t="s">
        <v>102</v>
      </c>
      <c r="D75" s="78"/>
      <c r="E75" s="158">
        <v>150.26</v>
      </c>
      <c r="F75" s="80">
        <v>5429</v>
      </c>
      <c r="G75" s="82">
        <v>12691</v>
      </c>
      <c r="H75" s="82">
        <v>6134</v>
      </c>
      <c r="I75" s="82">
        <v>6557</v>
      </c>
      <c r="J75" s="121">
        <v>-11</v>
      </c>
      <c r="K75" s="84">
        <v>0</v>
      </c>
      <c r="L75" s="85">
        <v>-11</v>
      </c>
      <c r="M75" s="121">
        <v>-15</v>
      </c>
      <c r="N75" s="84">
        <v>-6</v>
      </c>
      <c r="O75" s="159">
        <v>-9</v>
      </c>
      <c r="P75" s="121">
        <v>5</v>
      </c>
      <c r="Q75" s="84">
        <v>4</v>
      </c>
      <c r="R75" s="85">
        <v>1</v>
      </c>
      <c r="S75" s="121">
        <v>4</v>
      </c>
      <c r="T75" s="84">
        <v>1</v>
      </c>
      <c r="U75" s="84">
        <v>0</v>
      </c>
      <c r="V75" s="85">
        <v>0</v>
      </c>
      <c r="W75" s="121">
        <v>20</v>
      </c>
      <c r="X75" s="84">
        <v>10</v>
      </c>
      <c r="Y75" s="85">
        <v>10</v>
      </c>
      <c r="Z75" s="121">
        <v>10</v>
      </c>
      <c r="AA75" s="84">
        <v>10</v>
      </c>
      <c r="AB75" s="84">
        <v>0</v>
      </c>
      <c r="AC75" s="85">
        <v>0</v>
      </c>
      <c r="AD75" s="121">
        <v>4</v>
      </c>
      <c r="AE75" s="84">
        <v>6</v>
      </c>
      <c r="AF75" s="85">
        <v>-2</v>
      </c>
      <c r="AG75" s="121">
        <v>19</v>
      </c>
      <c r="AH75" s="84">
        <v>10</v>
      </c>
      <c r="AI75" s="159">
        <v>9</v>
      </c>
      <c r="AJ75" s="121">
        <v>8</v>
      </c>
      <c r="AK75" s="84">
        <v>8</v>
      </c>
      <c r="AL75" s="84">
        <v>2</v>
      </c>
      <c r="AM75" s="85">
        <v>1</v>
      </c>
      <c r="AN75" s="121">
        <v>0</v>
      </c>
      <c r="AO75" s="85">
        <v>0</v>
      </c>
      <c r="AP75" s="98">
        <v>15</v>
      </c>
      <c r="AQ75" s="84">
        <v>4</v>
      </c>
      <c r="AR75" s="159">
        <v>11</v>
      </c>
      <c r="AS75" s="121">
        <v>4</v>
      </c>
      <c r="AT75" s="84">
        <v>10</v>
      </c>
      <c r="AU75" s="84">
        <v>0</v>
      </c>
      <c r="AV75" s="85">
        <v>1</v>
      </c>
      <c r="AW75" s="121">
        <v>0</v>
      </c>
      <c r="AX75" s="85">
        <v>0</v>
      </c>
      <c r="AY75" s="98">
        <v>0</v>
      </c>
    </row>
    <row r="76" spans="1:51" s="156" customFormat="1" x14ac:dyDescent="0.2">
      <c r="A76">
        <v>7</v>
      </c>
      <c r="B76">
        <v>481</v>
      </c>
      <c r="C76" s="155" t="s">
        <v>103</v>
      </c>
      <c r="D76" s="24"/>
      <c r="E76" s="148">
        <v>150.26</v>
      </c>
      <c r="F76" s="149">
        <v>5429</v>
      </c>
      <c r="G76" s="103">
        <v>12691</v>
      </c>
      <c r="H76" s="103">
        <v>6134</v>
      </c>
      <c r="I76" s="103">
        <v>6557</v>
      </c>
      <c r="J76" s="104">
        <v>-11</v>
      </c>
      <c r="K76" s="105">
        <v>0</v>
      </c>
      <c r="L76" s="106">
        <v>-11</v>
      </c>
      <c r="M76" s="104">
        <v>-15</v>
      </c>
      <c r="N76" s="105">
        <v>-6</v>
      </c>
      <c r="O76" s="150">
        <v>-9</v>
      </c>
      <c r="P76" s="104">
        <v>5</v>
      </c>
      <c r="Q76" s="105">
        <v>4</v>
      </c>
      <c r="R76" s="106">
        <v>1</v>
      </c>
      <c r="S76" s="107">
        <v>4</v>
      </c>
      <c r="T76" s="108">
        <v>1</v>
      </c>
      <c r="U76" s="108">
        <v>0</v>
      </c>
      <c r="V76" s="109">
        <v>0</v>
      </c>
      <c r="W76" s="104">
        <v>20</v>
      </c>
      <c r="X76" s="105">
        <v>10</v>
      </c>
      <c r="Y76" s="106">
        <v>10</v>
      </c>
      <c r="Z76" s="107">
        <v>10</v>
      </c>
      <c r="AA76" s="108">
        <v>10</v>
      </c>
      <c r="AB76" s="108">
        <v>0</v>
      </c>
      <c r="AC76" s="109">
        <v>0</v>
      </c>
      <c r="AD76" s="104">
        <v>4</v>
      </c>
      <c r="AE76" s="105">
        <v>6</v>
      </c>
      <c r="AF76" s="106">
        <v>-2</v>
      </c>
      <c r="AG76" s="104">
        <v>19</v>
      </c>
      <c r="AH76" s="105">
        <v>10</v>
      </c>
      <c r="AI76" s="150">
        <v>9</v>
      </c>
      <c r="AJ76" s="107">
        <v>8</v>
      </c>
      <c r="AK76" s="108">
        <v>8</v>
      </c>
      <c r="AL76" s="108">
        <v>2</v>
      </c>
      <c r="AM76" s="109">
        <v>1</v>
      </c>
      <c r="AN76" s="104">
        <v>0</v>
      </c>
      <c r="AO76" s="106">
        <v>0</v>
      </c>
      <c r="AP76" s="118">
        <v>15</v>
      </c>
      <c r="AQ76" s="105">
        <v>4</v>
      </c>
      <c r="AR76" s="150">
        <v>11</v>
      </c>
      <c r="AS76" s="107">
        <v>4</v>
      </c>
      <c r="AT76" s="108">
        <v>10</v>
      </c>
      <c r="AU76" s="108">
        <v>0</v>
      </c>
      <c r="AV76" s="109">
        <v>1</v>
      </c>
      <c r="AW76" s="104">
        <v>0</v>
      </c>
      <c r="AX76" s="106">
        <v>0</v>
      </c>
      <c r="AY76" s="118">
        <v>0</v>
      </c>
    </row>
    <row r="77" spans="1:51" x14ac:dyDescent="0.2">
      <c r="A77" s="156"/>
      <c r="B77" s="156"/>
      <c r="C77" s="120" t="s">
        <v>104</v>
      </c>
      <c r="D77" s="78"/>
      <c r="E77" s="158">
        <v>307.44</v>
      </c>
      <c r="F77" s="80">
        <v>5743</v>
      </c>
      <c r="G77" s="82">
        <v>13982</v>
      </c>
      <c r="H77" s="82">
        <v>6716</v>
      </c>
      <c r="I77" s="82">
        <v>7266</v>
      </c>
      <c r="J77" s="121">
        <v>-11</v>
      </c>
      <c r="K77" s="84">
        <v>0</v>
      </c>
      <c r="L77" s="85">
        <v>-11</v>
      </c>
      <c r="M77" s="121">
        <v>-13</v>
      </c>
      <c r="N77" s="84">
        <v>-5</v>
      </c>
      <c r="O77" s="159">
        <v>-8</v>
      </c>
      <c r="P77" s="121">
        <v>2</v>
      </c>
      <c r="Q77" s="84">
        <v>0</v>
      </c>
      <c r="R77" s="85">
        <v>2</v>
      </c>
      <c r="S77" s="121">
        <v>0</v>
      </c>
      <c r="T77" s="84">
        <v>2</v>
      </c>
      <c r="U77" s="84">
        <v>0</v>
      </c>
      <c r="V77" s="85">
        <v>0</v>
      </c>
      <c r="W77" s="121">
        <v>15</v>
      </c>
      <c r="X77" s="84">
        <v>5</v>
      </c>
      <c r="Y77" s="85">
        <v>10</v>
      </c>
      <c r="Z77" s="121">
        <v>5</v>
      </c>
      <c r="AA77" s="84">
        <v>10</v>
      </c>
      <c r="AB77" s="84">
        <v>0</v>
      </c>
      <c r="AC77" s="85">
        <v>0</v>
      </c>
      <c r="AD77" s="121">
        <v>2</v>
      </c>
      <c r="AE77" s="84">
        <v>5</v>
      </c>
      <c r="AF77" s="85">
        <v>-3</v>
      </c>
      <c r="AG77" s="121">
        <v>22</v>
      </c>
      <c r="AH77" s="84">
        <v>15</v>
      </c>
      <c r="AI77" s="159">
        <v>7</v>
      </c>
      <c r="AJ77" s="121">
        <v>12</v>
      </c>
      <c r="AK77" s="84">
        <v>3</v>
      </c>
      <c r="AL77" s="84">
        <v>3</v>
      </c>
      <c r="AM77" s="85">
        <v>4</v>
      </c>
      <c r="AN77" s="121">
        <v>0</v>
      </c>
      <c r="AO77" s="85">
        <v>0</v>
      </c>
      <c r="AP77" s="98">
        <v>20</v>
      </c>
      <c r="AQ77" s="84">
        <v>10</v>
      </c>
      <c r="AR77" s="159">
        <v>10</v>
      </c>
      <c r="AS77" s="121">
        <v>7</v>
      </c>
      <c r="AT77" s="84">
        <v>9</v>
      </c>
      <c r="AU77" s="84">
        <v>3</v>
      </c>
      <c r="AV77" s="85">
        <v>1</v>
      </c>
      <c r="AW77" s="121">
        <v>0</v>
      </c>
      <c r="AX77" s="85">
        <v>0</v>
      </c>
      <c r="AY77" s="98">
        <v>1</v>
      </c>
    </row>
    <row r="78" spans="1:51" s="156" customFormat="1" x14ac:dyDescent="0.2">
      <c r="A78">
        <v>7</v>
      </c>
      <c r="B78">
        <v>501</v>
      </c>
      <c r="C78" s="151" t="s">
        <v>105</v>
      </c>
      <c r="D78" s="24"/>
      <c r="E78" s="148">
        <v>307.44</v>
      </c>
      <c r="F78" s="149">
        <v>5743</v>
      </c>
      <c r="G78" s="103">
        <v>13982</v>
      </c>
      <c r="H78" s="103">
        <v>6716</v>
      </c>
      <c r="I78" s="103">
        <v>7266</v>
      </c>
      <c r="J78" s="104">
        <v>-11</v>
      </c>
      <c r="K78" s="105">
        <v>0</v>
      </c>
      <c r="L78" s="106">
        <v>-11</v>
      </c>
      <c r="M78" s="104">
        <v>-13</v>
      </c>
      <c r="N78" s="105">
        <v>-5</v>
      </c>
      <c r="O78" s="150">
        <v>-8</v>
      </c>
      <c r="P78" s="104">
        <v>2</v>
      </c>
      <c r="Q78" s="105">
        <v>0</v>
      </c>
      <c r="R78" s="106">
        <v>2</v>
      </c>
      <c r="S78" s="107">
        <v>0</v>
      </c>
      <c r="T78" s="108">
        <v>2</v>
      </c>
      <c r="U78" s="108">
        <v>0</v>
      </c>
      <c r="V78" s="109">
        <v>0</v>
      </c>
      <c r="W78" s="104">
        <v>15</v>
      </c>
      <c r="X78" s="105">
        <v>5</v>
      </c>
      <c r="Y78" s="106">
        <v>10</v>
      </c>
      <c r="Z78" s="107">
        <v>5</v>
      </c>
      <c r="AA78" s="108">
        <v>10</v>
      </c>
      <c r="AB78" s="108">
        <v>0</v>
      </c>
      <c r="AC78" s="109">
        <v>0</v>
      </c>
      <c r="AD78" s="104">
        <v>2</v>
      </c>
      <c r="AE78" s="105">
        <v>5</v>
      </c>
      <c r="AF78" s="106">
        <v>-3</v>
      </c>
      <c r="AG78" s="104">
        <v>22</v>
      </c>
      <c r="AH78" s="105">
        <v>15</v>
      </c>
      <c r="AI78" s="150">
        <v>7</v>
      </c>
      <c r="AJ78" s="107">
        <v>12</v>
      </c>
      <c r="AK78" s="108">
        <v>3</v>
      </c>
      <c r="AL78" s="108">
        <v>3</v>
      </c>
      <c r="AM78" s="109">
        <v>4</v>
      </c>
      <c r="AN78" s="104">
        <v>0</v>
      </c>
      <c r="AO78" s="106">
        <v>0</v>
      </c>
      <c r="AP78" s="118">
        <v>20</v>
      </c>
      <c r="AQ78" s="105">
        <v>10</v>
      </c>
      <c r="AR78" s="150">
        <v>10</v>
      </c>
      <c r="AS78" s="107">
        <v>7</v>
      </c>
      <c r="AT78" s="108">
        <v>9</v>
      </c>
      <c r="AU78" s="108">
        <v>3</v>
      </c>
      <c r="AV78" s="109">
        <v>1</v>
      </c>
      <c r="AW78" s="104">
        <v>0</v>
      </c>
      <c r="AX78" s="106">
        <v>0</v>
      </c>
      <c r="AY78" s="118">
        <v>1</v>
      </c>
    </row>
    <row r="79" spans="1:51" x14ac:dyDescent="0.2">
      <c r="A79" s="156"/>
      <c r="B79" s="156"/>
      <c r="C79" s="120" t="s">
        <v>106</v>
      </c>
      <c r="D79" s="78"/>
      <c r="E79" s="158">
        <v>609.78</v>
      </c>
      <c r="F79" s="120">
        <v>10531</v>
      </c>
      <c r="G79" s="82">
        <v>25868</v>
      </c>
      <c r="H79" s="82">
        <v>12268</v>
      </c>
      <c r="I79" s="82">
        <v>13600</v>
      </c>
      <c r="J79" s="121">
        <v>-66</v>
      </c>
      <c r="K79" s="84">
        <v>-37</v>
      </c>
      <c r="L79" s="85">
        <v>-29</v>
      </c>
      <c r="M79" s="121">
        <v>-25</v>
      </c>
      <c r="N79" s="84">
        <v>-15</v>
      </c>
      <c r="O79" s="159">
        <v>-10</v>
      </c>
      <c r="P79" s="121">
        <v>11</v>
      </c>
      <c r="Q79" s="84">
        <v>7</v>
      </c>
      <c r="R79" s="85">
        <v>4</v>
      </c>
      <c r="S79" s="121">
        <v>7</v>
      </c>
      <c r="T79" s="84">
        <v>4</v>
      </c>
      <c r="U79" s="84">
        <v>0</v>
      </c>
      <c r="V79" s="85">
        <v>0</v>
      </c>
      <c r="W79" s="121">
        <v>36</v>
      </c>
      <c r="X79" s="84">
        <v>22</v>
      </c>
      <c r="Y79" s="85">
        <v>14</v>
      </c>
      <c r="Z79" s="121">
        <v>22</v>
      </c>
      <c r="AA79" s="84">
        <v>14</v>
      </c>
      <c r="AB79" s="84">
        <v>0</v>
      </c>
      <c r="AC79" s="85">
        <v>0</v>
      </c>
      <c r="AD79" s="121">
        <v>-41</v>
      </c>
      <c r="AE79" s="84">
        <v>-22</v>
      </c>
      <c r="AF79" s="85">
        <v>-19</v>
      </c>
      <c r="AG79" s="121">
        <v>33</v>
      </c>
      <c r="AH79" s="84">
        <v>21</v>
      </c>
      <c r="AI79" s="159">
        <v>12</v>
      </c>
      <c r="AJ79" s="121">
        <v>11</v>
      </c>
      <c r="AK79" s="84">
        <v>9</v>
      </c>
      <c r="AL79" s="84">
        <v>10</v>
      </c>
      <c r="AM79" s="85">
        <v>3</v>
      </c>
      <c r="AN79" s="121">
        <v>0</v>
      </c>
      <c r="AO79" s="85">
        <v>0</v>
      </c>
      <c r="AP79" s="98">
        <v>74</v>
      </c>
      <c r="AQ79" s="84">
        <v>43</v>
      </c>
      <c r="AR79" s="159">
        <v>31</v>
      </c>
      <c r="AS79" s="121">
        <v>20</v>
      </c>
      <c r="AT79" s="84">
        <v>24</v>
      </c>
      <c r="AU79" s="84">
        <v>23</v>
      </c>
      <c r="AV79" s="85">
        <v>6</v>
      </c>
      <c r="AW79" s="121">
        <v>0</v>
      </c>
      <c r="AX79" s="85">
        <v>1</v>
      </c>
      <c r="AY79" s="98">
        <v>-26</v>
      </c>
    </row>
    <row r="80" spans="1:51" x14ac:dyDescent="0.2">
      <c r="A80">
        <v>8</v>
      </c>
      <c r="B80">
        <v>585</v>
      </c>
      <c r="C80" s="151" t="s">
        <v>107</v>
      </c>
      <c r="D80" s="24"/>
      <c r="E80" s="148">
        <v>368.77</v>
      </c>
      <c r="F80" s="160">
        <v>5705</v>
      </c>
      <c r="G80" s="103">
        <v>14031</v>
      </c>
      <c r="H80" s="103">
        <v>6653</v>
      </c>
      <c r="I80" s="103">
        <v>7378</v>
      </c>
      <c r="J80" s="104">
        <v>-29</v>
      </c>
      <c r="K80" s="105">
        <v>-14</v>
      </c>
      <c r="L80" s="106">
        <v>-15</v>
      </c>
      <c r="M80" s="104">
        <v>-16</v>
      </c>
      <c r="N80" s="105">
        <v>-9</v>
      </c>
      <c r="O80" s="150">
        <v>-7</v>
      </c>
      <c r="P80" s="104">
        <v>4</v>
      </c>
      <c r="Q80" s="105">
        <v>1</v>
      </c>
      <c r="R80" s="106">
        <v>3</v>
      </c>
      <c r="S80" s="107">
        <v>1</v>
      </c>
      <c r="T80" s="108">
        <v>3</v>
      </c>
      <c r="U80" s="108">
        <v>0</v>
      </c>
      <c r="V80" s="109">
        <v>0</v>
      </c>
      <c r="W80" s="104">
        <v>20</v>
      </c>
      <c r="X80" s="105">
        <v>10</v>
      </c>
      <c r="Y80" s="106">
        <v>10</v>
      </c>
      <c r="Z80" s="107">
        <v>10</v>
      </c>
      <c r="AA80" s="108">
        <v>10</v>
      </c>
      <c r="AB80" s="108">
        <v>0</v>
      </c>
      <c r="AC80" s="109">
        <v>0</v>
      </c>
      <c r="AD80" s="104">
        <v>-13</v>
      </c>
      <c r="AE80" s="105">
        <v>-5</v>
      </c>
      <c r="AF80" s="106">
        <v>-8</v>
      </c>
      <c r="AG80" s="104">
        <v>23</v>
      </c>
      <c r="AH80" s="105">
        <v>15</v>
      </c>
      <c r="AI80" s="150">
        <v>8</v>
      </c>
      <c r="AJ80" s="107">
        <v>9</v>
      </c>
      <c r="AK80" s="108">
        <v>5</v>
      </c>
      <c r="AL80" s="108">
        <v>6</v>
      </c>
      <c r="AM80" s="109">
        <v>3</v>
      </c>
      <c r="AN80" s="104">
        <v>0</v>
      </c>
      <c r="AO80" s="106">
        <v>0</v>
      </c>
      <c r="AP80" s="118">
        <v>36</v>
      </c>
      <c r="AQ80" s="105">
        <v>20</v>
      </c>
      <c r="AR80" s="150">
        <v>16</v>
      </c>
      <c r="AS80" s="107">
        <v>10</v>
      </c>
      <c r="AT80" s="108">
        <v>13</v>
      </c>
      <c r="AU80" s="108">
        <v>10</v>
      </c>
      <c r="AV80" s="109">
        <v>3</v>
      </c>
      <c r="AW80" s="104">
        <v>0</v>
      </c>
      <c r="AX80" s="106">
        <v>0</v>
      </c>
      <c r="AY80" s="118">
        <v>-10</v>
      </c>
    </row>
    <row r="81" spans="1:51" ht="13.5" customHeight="1" x14ac:dyDescent="0.2">
      <c r="A81">
        <v>8</v>
      </c>
      <c r="B81" s="161">
        <v>586</v>
      </c>
      <c r="C81" s="162" t="s">
        <v>108</v>
      </c>
      <c r="D81" s="163"/>
      <c r="E81" s="164">
        <v>241.01</v>
      </c>
      <c r="F81" s="165">
        <v>4826</v>
      </c>
      <c r="G81" s="166">
        <v>11837</v>
      </c>
      <c r="H81" s="166">
        <v>5615</v>
      </c>
      <c r="I81" s="166">
        <v>6222</v>
      </c>
      <c r="J81" s="167">
        <v>-37</v>
      </c>
      <c r="K81" s="168">
        <v>-23</v>
      </c>
      <c r="L81" s="169">
        <v>-14</v>
      </c>
      <c r="M81" s="167">
        <v>-9</v>
      </c>
      <c r="N81" s="168">
        <v>-6</v>
      </c>
      <c r="O81" s="170">
        <v>-3</v>
      </c>
      <c r="P81" s="167">
        <v>7</v>
      </c>
      <c r="Q81" s="168">
        <v>6</v>
      </c>
      <c r="R81" s="169">
        <v>1</v>
      </c>
      <c r="S81" s="171">
        <v>6</v>
      </c>
      <c r="T81" s="172">
        <v>1</v>
      </c>
      <c r="U81" s="172">
        <v>0</v>
      </c>
      <c r="V81" s="173">
        <v>0</v>
      </c>
      <c r="W81" s="167">
        <v>16</v>
      </c>
      <c r="X81" s="168">
        <v>12</v>
      </c>
      <c r="Y81" s="169">
        <v>4</v>
      </c>
      <c r="Z81" s="171">
        <v>12</v>
      </c>
      <c r="AA81" s="172">
        <v>4</v>
      </c>
      <c r="AB81" s="172">
        <v>0</v>
      </c>
      <c r="AC81" s="173">
        <v>0</v>
      </c>
      <c r="AD81" s="167">
        <v>-28</v>
      </c>
      <c r="AE81" s="168">
        <v>-17</v>
      </c>
      <c r="AF81" s="169">
        <v>-11</v>
      </c>
      <c r="AG81" s="167">
        <v>10</v>
      </c>
      <c r="AH81" s="168">
        <v>6</v>
      </c>
      <c r="AI81" s="170">
        <v>4</v>
      </c>
      <c r="AJ81" s="171">
        <v>2</v>
      </c>
      <c r="AK81" s="172">
        <v>4</v>
      </c>
      <c r="AL81" s="172">
        <v>4</v>
      </c>
      <c r="AM81" s="173">
        <v>0</v>
      </c>
      <c r="AN81" s="167">
        <v>0</v>
      </c>
      <c r="AO81" s="169">
        <v>0</v>
      </c>
      <c r="AP81" s="174">
        <v>38</v>
      </c>
      <c r="AQ81" s="168">
        <v>23</v>
      </c>
      <c r="AR81" s="170">
        <v>15</v>
      </c>
      <c r="AS81" s="171">
        <v>10</v>
      </c>
      <c r="AT81" s="172">
        <v>11</v>
      </c>
      <c r="AU81" s="172">
        <v>13</v>
      </c>
      <c r="AV81" s="173">
        <v>3</v>
      </c>
      <c r="AW81" s="167">
        <v>0</v>
      </c>
      <c r="AX81" s="169">
        <v>1</v>
      </c>
      <c r="AY81" s="174">
        <v>-16</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155</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156</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139</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17</vt:i4>
      </vt:variant>
    </vt:vector>
  </HeadingPairs>
  <TitlesOfParts>
    <vt:vector size="32" baseType="lpstr">
      <vt:lpstr>目次</vt:lpstr>
      <vt:lpstr>R7.1月</vt:lpstr>
      <vt:lpstr>R7.2月</vt:lpstr>
      <vt:lpstr>R7.3月</vt:lpstr>
      <vt:lpstr>R7.4月</vt:lpstr>
      <vt:lpstr>R7.5月</vt:lpstr>
      <vt:lpstr>R7.6月</vt:lpstr>
      <vt:lpstr>R7.7月</vt:lpstr>
      <vt:lpstr>R7.8月</vt:lpstr>
      <vt:lpstr>R7.9月</vt:lpstr>
      <vt:lpstr>R7.10月</vt:lpstr>
      <vt:lpstr>R7.11月</vt:lpstr>
      <vt:lpstr>R7.12月</vt:lpstr>
      <vt:lpstr>R8.1月</vt:lpstr>
      <vt:lpstr>R8.2月</vt:lpstr>
      <vt:lpstr>R7.10月!Print_Area</vt:lpstr>
      <vt:lpstr>R7.11月!Print_Area</vt:lpstr>
      <vt:lpstr>R8.1月!Print_Area</vt:lpstr>
      <vt:lpstr>R8.2月!Print_Area</vt:lpstr>
      <vt:lpstr>R7.10月!Print_Titles</vt:lpstr>
      <vt:lpstr>R7.11月!Print_Titles</vt:lpstr>
      <vt:lpstr>R7.1月!Print_Titles</vt:lpstr>
      <vt:lpstr>R7.2月!Print_Titles</vt:lpstr>
      <vt:lpstr>R7.3月!Print_Titles</vt:lpstr>
      <vt:lpstr>R7.4月!Print_Titles</vt:lpstr>
      <vt:lpstr>R7.5月!Print_Titles</vt:lpstr>
      <vt:lpstr>R7.6月!Print_Titles</vt:lpstr>
      <vt:lpstr>R7.7月!Print_Titles</vt:lpstr>
      <vt:lpstr>R7.8月!Print_Titles</vt:lpstr>
      <vt:lpstr>R7.9月!Print_Titles</vt:lpstr>
      <vt:lpstr>R8.1月!Print_Titles</vt:lpstr>
      <vt:lpstr>R8.2月!Print_Titles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納富　直美</cp:lastModifiedBy>
  <cp:lastPrinted>2025-10-23T07:42:49Z</cp:lastPrinted>
  <dcterms:created xsi:type="dcterms:W3CDTF">2024-01-22T06:31:05Z</dcterms:created>
  <dcterms:modified xsi:type="dcterms:W3CDTF">2026-02-18T00:40:25Z</dcterms:modified>
</cp:coreProperties>
</file>