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787" activeTab="0"/>
  </bookViews>
  <sheets>
    <sheet name="目次" sheetId="1" r:id="rId1"/>
    <sheet name="16.1" sheetId="2" r:id="rId2"/>
    <sheet name="16.2" sheetId="3" r:id="rId3"/>
    <sheet name="16.3-16.4" sheetId="4" r:id="rId4"/>
    <sheet name="16.5(1)" sheetId="5" r:id="rId5"/>
    <sheet name="16.5(2)" sheetId="6" r:id="rId6"/>
    <sheet name="16.6" sheetId="7" r:id="rId7"/>
    <sheet name="16.7" sheetId="8" r:id="rId8"/>
    <sheet name="16.8" sheetId="9" r:id="rId9"/>
    <sheet name="16.9" sheetId="10" r:id="rId10"/>
    <sheet name="16.10" sheetId="11" r:id="rId11"/>
    <sheet name="16.11" sheetId="12" r:id="rId12"/>
    <sheet name="16.12" sheetId="13" r:id="rId13"/>
    <sheet name="16.13.1" sheetId="14" r:id="rId14"/>
    <sheet name="16.13.2" sheetId="15" r:id="rId15"/>
    <sheet name="16.13.3" sheetId="16" r:id="rId16"/>
    <sheet name="16.13.4" sheetId="17" r:id="rId17"/>
    <sheet name="16.14.1" sheetId="18" r:id="rId18"/>
    <sheet name="16.14.2-16.14.3" sheetId="19" r:id="rId19"/>
  </sheets>
  <definedNames>
    <definedName name="_xlnm.Print_Area" localSheetId="8">'16.8'!$A$1:$K$74</definedName>
    <definedName name="_xlnm.Print_Titles" localSheetId="5">'16.5(2)'!$1:$4</definedName>
  </definedNames>
  <calcPr fullCalcOnLoad="1"/>
</workbook>
</file>

<file path=xl/sharedStrings.xml><?xml version="1.0" encoding="utf-8"?>
<sst xmlns="http://schemas.openxmlformats.org/spreadsheetml/2006/main" count="2371" uniqueCount="1081">
  <si>
    <t>細菌性赤痢</t>
  </si>
  <si>
    <t>区        分</t>
  </si>
  <si>
    <t>死因簡単
分類表番号</t>
  </si>
  <si>
    <t>総人口
(推計人口)</t>
  </si>
  <si>
    <t>クリーニング所</t>
  </si>
  <si>
    <t>冊</t>
  </si>
  <si>
    <t>回</t>
  </si>
  <si>
    <t>人</t>
  </si>
  <si>
    <t>資料：県情報事務センター</t>
  </si>
  <si>
    <t>要支援2</t>
  </si>
  <si>
    <t>（単位：軒、人）</t>
  </si>
  <si>
    <t>区  　分</t>
  </si>
  <si>
    <t>施設数</t>
  </si>
  <si>
    <t>資料：県生活衛生課、神戸市生活衛生課</t>
  </si>
  <si>
    <t>　          大気中の粒子状物質のうち粒径10µm（ミクロン）以下のものをいう。工場等の事業活動や</t>
  </si>
  <si>
    <t>　          河川の汚れの度合いを示す指標で、河川水中の汚濁物質が微生物によって無機化あるいは</t>
  </si>
  <si>
    <t xml:space="preserve">        訪問指導：40歳以上の人及びその家族を対象に、保健師、栄養士、歯科衛生士等が訪問し、療</t>
  </si>
  <si>
    <t xml:space="preserve">        基本健康診査：40歳以上の人を対象に、健康チェックと生活習慣病の早期発見のため、年1回、</t>
  </si>
  <si>
    <t xml:space="preserve">        健康相談：40歳以上の人及びその家族を対象に、心身の健康や病気に関する悩みや不安に対し、</t>
  </si>
  <si>
    <t>保健師</t>
  </si>
  <si>
    <t>人</t>
  </si>
  <si>
    <t>所</t>
  </si>
  <si>
    <t>床</t>
  </si>
  <si>
    <t>施設</t>
  </si>
  <si>
    <t>直腸Ｓ状結腸移行部及び直腸</t>
  </si>
  <si>
    <t>中枢神経系のその他</t>
  </si>
  <si>
    <t>その他のリンパ組織、造血組織及び関連組織</t>
  </si>
  <si>
    <t>その他のウイルス肝炎</t>
  </si>
  <si>
    <t>その他の感染症及び寄生虫症</t>
  </si>
  <si>
    <t>その他の内分泌、栄養及び代謝疾患</t>
  </si>
  <si>
    <t>その他の精神及び行動の障害</t>
  </si>
  <si>
    <t>脊髄性筋萎縮症及び関連症候群　</t>
  </si>
  <si>
    <t>高血圧性心疾患及び心腎疾患</t>
  </si>
  <si>
    <t>その他の高血圧性疾患</t>
  </si>
  <si>
    <t>慢性非リウマチ性心内膜疾患</t>
  </si>
  <si>
    <t>ヘルニア及び腸閉塞</t>
  </si>
  <si>
    <t>糸球体疾患及び腎尿細管間質性疾患</t>
  </si>
  <si>
    <t>妊娠期間及び胎児発育に関連する障害</t>
  </si>
  <si>
    <t>周産期に特異的な呼吸障害及び心血管障害</t>
  </si>
  <si>
    <t>その他の周産期に発生した病態</t>
  </si>
  <si>
    <t>胎児及び新生児の出血性障害及び血液障害</t>
  </si>
  <si>
    <t>その他の先天奇形及び変形</t>
  </si>
  <si>
    <t>染色体異常、他に分類されないもの</t>
  </si>
  <si>
    <t>その他の循環器系の先天奇形</t>
  </si>
  <si>
    <t>煙、火及び火炎への曝露</t>
  </si>
  <si>
    <t>有害物質による不慮の中毒及び有害物質への曝露</t>
  </si>
  <si>
    <t>大腸がん</t>
  </si>
  <si>
    <t>肺がん</t>
  </si>
  <si>
    <t>ジアルジア症</t>
  </si>
  <si>
    <t>梅毒</t>
  </si>
  <si>
    <t>破傷風</t>
  </si>
  <si>
    <t>後天性免疫不全症候群</t>
  </si>
  <si>
    <t>要介護認定者数</t>
  </si>
  <si>
    <t>65歳以上</t>
  </si>
  <si>
    <t>75歳以上</t>
  </si>
  <si>
    <t>要介護1</t>
  </si>
  <si>
    <t>要介護2</t>
  </si>
  <si>
    <t>要介護3</t>
  </si>
  <si>
    <t>要介護4</t>
  </si>
  <si>
    <t>要介護5</t>
  </si>
  <si>
    <t xml:space="preserve"> 県　　計　　</t>
  </si>
  <si>
    <t>歯科医師</t>
  </si>
  <si>
    <t>薬剤師</t>
  </si>
  <si>
    <t>施設数</t>
  </si>
  <si>
    <t>病床数</t>
  </si>
  <si>
    <t>…</t>
  </si>
  <si>
    <t>阪神南地域</t>
  </si>
  <si>
    <t>阪神北地域</t>
  </si>
  <si>
    <t>東播磨地域</t>
  </si>
  <si>
    <t>北播磨地域</t>
  </si>
  <si>
    <t>中播磨地域</t>
  </si>
  <si>
    <t>西播磨地域</t>
  </si>
  <si>
    <t>但馬地域　</t>
  </si>
  <si>
    <t>丹波地域　</t>
  </si>
  <si>
    <t>淡路地域　</t>
  </si>
  <si>
    <t>神戸市　　</t>
  </si>
  <si>
    <t>尼崎市　</t>
  </si>
  <si>
    <t>明石市　</t>
  </si>
  <si>
    <t>西宮市　</t>
  </si>
  <si>
    <t>芦屋市　</t>
  </si>
  <si>
    <t>伊丹市　</t>
  </si>
  <si>
    <t>相生市　</t>
  </si>
  <si>
    <t>加古川市</t>
  </si>
  <si>
    <t>赤穂市　</t>
  </si>
  <si>
    <t>宝塚市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</si>
  <si>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</si>
  <si>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</si>
  <si>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</si>
  <si>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</si>
  <si>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</si>
  <si>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</si>
  <si>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</si>
  <si>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</si>
  <si>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</si>
  <si>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</si>
  <si>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</si>
  <si>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</si>
  <si>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</si>
  <si>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</si>
  <si>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総数</t>
  </si>
  <si>
    <t>0歳</t>
  </si>
  <si>
    <t>1～14歳</t>
  </si>
  <si>
    <t>年齢不詳</t>
  </si>
  <si>
    <t>01200</t>
  </si>
  <si>
    <t>02100</t>
  </si>
  <si>
    <t>09200</t>
  </si>
  <si>
    <t>09100</t>
  </si>
  <si>
    <t>09300</t>
  </si>
  <si>
    <t>10200</t>
  </si>
  <si>
    <t>18100</t>
  </si>
  <si>
    <t>20100</t>
  </si>
  <si>
    <t>（妊娠週別）</t>
  </si>
  <si>
    <t>（年齢別）</t>
  </si>
  <si>
    <t>総　　　数</t>
  </si>
  <si>
    <t>01000</t>
  </si>
  <si>
    <t>感染症及び寄生虫症</t>
  </si>
  <si>
    <t>01100</t>
  </si>
  <si>
    <t>01201</t>
  </si>
  <si>
    <t>01202</t>
  </si>
  <si>
    <t>01300</t>
  </si>
  <si>
    <t>01400</t>
  </si>
  <si>
    <t>01401</t>
  </si>
  <si>
    <t>01402</t>
  </si>
  <si>
    <t>01403</t>
  </si>
  <si>
    <t>01500</t>
  </si>
  <si>
    <t>01600</t>
  </si>
  <si>
    <t>02000</t>
  </si>
  <si>
    <t>新生物</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</si>
  <si>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</si>
  <si>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</si>
  <si>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</si>
  <si>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</si>
  <si>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</si>
  <si>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</si>
  <si>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</si>
  <si>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</si>
  <si>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</si>
  <si>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</si>
  <si>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</si>
  <si>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</si>
  <si>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</si>
  <si>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</si>
  <si>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</si>
  <si>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</si>
  <si>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</si>
  <si>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</si>
  <si>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</si>
  <si>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</si>
  <si>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</si>
  <si>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02200</t>
  </si>
  <si>
    <t>02201</t>
  </si>
  <si>
    <t>02202</t>
  </si>
  <si>
    <t>03100</t>
  </si>
  <si>
    <t>03200</t>
  </si>
  <si>
    <t>04000</t>
  </si>
  <si>
    <t>内分泌、栄養及び代謝疾患</t>
  </si>
  <si>
    <t>04100</t>
  </si>
  <si>
    <t>04200</t>
  </si>
  <si>
    <t>05000</t>
  </si>
  <si>
    <t>精神及び行動の障害</t>
  </si>
  <si>
    <t>05100</t>
  </si>
  <si>
    <t>05200</t>
  </si>
  <si>
    <t>06000</t>
  </si>
  <si>
    <t>神経系の疾患</t>
  </si>
  <si>
    <t>06100</t>
  </si>
  <si>
    <t>06200</t>
  </si>
  <si>
    <t>06300</t>
  </si>
  <si>
    <t>06400</t>
  </si>
  <si>
    <t>06500</t>
  </si>
  <si>
    <t>07000</t>
  </si>
  <si>
    <t>眼及び付属器の疾患</t>
  </si>
  <si>
    <t>08000</t>
  </si>
  <si>
    <t>耳及び乳様突起の疾患</t>
  </si>
  <si>
    <t>09000</t>
  </si>
  <si>
    <t>循環器系の疾患</t>
  </si>
  <si>
    <t>09101</t>
  </si>
  <si>
    <t>09102</t>
  </si>
  <si>
    <t>09201</t>
  </si>
  <si>
    <t>09202</t>
  </si>
  <si>
    <t>09203</t>
  </si>
  <si>
    <t>09204</t>
  </si>
  <si>
    <t>09205</t>
  </si>
  <si>
    <t>09206</t>
  </si>
  <si>
    <t>09207</t>
  </si>
  <si>
    <t>09208</t>
  </si>
  <si>
    <t>09301</t>
  </si>
  <si>
    <t>09302</t>
  </si>
  <si>
    <t>09303</t>
  </si>
  <si>
    <t>09304</t>
  </si>
  <si>
    <t>09400</t>
  </si>
  <si>
    <t>09500</t>
  </si>
  <si>
    <t>10000</t>
  </si>
  <si>
    <t>呼吸器系の疾患</t>
  </si>
  <si>
    <t>10100</t>
  </si>
  <si>
    <t>10300</t>
  </si>
  <si>
    <t>10400</t>
  </si>
  <si>
    <t>10500</t>
  </si>
  <si>
    <t>10600</t>
  </si>
  <si>
    <t>11000</t>
  </si>
  <si>
    <t>消化器系の疾患</t>
  </si>
  <si>
    <t>11100</t>
  </si>
  <si>
    <t>11200</t>
  </si>
  <si>
    <t>11300</t>
  </si>
  <si>
    <t>11301</t>
  </si>
  <si>
    <t>11302</t>
  </si>
  <si>
    <t>11400</t>
  </si>
  <si>
    <t>12000</t>
  </si>
  <si>
    <t>皮膚及び皮下組織の疾患</t>
  </si>
  <si>
    <t>13000</t>
  </si>
  <si>
    <t>14000</t>
  </si>
  <si>
    <t>14100</t>
  </si>
  <si>
    <t>14200</t>
  </si>
  <si>
    <t>14201</t>
  </si>
  <si>
    <t>14202</t>
  </si>
  <si>
    <t>14203</t>
  </si>
  <si>
    <t>14300</t>
  </si>
  <si>
    <t>15000</t>
  </si>
  <si>
    <t>妊娠、分娩及び産じょく</t>
  </si>
  <si>
    <t>16000</t>
  </si>
  <si>
    <t>周産期に発生した病態</t>
  </si>
  <si>
    <t>16100</t>
  </si>
  <si>
    <t>16200</t>
  </si>
  <si>
    <t>16300</t>
  </si>
  <si>
    <t>16400</t>
  </si>
  <si>
    <t>16500</t>
  </si>
  <si>
    <t>16600</t>
  </si>
  <si>
    <t>17000</t>
  </si>
  <si>
    <t>17100</t>
  </si>
  <si>
    <t>17200</t>
  </si>
  <si>
    <t>17201</t>
  </si>
  <si>
    <t>17202</t>
  </si>
  <si>
    <t>17300</t>
  </si>
  <si>
    <t>17400</t>
  </si>
  <si>
    <t>17500</t>
  </si>
  <si>
    <t>18000</t>
  </si>
  <si>
    <t>18200</t>
  </si>
  <si>
    <t>18300</t>
  </si>
  <si>
    <t>20000</t>
  </si>
  <si>
    <t>傷病及び死亡の外因</t>
  </si>
  <si>
    <t>20101</t>
  </si>
  <si>
    <t>20102</t>
  </si>
  <si>
    <t>20103</t>
  </si>
  <si>
    <t>20104</t>
  </si>
  <si>
    <t>20105</t>
  </si>
  <si>
    <t>20106</t>
  </si>
  <si>
    <t>20107</t>
  </si>
  <si>
    <t>20200</t>
  </si>
  <si>
    <t>20300</t>
  </si>
  <si>
    <t>興行場</t>
  </si>
  <si>
    <t>その他</t>
  </si>
  <si>
    <t>大気汚染</t>
  </si>
  <si>
    <t>水質汚濁</t>
  </si>
  <si>
    <t>土壌汚染</t>
  </si>
  <si>
    <t>地盤沈下</t>
  </si>
  <si>
    <t>神戸市</t>
  </si>
  <si>
    <t>尼崎市</t>
  </si>
  <si>
    <t>西宮市</t>
  </si>
  <si>
    <t>芦屋市</t>
  </si>
  <si>
    <t>伊丹市</t>
  </si>
  <si>
    <t>宝塚市</t>
  </si>
  <si>
    <t>川西市</t>
  </si>
  <si>
    <t>三田市</t>
  </si>
  <si>
    <t>明石市</t>
  </si>
  <si>
    <t>高砂市</t>
  </si>
  <si>
    <t>西脇市</t>
  </si>
  <si>
    <t>三木市</t>
  </si>
  <si>
    <t>小野市</t>
  </si>
  <si>
    <t>加西市</t>
  </si>
  <si>
    <t>姫路市</t>
  </si>
  <si>
    <t>相生市</t>
  </si>
  <si>
    <t>赤穂市</t>
  </si>
  <si>
    <t>豊岡市</t>
  </si>
  <si>
    <t>篠山市</t>
  </si>
  <si>
    <t>洲本市</t>
  </si>
  <si>
    <t>浜田</t>
  </si>
  <si>
    <t>園和小学校</t>
  </si>
  <si>
    <t>甲子園</t>
  </si>
  <si>
    <t>塩瀬</t>
  </si>
  <si>
    <t>加茂</t>
  </si>
  <si>
    <t>平岡</t>
  </si>
  <si>
    <t>中島</t>
  </si>
  <si>
    <t>小久保</t>
  </si>
  <si>
    <t>甲陵中学校</t>
  </si>
  <si>
    <t>山口小学校</t>
  </si>
  <si>
    <t>浜甲子園</t>
  </si>
  <si>
    <t>白川台</t>
  </si>
  <si>
    <t>押部谷</t>
  </si>
  <si>
    <t>北神</t>
  </si>
  <si>
    <t>大久保</t>
  </si>
  <si>
    <t>稲美町</t>
  </si>
  <si>
    <t>播磨町</t>
  </si>
  <si>
    <t>尾上</t>
  </si>
  <si>
    <t>別府</t>
  </si>
  <si>
    <t>東神吉</t>
  </si>
  <si>
    <t>平荘</t>
  </si>
  <si>
    <t>太子町</t>
  </si>
  <si>
    <t>朝日ヶ丘小学校</t>
  </si>
  <si>
    <t>二見</t>
  </si>
  <si>
    <t>神崎川</t>
  </si>
  <si>
    <t>庄下川</t>
  </si>
  <si>
    <t>昆陽川</t>
  </si>
  <si>
    <t>夙川</t>
  </si>
  <si>
    <t>福田川</t>
  </si>
  <si>
    <t>伊川</t>
  </si>
  <si>
    <t>谷八木川</t>
  </si>
  <si>
    <t>喜瀬川</t>
  </si>
  <si>
    <t>志染川</t>
  </si>
  <si>
    <t>別府川</t>
  </si>
  <si>
    <t>竹野川</t>
  </si>
  <si>
    <t>佐津川</t>
  </si>
  <si>
    <t>神戸市東部沖1</t>
  </si>
  <si>
    <t>西宮市沖1</t>
  </si>
  <si>
    <t>神戸市東部沖2</t>
  </si>
  <si>
    <t>西宮市沖2</t>
  </si>
  <si>
    <t>神戸市東部沖3</t>
  </si>
  <si>
    <t>神戸市中央部沖</t>
  </si>
  <si>
    <t>神戸市東部沖4</t>
  </si>
  <si>
    <t>神戸市西部沖1</t>
  </si>
  <si>
    <t>神戸市西部沖2</t>
  </si>
  <si>
    <t>洲本内港内</t>
  </si>
  <si>
    <t>洲本外港内</t>
  </si>
  <si>
    <t>材木橋</t>
  </si>
  <si>
    <t>明石港内</t>
  </si>
  <si>
    <t>別府港内</t>
  </si>
  <si>
    <t>高砂本港内</t>
  </si>
  <si>
    <t>高砂西港港口先</t>
  </si>
  <si>
    <t>大塩港内</t>
  </si>
  <si>
    <t>東部工業港内</t>
  </si>
  <si>
    <t>広畑港内</t>
  </si>
  <si>
    <t>網干港内</t>
  </si>
  <si>
    <t>材木港内</t>
  </si>
  <si>
    <t>二見港沖</t>
  </si>
  <si>
    <t>別府港沖</t>
  </si>
  <si>
    <t>高砂西港沖</t>
  </si>
  <si>
    <t>白浜沖</t>
  </si>
  <si>
    <t>飾磨港沖</t>
  </si>
  <si>
    <t>網干港沖</t>
  </si>
  <si>
    <t>明石港沖</t>
  </si>
  <si>
    <t>明石林崎沖</t>
  </si>
  <si>
    <t>別府港沖合</t>
  </si>
  <si>
    <t>東部工業港沖合</t>
  </si>
  <si>
    <t>播磨灘北西部</t>
  </si>
  <si>
    <t>赤穂市中央部沖</t>
  </si>
  <si>
    <t>赤穂市東部沖</t>
  </si>
  <si>
    <t>淡路島西部南部</t>
  </si>
  <si>
    <t>山陰海岸東部西部</t>
  </si>
  <si>
    <t>津居山港内</t>
  </si>
  <si>
    <t>豊岡市津居山沖</t>
  </si>
  <si>
    <t>海洋投入</t>
  </si>
  <si>
    <t>健康手帳</t>
  </si>
  <si>
    <t>開催回数</t>
  </si>
  <si>
    <t>参加延人員</t>
  </si>
  <si>
    <t>被指導延人員</t>
  </si>
  <si>
    <t>基本健康診査</t>
  </si>
  <si>
    <t>胃がん</t>
  </si>
  <si>
    <t>実施施設数</t>
  </si>
  <si>
    <t>実施回数</t>
  </si>
  <si>
    <t>看護師</t>
  </si>
  <si>
    <t>准看護師</t>
  </si>
  <si>
    <t>15～24歳</t>
  </si>
  <si>
    <t>25～44歳</t>
  </si>
  <si>
    <t>45～64歳</t>
  </si>
  <si>
    <t>国設尼崎自排</t>
  </si>
  <si>
    <t>志方公民館</t>
  </si>
  <si>
    <t>助産師</t>
  </si>
  <si>
    <t>血液及び造血器の疾患並びに免疫機構の障害</t>
  </si>
  <si>
    <t>先天奇形、変形及び染色体異常</t>
  </si>
  <si>
    <t>症状、徴候及び異常臨床所見・異常検査所見で他に分類されないもの</t>
  </si>
  <si>
    <t>農地還元</t>
  </si>
  <si>
    <t>計</t>
  </si>
  <si>
    <t>腸チフス</t>
  </si>
  <si>
    <t>デング熱</t>
  </si>
  <si>
    <t>レジオネラ症</t>
  </si>
  <si>
    <t>男</t>
  </si>
  <si>
    <t>女</t>
  </si>
  <si>
    <t>北神</t>
  </si>
  <si>
    <t>南あわじ市</t>
  </si>
  <si>
    <t>その他</t>
  </si>
  <si>
    <t>津名港内</t>
  </si>
  <si>
    <t>飾磨港内1</t>
  </si>
  <si>
    <t>養父市　</t>
  </si>
  <si>
    <t>丹波市　</t>
  </si>
  <si>
    <t>結核</t>
  </si>
  <si>
    <t>心疾患</t>
  </si>
  <si>
    <t>肺炎</t>
  </si>
  <si>
    <t>老衰</t>
  </si>
  <si>
    <t>悪性新生物</t>
  </si>
  <si>
    <t>高血圧性疾患</t>
  </si>
  <si>
    <t>脳血管疾患</t>
  </si>
  <si>
    <t>不慮の事故</t>
  </si>
  <si>
    <t>つつが虫病</t>
  </si>
  <si>
    <t>日本紅班熱</t>
  </si>
  <si>
    <t>マラリア</t>
  </si>
  <si>
    <t>食中毒</t>
  </si>
  <si>
    <t>アメーバ赤痢</t>
  </si>
  <si>
    <t>クロイツフェルト・ヤコブ病</t>
  </si>
  <si>
    <t>バンコマイシン耐性腸球菌感染症</t>
  </si>
  <si>
    <t>淡路市浜沖</t>
  </si>
  <si>
    <t>淡路市撫沖</t>
  </si>
  <si>
    <t>南あわじ市慶野沖</t>
  </si>
  <si>
    <t>南あわじ市鳥取沖</t>
  </si>
  <si>
    <t>南あわじ市白崎沖</t>
  </si>
  <si>
    <t>豊岡市冠島沖</t>
  </si>
  <si>
    <t>豊岡市浜須井沖</t>
  </si>
  <si>
    <t>香美町無南垣沖</t>
  </si>
  <si>
    <t>千苅水源池</t>
  </si>
  <si>
    <t>採水地点（市町名）</t>
  </si>
  <si>
    <t>新温泉町鬼門崎沖</t>
  </si>
  <si>
    <t>朝来市　</t>
  </si>
  <si>
    <t>淡路市　</t>
  </si>
  <si>
    <t>宍粟市　</t>
  </si>
  <si>
    <t>香美町　</t>
  </si>
  <si>
    <t>朝来市　</t>
  </si>
  <si>
    <t>淡路市　</t>
  </si>
  <si>
    <t>宍粟市　</t>
  </si>
  <si>
    <t>加東市　</t>
  </si>
  <si>
    <t>たつの市</t>
  </si>
  <si>
    <t>多可町　</t>
  </si>
  <si>
    <t>神河町　</t>
  </si>
  <si>
    <t>香美町　</t>
  </si>
  <si>
    <t>新温泉町</t>
  </si>
  <si>
    <t>鳩里</t>
  </si>
  <si>
    <t>丹波市</t>
  </si>
  <si>
    <t>姫路市　</t>
  </si>
  <si>
    <t>洲本市　</t>
  </si>
  <si>
    <t>豊岡市　</t>
  </si>
  <si>
    <t>西脇市　</t>
  </si>
  <si>
    <t>三木市　</t>
  </si>
  <si>
    <t>養父市　</t>
  </si>
  <si>
    <t>丹波市　</t>
  </si>
  <si>
    <t>南あわじ市</t>
  </si>
  <si>
    <t>加東市　</t>
  </si>
  <si>
    <t>たつの市</t>
  </si>
  <si>
    <t>多可町　</t>
  </si>
  <si>
    <t>神河町　</t>
  </si>
  <si>
    <t>新温泉町</t>
  </si>
  <si>
    <t>神戸市　</t>
  </si>
  <si>
    <t>　東灘区</t>
  </si>
  <si>
    <t>　灘区</t>
  </si>
  <si>
    <t>　兵庫区</t>
  </si>
  <si>
    <t>　長田区</t>
  </si>
  <si>
    <t>　須磨区</t>
  </si>
  <si>
    <t>　垂水区</t>
  </si>
  <si>
    <t>　北区</t>
  </si>
  <si>
    <t>　中央区</t>
  </si>
  <si>
    <t>　西区</t>
  </si>
  <si>
    <t>神戸市　</t>
  </si>
  <si>
    <t>加東市</t>
  </si>
  <si>
    <t>朝来市</t>
  </si>
  <si>
    <t>淡路市</t>
  </si>
  <si>
    <t>宍粟市</t>
  </si>
  <si>
    <t>多可町</t>
  </si>
  <si>
    <t>神河町</t>
  </si>
  <si>
    <t>香美町</t>
  </si>
  <si>
    <t>新温泉町</t>
  </si>
  <si>
    <t>王子*</t>
  </si>
  <si>
    <t>二見*</t>
  </si>
  <si>
    <t>池之内*</t>
  </si>
  <si>
    <t>上流</t>
  </si>
  <si>
    <t>下流(1)</t>
  </si>
  <si>
    <t>下流(2)</t>
  </si>
  <si>
    <t>中流</t>
  </si>
  <si>
    <t>下流</t>
  </si>
  <si>
    <t>大阪湾</t>
  </si>
  <si>
    <t>播磨灘</t>
  </si>
  <si>
    <t>大阪湾(1)</t>
  </si>
  <si>
    <t>大阪湾(2)</t>
  </si>
  <si>
    <t>大阪湾(3)</t>
  </si>
  <si>
    <t>大阪湾(4)</t>
  </si>
  <si>
    <t>大阪湾(5)</t>
  </si>
  <si>
    <t>洲本港(1)</t>
  </si>
  <si>
    <t>洲本港(2)</t>
  </si>
  <si>
    <t>津名港</t>
  </si>
  <si>
    <t>兵庫運河</t>
  </si>
  <si>
    <t>播磨海域(1)</t>
  </si>
  <si>
    <t>播磨海域(2)</t>
  </si>
  <si>
    <t>播磨海域(3)</t>
  </si>
  <si>
    <t>播磨海域(4)</t>
  </si>
  <si>
    <t>播磨海域(5)</t>
  </si>
  <si>
    <t>播磨海域(6)</t>
  </si>
  <si>
    <t>播磨海域(7)</t>
  </si>
  <si>
    <t>播磨海域(8)</t>
  </si>
  <si>
    <t>播磨海域(9)</t>
  </si>
  <si>
    <t>播磨海域(10)</t>
  </si>
  <si>
    <t>播磨海域(11)</t>
  </si>
  <si>
    <t>播磨海域(12)</t>
  </si>
  <si>
    <t>播磨海域(13)</t>
  </si>
  <si>
    <t>（高血圧性を除く）</t>
  </si>
  <si>
    <t>区      分</t>
  </si>
  <si>
    <t>-</t>
  </si>
  <si>
    <t>(-)</t>
  </si>
  <si>
    <t>（単位：人）</t>
  </si>
  <si>
    <t>資料：県情報事務センター</t>
  </si>
  <si>
    <t>死亡者数（総数）</t>
  </si>
  <si>
    <t>心疾患（高血圧性除く）</t>
  </si>
  <si>
    <t>肝硬変（アルコール性を除く）</t>
  </si>
  <si>
    <t>資料：県情報事務センター</t>
  </si>
  <si>
    <t>（単位：ppm）</t>
  </si>
  <si>
    <t>六甲アイランド</t>
  </si>
  <si>
    <t>　　　2　（  ）は、有効測定時間数（6000時間/年）に達していない局の値を示す。</t>
  </si>
  <si>
    <t>　　　3　* 印は、昭和53年からの継続測定局を表す。</t>
  </si>
  <si>
    <t>　　　3　* 印は、昭和48年からの継続測定局を表す。</t>
  </si>
  <si>
    <t>尾浜橋（尼崎市）</t>
  </si>
  <si>
    <t>清富橋（新温泉町）</t>
  </si>
  <si>
    <t>採水地点（市町名）</t>
  </si>
  <si>
    <t>銀橋（川西市）</t>
  </si>
  <si>
    <t>軍行橋（伊丹市）</t>
  </si>
  <si>
    <t>中園橋（尼崎市）</t>
  </si>
  <si>
    <t>利倉橋（豊中市）</t>
  </si>
  <si>
    <t>辰巳橋（尼崎市、大阪市）</t>
  </si>
  <si>
    <t>尾浜大橋（尼崎市）</t>
  </si>
  <si>
    <t>大橋（三田市）</t>
  </si>
  <si>
    <t>百間樋（宝塚市）</t>
  </si>
  <si>
    <t>甲武橋（尼崎市、西宮市）</t>
  </si>
  <si>
    <t>夙川橋（西宮市）</t>
  </si>
  <si>
    <t>福田橋（神戸市）</t>
  </si>
  <si>
    <t>上水源取水口（神戸市）</t>
  </si>
  <si>
    <t>嘉永橋（明石市）</t>
  </si>
  <si>
    <t>二越橋（神戸市）</t>
  </si>
  <si>
    <t>谷八木橋（明石市）</t>
  </si>
  <si>
    <t>野添橋（播磨町）</t>
  </si>
  <si>
    <t>井原橋（丹波市）</t>
  </si>
  <si>
    <t>加古川橋（加古川市）</t>
  </si>
  <si>
    <t>坂本橋（神戸市）</t>
  </si>
  <si>
    <t>十五社橋（加古川市）</t>
  </si>
  <si>
    <t>神崎橋（福崎町）</t>
  </si>
  <si>
    <t>仁豊野橋（姫路市）</t>
  </si>
  <si>
    <t>工業用水取水点（姫路市）</t>
  </si>
  <si>
    <t>保城橋（姫路市）</t>
  </si>
  <si>
    <t>加茂橋（姫路市）</t>
  </si>
  <si>
    <t>蒲田橋（姫路市）</t>
  </si>
  <si>
    <t>京見橋（姫路市）</t>
  </si>
  <si>
    <t>宍粟橋（宍粟市）</t>
  </si>
  <si>
    <t>竜野橋（たつの市）</t>
  </si>
  <si>
    <t>王子橋（姫路市、たつの市）</t>
  </si>
  <si>
    <t>室橋（宍粟市）</t>
  </si>
  <si>
    <t>坂越橋（赤穂市）</t>
  </si>
  <si>
    <t>上小田橋（養父市）</t>
  </si>
  <si>
    <t>上ノ郷橋（豊岡市）</t>
  </si>
  <si>
    <t>立野大橋（豊岡市）</t>
  </si>
  <si>
    <t>竹野新橋（豊岡市）</t>
  </si>
  <si>
    <t>佐津川橋（香美町）</t>
  </si>
  <si>
    <t>細野橋（香美町）</t>
  </si>
  <si>
    <t>油良橋（香美町）</t>
  </si>
  <si>
    <t>高橋（新温泉町）</t>
  </si>
  <si>
    <t>（単位：mg/L）</t>
  </si>
  <si>
    <t>（注）1  75%値とは、調査期間のｎ個の日間平均値を水質のよいものから並べたとき、ｎ×0.75番目にくる数値を</t>
  </si>
  <si>
    <t xml:space="preserve">       示す。</t>
  </si>
  <si>
    <t>（集団）健康教育</t>
  </si>
  <si>
    <t>要支援1</t>
  </si>
  <si>
    <t>資料：県環境管理局「大気・水質等常時監視結果」</t>
  </si>
  <si>
    <t>武庫荘総合高校*</t>
  </si>
  <si>
    <t>血管性及び詳細不明の認知症</t>
  </si>
  <si>
    <t>筋骨格系及び結合組織の疾患</t>
  </si>
  <si>
    <t>腎尿路生殖器系の疾患</t>
  </si>
  <si>
    <t>その他の腎尿路生殖器系の疾患</t>
  </si>
  <si>
    <t>その他の消化器系の疾患</t>
  </si>
  <si>
    <t>計画収集
人口</t>
  </si>
  <si>
    <t>自家処理
人口</t>
  </si>
  <si>
    <t>自家処理量</t>
  </si>
  <si>
    <t>資料：県環境整備課「兵庫県の一般廃棄物処理」</t>
  </si>
  <si>
    <t>公共下水道
人口</t>
  </si>
  <si>
    <t>浄化槽人口</t>
  </si>
  <si>
    <t>直営</t>
  </si>
  <si>
    <t>委託</t>
  </si>
  <si>
    <t>許可</t>
  </si>
  <si>
    <t>16　保健衛生・環境</t>
  </si>
  <si>
    <t>16.3  特定死因の年齢別死亡者数</t>
  </si>
  <si>
    <t>16.4  人工妊娠中絶数</t>
  </si>
  <si>
    <t>16.5  死因（簡単分類）別性別死亡者数</t>
  </si>
  <si>
    <t>(16.6)  健康教育：40歳以上の人及びその家族を対象に、健康づくりや生活習慣病の予防等を図るため、</t>
  </si>
  <si>
    <t>(16.9)  計画収集（処理）：一般廃棄物であるごみ・し尿について、市町が処理基本計画を定めた上で</t>
  </si>
  <si>
    <t>(16.12) 浮遊粒子状物質（SPM：Suspended Particulate Matter）</t>
  </si>
  <si>
    <t>(16.13) ＢＯＤ（Biochemical Oxygen Demand：生物化学的酸素要求量）</t>
  </si>
  <si>
    <t>用語解説</t>
  </si>
  <si>
    <t xml:space="preserve">        一般公衆浴場：温湯を使用し、男女各1浴室に同時に多数人を入浴させる公衆浴場であって、</t>
  </si>
  <si>
    <t>　        医師や保健婦等が健康教室や講演会を行うもの</t>
  </si>
  <si>
    <t>　        医師や看護婦等が相談・助言等を行うもの</t>
  </si>
  <si>
    <t>　        問診、身体測定、血圧測定、検尿、血液検査等を行うもの</t>
  </si>
  <si>
    <t>　        養に必要な指導や生活習慣の指導等を行うもの</t>
  </si>
  <si>
    <t xml:space="preserve">        　地域住民の日常生活において保健衛生上必要なものとして使用されるもの</t>
  </si>
  <si>
    <t>　        収集（処理）すること</t>
  </si>
  <si>
    <t>(16.10) 水洗化人口：下水道や浄化槽等を設置し、水洗式となっている状態で便所を使用している人口</t>
  </si>
  <si>
    <t>　        自動車の走行に伴い発生するほか、風による巻き上げ等の自然現象によるものもある</t>
  </si>
  <si>
    <t>　        の量が多いことを示す</t>
  </si>
  <si>
    <t>　        ガス化されるときに必要となる酸素量をmg/Lで表したもの。数値が高いほど水中の汚濁物質</t>
  </si>
  <si>
    <t>　        を示す</t>
  </si>
  <si>
    <t>16.3  特定死因の年齢別死亡者数</t>
  </si>
  <si>
    <t>16.4  人工妊娠中絶数　</t>
  </si>
  <si>
    <t>16.5  死因（簡単分類）別性別死亡者数</t>
  </si>
  <si>
    <t>16.5  死因（簡単分類）別性別死亡者数（続き）</t>
  </si>
  <si>
    <t xml:space="preserve">        その他の公衆浴場：一般公衆浴場以外の、保養、美容、娯楽その他日常生活における通常の保</t>
  </si>
  <si>
    <t>(16.8)  簡易宿泊所：旅館業法（昭和23年法律第138号）第2条第4項に規定する簡易宿所のこと</t>
  </si>
  <si>
    <t xml:space="preserve">      2  数値の前の&lt;は当該数値未満であることを示す。</t>
  </si>
  <si>
    <t>（注）1　病院数、一般診療所数及び歯科診療所数は医療施設調査（各年10月1日現在）による。</t>
  </si>
  <si>
    <t xml:space="preserve">      3  医師数、歯科医師数及び薬剤師数は従業地（各年12月末現在）により、保健師数、助産師数、看護師数及び准看護師数は</t>
  </si>
  <si>
    <t>（注）1  - 印は、測定局未設置等のためデータがないことを示す。</t>
  </si>
  <si>
    <t xml:space="preserve">        機能訓練：40歳以上の人を対象に、老化や脳卒中等の病気により低下した心身機能の維持や回</t>
  </si>
  <si>
    <t>　        復を図るとともに、日常生活の自立を助け、介護が必要な状態になることを予防するため、</t>
  </si>
  <si>
    <t xml:space="preserve">          　海水や湖水の汚れの度合いを示す指標で、海水や湖水中の汚濁物質を酸化剤で酸化すると</t>
  </si>
  <si>
    <t>　        きに消費される酸素量をmg/Lで表したもの。数値が高いほど水中の汚濁物質の量が多いこと</t>
  </si>
  <si>
    <t>16.2  二～五類感染症累積報告数・食中毒患者数</t>
  </si>
  <si>
    <t>二類感染症</t>
  </si>
  <si>
    <t>三類感染症</t>
  </si>
  <si>
    <t>四類感染症</t>
  </si>
  <si>
    <t>五類感染症</t>
  </si>
  <si>
    <t>16.2  二～五類感染症累積報告数・食中毒患者数</t>
  </si>
  <si>
    <t>医  療  施  設</t>
  </si>
  <si>
    <t>E型肝炎</t>
  </si>
  <si>
    <t>A型肝炎</t>
  </si>
  <si>
    <t>（注）  悪性新生物の（  ）内は、胃の悪性新生物による死亡者数（再掲）である。</t>
  </si>
  <si>
    <t>（注）</t>
  </si>
  <si>
    <t>薬局
(注2)</t>
  </si>
  <si>
    <t>医  療  従  事  者  (注3)</t>
  </si>
  <si>
    <t>灘浜</t>
  </si>
  <si>
    <t>港島</t>
  </si>
  <si>
    <t>香寺</t>
  </si>
  <si>
    <t>住吉南</t>
  </si>
  <si>
    <t>西</t>
  </si>
  <si>
    <t>中部</t>
  </si>
  <si>
    <t>16.1  市町別医療施設・医療従事者数</t>
  </si>
  <si>
    <t>16.1  市町別医療施設・医療従事者数</t>
  </si>
  <si>
    <t>16.7  市区町別高齢者数・要介護認定の状況</t>
  </si>
  <si>
    <t>16.9  市町別ごみ収集処理状況</t>
  </si>
  <si>
    <t>16.8  市区町別環境衛生施設数</t>
  </si>
  <si>
    <t>16.8  市区町別環境衛生施設数</t>
  </si>
  <si>
    <t>板波橋（西脇市）</t>
  </si>
  <si>
    <t>男</t>
  </si>
  <si>
    <t>女</t>
  </si>
  <si>
    <t>&lt; 0.5</t>
  </si>
  <si>
    <t>風しん</t>
  </si>
  <si>
    <t>麻しん</t>
  </si>
  <si>
    <t xml:space="preserve"> 　　 2　薬局数は、翌年3月31日現在である。</t>
  </si>
  <si>
    <t>平成23年度</t>
  </si>
  <si>
    <t>平成23年</t>
  </si>
  <si>
    <t>22年度</t>
  </si>
  <si>
    <t>23年度</t>
  </si>
  <si>
    <t>ｺﾐｭﾆﾃｨ
ﾌﾟﾗﾝﾄ人口</t>
  </si>
  <si>
    <t>16.14  水質汚濁の状況</t>
  </si>
  <si>
    <t>16.13.4  自動車排出ガス測定局年平均値</t>
  </si>
  <si>
    <t>16.13  大気汚染の状況</t>
  </si>
  <si>
    <t>16.11  市町別し尿収集処理状況　　　</t>
  </si>
  <si>
    <t>非水洗化
人口</t>
  </si>
  <si>
    <t>（単位：kL）</t>
  </si>
  <si>
    <t>し尿収集量
合計</t>
  </si>
  <si>
    <t>し尿処理量
合計</t>
  </si>
  <si>
    <t>し尿
合計</t>
  </si>
  <si>
    <t>浄化槽汚泥
合計</t>
  </si>
  <si>
    <t>16.11 市町別し尿収集処理状況</t>
  </si>
  <si>
    <t>16.12 市町別公害苦情件数</t>
  </si>
  <si>
    <t>16.13 大気汚染の状況</t>
  </si>
  <si>
    <t>16.13.3  浮遊粒子状物質（一般環境大気測定局年平均値）</t>
  </si>
  <si>
    <t>16.14 水質汚濁の状況</t>
  </si>
  <si>
    <t>16.14.1  河川の水域別ＢＯＤ（75％値）</t>
  </si>
  <si>
    <t>16.14.2  海域の水域別ＣＯＤ（75％値）</t>
  </si>
  <si>
    <t>16.14.3  湖沼のＣＯＤ（75％値）</t>
  </si>
  <si>
    <t>16.10 市町別水洗化人口状況</t>
  </si>
  <si>
    <t>16.10  市町別水洗化人口状況　　</t>
  </si>
  <si>
    <t>ライム病</t>
  </si>
  <si>
    <t>16.6  市町別健康増進（老人保健）事業実施状況</t>
  </si>
  <si>
    <t>16.13.1  二酸化硫黄濃度（一般環境大気測定局年平均値）</t>
  </si>
  <si>
    <t>16.13.2  二酸化窒素濃度（一般環境大気測定局年平均値）</t>
  </si>
  <si>
    <t>　        理学療法士等による訓練、手工芸やレクリエーション、軽スポーツ等による訓練を行うもの</t>
  </si>
  <si>
    <t>　        健衛生以外の目的をもって設けられたもの</t>
  </si>
  <si>
    <t xml:space="preserve">        ＣＯＤ（Chemical Oxygen Demand：化学的酸素要求量）</t>
  </si>
  <si>
    <t>総人口（再掲）</t>
  </si>
  <si>
    <t>24年</t>
  </si>
  <si>
    <t>平成24年度</t>
  </si>
  <si>
    <t>平成24年</t>
  </si>
  <si>
    <t>　 23年度</t>
  </si>
  <si>
    <t>25年3月末</t>
  </si>
  <si>
    <t>24年度</t>
  </si>
  <si>
    <t>区　  分</t>
  </si>
  <si>
    <t>病  院</t>
  </si>
  <si>
    <t>一般
診療所</t>
  </si>
  <si>
    <t>歯科
診療所</t>
  </si>
  <si>
    <t>医 師</t>
  </si>
  <si>
    <t>施設</t>
  </si>
  <si>
    <t>姫路市</t>
  </si>
  <si>
    <t>洲本市</t>
  </si>
  <si>
    <t>豊岡市</t>
  </si>
  <si>
    <t>西脇市</t>
  </si>
  <si>
    <t>三木市</t>
  </si>
  <si>
    <t>佐用町</t>
  </si>
  <si>
    <t xml:space="preserve">       末現在のものである。</t>
  </si>
  <si>
    <t>25年</t>
  </si>
  <si>
    <t>26年</t>
  </si>
  <si>
    <t>エキノコックス症</t>
  </si>
  <si>
    <t>重症熱血小板減少症候群（注2）</t>
  </si>
  <si>
    <t>日本脳炎</t>
  </si>
  <si>
    <t>ウイルス性肝炎（注3）</t>
  </si>
  <si>
    <t>急性脳炎（注3）</t>
  </si>
  <si>
    <t>侵襲性インフルエンザ菌感染症（注3）</t>
  </si>
  <si>
    <t>侵襲性肺炎菌感染症（注3）</t>
  </si>
  <si>
    <t xml:space="preserve">      2  四類感染症のうち、重症熱血小板減少症候群については、病原体がフレボウイルス属SFTS</t>
  </si>
  <si>
    <t xml:space="preserve">       ウイルスであるものに限る。（平成25年3月4日より追加。）</t>
  </si>
  <si>
    <t xml:space="preserve">      3  五類感染症のうち、ウイルス性肝炎については、E型肝炎及びA型肝炎を除く。また、急性</t>
  </si>
  <si>
    <t>平成25年</t>
  </si>
  <si>
    <t>平成26年</t>
  </si>
  <si>
    <t>26年</t>
  </si>
  <si>
    <t>平成25年度</t>
  </si>
  <si>
    <t>平成26年度</t>
  </si>
  <si>
    <t>　 24年度</t>
  </si>
  <si>
    <t>旅館・ﾎﾃﾙ･
簡易宿泊所
･下宿</t>
  </si>
  <si>
    <t>理 容 所</t>
  </si>
  <si>
    <t>美 容 所</t>
  </si>
  <si>
    <t>公衆浴場</t>
  </si>
  <si>
    <t>従業理容師数</t>
  </si>
  <si>
    <t>従業美容師数</t>
  </si>
  <si>
    <t>一 般</t>
  </si>
  <si>
    <t>　東灘区</t>
  </si>
  <si>
    <t>　灘区</t>
  </si>
  <si>
    <t>　兵庫区</t>
  </si>
  <si>
    <t>　長田区</t>
  </si>
  <si>
    <t>　須磨区</t>
  </si>
  <si>
    <t>　垂水区</t>
  </si>
  <si>
    <t>　北区</t>
  </si>
  <si>
    <t>　中央区</t>
  </si>
  <si>
    <t>　西区</t>
  </si>
  <si>
    <t>（注）  旅館、簡易宿泊所には、季節営業を含む。</t>
  </si>
  <si>
    <t>26年3月末</t>
  </si>
  <si>
    <t>16.9  市町別ごみ収集処理状況</t>
  </si>
  <si>
    <t>（単位：人、ｔ）</t>
  </si>
  <si>
    <t>区  　分</t>
  </si>
  <si>
    <t>総 人 口</t>
  </si>
  <si>
    <t>ごみ総排出量
合計</t>
  </si>
  <si>
    <t>ごみ処理量
合計</t>
  </si>
  <si>
    <t>中間処理後
再生利用量</t>
  </si>
  <si>
    <t>最終処分量
合計</t>
  </si>
  <si>
    <t>計画収集
人口</t>
  </si>
  <si>
    <t>自家処理
人口</t>
  </si>
  <si>
    <t>計画収集量</t>
  </si>
  <si>
    <t>直接搬入量</t>
  </si>
  <si>
    <t>集団回収量</t>
  </si>
  <si>
    <t>直接焼却量</t>
  </si>
  <si>
    <t>直接最終
処分量</t>
  </si>
  <si>
    <t>焼却以外の
中間処理量</t>
  </si>
  <si>
    <t>直接
資源化量</t>
  </si>
  <si>
    <t>焼却残渣量</t>
  </si>
  <si>
    <t>処理残渣量</t>
  </si>
  <si>
    <t>養父市　</t>
  </si>
  <si>
    <t>丹波市　</t>
  </si>
  <si>
    <t>南あわじ市</t>
  </si>
  <si>
    <t>朝来市</t>
  </si>
  <si>
    <t>淡路市</t>
  </si>
  <si>
    <t>宍粟市</t>
  </si>
  <si>
    <t>加東市</t>
  </si>
  <si>
    <t>たつの市</t>
  </si>
  <si>
    <t>多可町</t>
  </si>
  <si>
    <t>神河町</t>
  </si>
  <si>
    <t>香美町</t>
  </si>
  <si>
    <t>新温泉町</t>
  </si>
  <si>
    <t>資料：県環境整備課「兵庫県の一般廃棄物処理」</t>
  </si>
  <si>
    <t>水洗化人口</t>
  </si>
  <si>
    <t>し尿処理
施設</t>
  </si>
  <si>
    <t>下水道投入</t>
  </si>
  <si>
    <t>16.12  市町別公害苦情件数</t>
  </si>
  <si>
    <t>（単位：件）</t>
  </si>
  <si>
    <t>区    分</t>
  </si>
  <si>
    <t>総  計</t>
  </si>
  <si>
    <t>典  型  ７  公  害</t>
  </si>
  <si>
    <t>典型７公害以外</t>
  </si>
  <si>
    <t>騒 音</t>
  </si>
  <si>
    <t>振 動</t>
  </si>
  <si>
    <t>悪 臭</t>
  </si>
  <si>
    <t>廃棄物
投棄</t>
  </si>
  <si>
    <t>うち
低周波</t>
  </si>
  <si>
    <t>25年度</t>
  </si>
  <si>
    <t>養父市</t>
  </si>
  <si>
    <t>丹波市</t>
  </si>
  <si>
    <t>朝来市　</t>
  </si>
  <si>
    <t>淡路市　</t>
  </si>
  <si>
    <t>宍粟市　</t>
  </si>
  <si>
    <t>資料：県環境政策課</t>
  </si>
  <si>
    <t>（注）  その他の苦情とは、害虫等の発生、動物死骸等の放置等である。</t>
  </si>
  <si>
    <t>16.13.1  二酸化硫黄濃度（一般環境大気測定局年平均値）</t>
  </si>
  <si>
    <t>区  　　分</t>
  </si>
  <si>
    <t>北部</t>
  </si>
  <si>
    <t>中部*</t>
  </si>
  <si>
    <t>南部*</t>
  </si>
  <si>
    <t>市役所*</t>
  </si>
  <si>
    <t>鳴尾支所*</t>
  </si>
  <si>
    <t>瓦木公民館*</t>
  </si>
  <si>
    <t>よりあいひろば*</t>
  </si>
  <si>
    <t>東灘*</t>
  </si>
  <si>
    <t>兵庫南部*</t>
  </si>
  <si>
    <t>垂水*</t>
  </si>
  <si>
    <t>町役場*</t>
  </si>
  <si>
    <t>市役所</t>
  </si>
  <si>
    <t>八代*</t>
  </si>
  <si>
    <t>広畑*</t>
  </si>
  <si>
    <t>飾磨*</t>
  </si>
  <si>
    <t>白浜*</t>
  </si>
  <si>
    <t>御国野*</t>
  </si>
  <si>
    <t>網干*</t>
  </si>
  <si>
    <t>飾西*</t>
  </si>
  <si>
    <t>林田*</t>
  </si>
  <si>
    <t>柏原</t>
  </si>
  <si>
    <t>平成26年度</t>
  </si>
  <si>
    <t>16.13.2  二酸化窒素濃度（一般環境大気測定局年平均値）</t>
  </si>
  <si>
    <t>北部*</t>
  </si>
  <si>
    <t>灘*</t>
  </si>
  <si>
    <t>葺合*</t>
  </si>
  <si>
    <t>長田*</t>
  </si>
  <si>
    <t>須磨</t>
  </si>
  <si>
    <t>西神*</t>
  </si>
  <si>
    <t>北*</t>
  </si>
  <si>
    <t>町役場</t>
  </si>
  <si>
    <t>たつの市</t>
  </si>
  <si>
    <t>16.13.3  浮遊粒子状物質（一般環境大気測定局年平均値）</t>
  </si>
  <si>
    <t>（単位：mg/m3）</t>
  </si>
  <si>
    <t>区  　　分</t>
  </si>
  <si>
    <t>北部</t>
  </si>
  <si>
    <t>中部*</t>
  </si>
  <si>
    <t>南部*</t>
  </si>
  <si>
    <t>市役所*</t>
  </si>
  <si>
    <t>鳴尾支所*</t>
  </si>
  <si>
    <t>瓦木公民館*</t>
  </si>
  <si>
    <t>朝日ヶ丘小学校</t>
  </si>
  <si>
    <t>よりあいひろば*</t>
  </si>
  <si>
    <t>市役所</t>
  </si>
  <si>
    <t>東灘*</t>
  </si>
  <si>
    <t>六甲アイランド</t>
  </si>
  <si>
    <t>灘浜</t>
  </si>
  <si>
    <t>港島</t>
  </si>
  <si>
    <t>灘*</t>
  </si>
  <si>
    <t>葺合*</t>
  </si>
  <si>
    <t>兵庫南部*</t>
  </si>
  <si>
    <t>長田*</t>
  </si>
  <si>
    <t>須磨*</t>
  </si>
  <si>
    <t>垂水*</t>
  </si>
  <si>
    <t>西神*</t>
  </si>
  <si>
    <t>北*</t>
  </si>
  <si>
    <t>王子</t>
  </si>
  <si>
    <t>二見</t>
  </si>
  <si>
    <t>町役場</t>
  </si>
  <si>
    <t>町役場*</t>
  </si>
  <si>
    <t>志方公民館</t>
  </si>
  <si>
    <t>八代*</t>
  </si>
  <si>
    <t>広畑*</t>
  </si>
  <si>
    <t>飾磨*</t>
  </si>
  <si>
    <t>白浜*</t>
  </si>
  <si>
    <t>御国野*</t>
  </si>
  <si>
    <t>網干*</t>
  </si>
  <si>
    <t>飾西*</t>
  </si>
  <si>
    <t>香寺</t>
  </si>
  <si>
    <t>林田*</t>
  </si>
  <si>
    <t>柏原</t>
  </si>
  <si>
    <t>資料：県環境管理局「大気・水質等常時監視結果」</t>
  </si>
  <si>
    <t>（注）1  - 印は、測定局未設置等のためデータがないことを示す。</t>
  </si>
  <si>
    <t xml:space="preserve">      2  （  ）は、有効測定時間数（6000時間/年）に達していない局の値を示す。</t>
  </si>
  <si>
    <t xml:space="preserve">      3  * 印は、昭和51年からの継続測定局を示す。</t>
  </si>
  <si>
    <t>区　    分</t>
  </si>
  <si>
    <t>二 酸 化 窒 素</t>
  </si>
  <si>
    <t>一 酸 化 炭 素</t>
  </si>
  <si>
    <t>武庫川*</t>
  </si>
  <si>
    <t>上坂部西公園*</t>
  </si>
  <si>
    <t>砂田こども広場*</t>
  </si>
  <si>
    <t>六湛寺*</t>
  </si>
  <si>
    <t>津門川*</t>
  </si>
  <si>
    <t>河原*</t>
  </si>
  <si>
    <t>打出*</t>
  </si>
  <si>
    <t>緑ケ丘*</t>
  </si>
  <si>
    <t>栄町*</t>
  </si>
  <si>
    <t>西部*</t>
  </si>
  <si>
    <t>東部*</t>
  </si>
  <si>
    <t>林崎*</t>
  </si>
  <si>
    <t>上本町*</t>
  </si>
  <si>
    <t>船場*</t>
  </si>
  <si>
    <t>飾磨*</t>
  </si>
  <si>
    <t>小尾崎</t>
  </si>
  <si>
    <t>（注）1  - 印は、測定局未設置等のためデータがないことを示す。</t>
  </si>
  <si>
    <t xml:space="preserve">      2　（  ）は、有効測定時間数（6000時間/年）に達していない局の値を示す。</t>
  </si>
  <si>
    <t>　　　3　* 印は、昭和53年からの継続測定局を表す。</t>
  </si>
  <si>
    <t>16.14.1  河川の水域別ＢＯＤ（75%値）</t>
  </si>
  <si>
    <t>水 域 名</t>
  </si>
  <si>
    <t>猪名川</t>
  </si>
  <si>
    <t>武庫川</t>
  </si>
  <si>
    <t>明石川</t>
  </si>
  <si>
    <t>加古川</t>
  </si>
  <si>
    <t>市川</t>
  </si>
  <si>
    <t>船場川</t>
  </si>
  <si>
    <t>夢前川</t>
  </si>
  <si>
    <t>揖保川</t>
  </si>
  <si>
    <t>千種川</t>
  </si>
  <si>
    <t>隈見橋（上郡町）</t>
  </si>
  <si>
    <t>円山川</t>
  </si>
  <si>
    <t>矢田川</t>
  </si>
  <si>
    <t>岸田川</t>
  </si>
  <si>
    <t>16.14.2  海域の水域別ＣＯＤ(75%値)</t>
  </si>
  <si>
    <t>水  域  名</t>
  </si>
  <si>
    <t>播磨灘北西部海域</t>
  </si>
  <si>
    <t>淡路島西部南部海域</t>
  </si>
  <si>
    <t>山陰海岸地先海域</t>
  </si>
  <si>
    <t>津居山港海域</t>
  </si>
  <si>
    <t>16.14.3  湖沼のＣＯＤ(75%値)</t>
  </si>
  <si>
    <t>採水地点（市町名）</t>
  </si>
  <si>
    <t>取水塔前（神戸市）</t>
  </si>
  <si>
    <t>資料：県情報事務センター・医務課・薬務課、神戸市保健所、姫路市保健所、尼崎市保健所、西宮市保健所</t>
  </si>
  <si>
    <t>　　　2　高齢者人口の標章は「外国人を含む」</t>
  </si>
  <si>
    <t>野兎病</t>
  </si>
  <si>
    <t>侵襲性髄膜炎菌感染症（注3）</t>
  </si>
  <si>
    <t xml:space="preserve">       　チクングニア熱は、平成23年2月1日より追加。</t>
  </si>
  <si>
    <t>水痘（入院例）（注3）</t>
  </si>
  <si>
    <t>播種性クリプトコックス症（注3）</t>
  </si>
  <si>
    <t>カルバペネム耐性腸内細菌科細菌感染症（注3）</t>
  </si>
  <si>
    <t>チクングニア熱（注2）</t>
  </si>
  <si>
    <t>（注）1  一類感染症については、患者が発生していないため表章していない。また、二類、四類及び</t>
  </si>
  <si>
    <t xml:space="preserve"> 　　　業務従事者届（各年12月末現在）により2年毎に調査を実施しており、これらの各地域及び市町別の数値は、平成26年12月</t>
  </si>
  <si>
    <t>平成21年度</t>
  </si>
  <si>
    <t>平成26年度</t>
  </si>
  <si>
    <t>平成27年度</t>
  </si>
  <si>
    <t>平成23年</t>
  </si>
  <si>
    <t>26年</t>
  </si>
  <si>
    <t>27年</t>
  </si>
  <si>
    <t>27年</t>
  </si>
  <si>
    <t>平成27年度</t>
  </si>
  <si>
    <t>平成24年3月末</t>
  </si>
  <si>
    <t>27年3月末</t>
  </si>
  <si>
    <t>28年3月末</t>
  </si>
  <si>
    <t>平成27年</t>
  </si>
  <si>
    <t>平成23年度</t>
  </si>
  <si>
    <t>26年度</t>
  </si>
  <si>
    <t>27年度</t>
  </si>
  <si>
    <t>　 平成22年度</t>
  </si>
  <si>
    <t>　 25年度</t>
  </si>
  <si>
    <t>　 26年度</t>
  </si>
  <si>
    <t xml:space="preserve">16.7  市区町別高齢者数・要介護認定の状況〈平成28年2月1日現在〉 </t>
  </si>
  <si>
    <t>（注）  乳がん検診は、視触診及びマンモグラフィを受診した実人員である。</t>
  </si>
  <si>
    <t>高齢者人口(注1・2)</t>
  </si>
  <si>
    <t>（注）1　各市町の高齢者人口の調査日付に関する補足</t>
  </si>
  <si>
    <t>【H28年2月1日以外の調査日付の市町】</t>
  </si>
  <si>
    <t>　　H28年1月29日現在</t>
  </si>
  <si>
    <t>川西市，淡路市</t>
  </si>
  <si>
    <t>　　H28年1月31日現在</t>
  </si>
  <si>
    <t>神戸市，姫路市，芦屋市，伊丹市，豊岡市，三木市，小野市，加西市，丹波市，南あわじ市，</t>
  </si>
  <si>
    <t>コレラ</t>
  </si>
  <si>
    <t>腸管出血性大腸菌感染症</t>
  </si>
  <si>
    <t>パラチフス</t>
  </si>
  <si>
    <t>レプトスピラ症</t>
  </si>
  <si>
    <t>劇症型溶血性レンサ球菌感染症</t>
  </si>
  <si>
    <t>…</t>
  </si>
  <si>
    <t>先天性風しん症候群</t>
  </si>
  <si>
    <t>資料：兵庫県立健康生活科学研究所健康科学研究センター「兵庫県感染症発生動向調査事業年報」、</t>
  </si>
  <si>
    <t>　　　厚生労働省「食中毒統計資料」</t>
  </si>
  <si>
    <t xml:space="preserve">       五類の感染症についても、兵庫県内で報告があったものについてのみ表章している。</t>
  </si>
  <si>
    <t xml:space="preserve">       脳炎については、ウエストナイル脳炎、西部ウマ脳炎、ダニ媒介脳炎、東部ウマ脳炎、日本脳炎、</t>
  </si>
  <si>
    <t>　　　 ベネズエラウマ脳炎及びリフトバレー熱を除く。</t>
  </si>
  <si>
    <t xml:space="preserve">       　侵襲性インフルエンザ菌感染症、侵襲性肺炎菌感染症、侵襲性髄膜炎菌感染症は、平成25年</t>
  </si>
  <si>
    <t>　　　 は平成26年9月19日より追加。髄膜炎菌性髄膜炎は平成25年3月31日までの届出対象。</t>
  </si>
  <si>
    <t>総 数</t>
  </si>
  <si>
    <t>65～69歳</t>
  </si>
  <si>
    <t>70～74歳</t>
  </si>
  <si>
    <t>75～79歳</t>
  </si>
  <si>
    <t>80～84歳</t>
  </si>
  <si>
    <t>85～89歳</t>
  </si>
  <si>
    <t>90歳以上</t>
  </si>
  <si>
    <t>-</t>
  </si>
  <si>
    <t>区　　　分</t>
  </si>
  <si>
    <t>平成26年度</t>
  </si>
  <si>
    <t>総  数</t>
  </si>
  <si>
    <t>満7週以前</t>
  </si>
  <si>
    <t>満8週～満11週</t>
  </si>
  <si>
    <t>満12週～満15週</t>
  </si>
  <si>
    <t>満16週～満19週</t>
  </si>
  <si>
    <t>満20週、満21週</t>
  </si>
  <si>
    <t>不詳</t>
  </si>
  <si>
    <t>20歳未満</t>
  </si>
  <si>
    <t>20～29歳</t>
  </si>
  <si>
    <t>30～39歳</t>
  </si>
  <si>
    <t>40～49歳</t>
  </si>
  <si>
    <t>50歳以上</t>
  </si>
  <si>
    <t>平成27年度</t>
  </si>
  <si>
    <t>死      因</t>
  </si>
  <si>
    <t>平成26年</t>
  </si>
  <si>
    <t>腸管感染症</t>
  </si>
  <si>
    <t>結核</t>
  </si>
  <si>
    <t>呼吸器結核</t>
  </si>
  <si>
    <t>その他の結核</t>
  </si>
  <si>
    <t>敗血症</t>
  </si>
  <si>
    <t>ウイルス肝炎</t>
  </si>
  <si>
    <t>Ｂ型ウイルス肝炎</t>
  </si>
  <si>
    <t>Ｃ型ウイルス肝炎</t>
  </si>
  <si>
    <t>ヒト免疫不全ウイルス(HIV)病</t>
  </si>
  <si>
    <t>悪性新生物</t>
  </si>
  <si>
    <t>口唇、口腔及び咽頭</t>
  </si>
  <si>
    <t>食道</t>
  </si>
  <si>
    <t>胃</t>
  </si>
  <si>
    <t>結腸</t>
  </si>
  <si>
    <t>肝及び肝内胆管</t>
  </si>
  <si>
    <t>胆のう及びその他の胆道</t>
  </si>
  <si>
    <t>膵</t>
  </si>
  <si>
    <t>喉頭</t>
  </si>
  <si>
    <t>気管、気管支及び肺</t>
  </si>
  <si>
    <t>皮膚</t>
  </si>
  <si>
    <t>乳房</t>
  </si>
  <si>
    <t>子宮</t>
  </si>
  <si>
    <t>卵巣</t>
  </si>
  <si>
    <t>前立腺</t>
  </si>
  <si>
    <t>膀胱</t>
  </si>
  <si>
    <t>悪性リンパ腫</t>
  </si>
  <si>
    <t>白血病</t>
  </si>
  <si>
    <t>その他の悪性新生物</t>
  </si>
  <si>
    <t>その他の新生物</t>
  </si>
  <si>
    <t>中枢神経系</t>
  </si>
  <si>
    <t>中枢神経系を除く</t>
  </si>
  <si>
    <t>03000</t>
  </si>
  <si>
    <t>貧血</t>
  </si>
  <si>
    <t>その他の血液及び造血器の疾患並びに免疫機構の障害</t>
  </si>
  <si>
    <t>糖尿病</t>
  </si>
  <si>
    <t>髄膜炎</t>
  </si>
  <si>
    <t>パーキンソン病</t>
  </si>
  <si>
    <t>アルツハイマー病</t>
  </si>
  <si>
    <t>その他の神経系の疾患</t>
  </si>
  <si>
    <t>平成27年</t>
  </si>
  <si>
    <t>高血圧性疾患</t>
  </si>
  <si>
    <t>慢性リウマチ性心疾患</t>
  </si>
  <si>
    <t>急性心筋梗塞</t>
  </si>
  <si>
    <t>その他の虚血性心疾患</t>
  </si>
  <si>
    <t>心筋症</t>
  </si>
  <si>
    <t>不整脈及び伝導障害</t>
  </si>
  <si>
    <t>心不全</t>
  </si>
  <si>
    <t>その他の心疾患</t>
  </si>
  <si>
    <t>脳血管疾患</t>
  </si>
  <si>
    <t>くも膜下出血</t>
  </si>
  <si>
    <t>脳内出血</t>
  </si>
  <si>
    <t>脳梗塞</t>
  </si>
  <si>
    <t>その他の脳血管疾患</t>
  </si>
  <si>
    <t>大動脈瘤及び解離</t>
  </si>
  <si>
    <t>その他の循環器系の疾患</t>
  </si>
  <si>
    <t>喉頭</t>
  </si>
  <si>
    <t>インフルエンザ</t>
  </si>
  <si>
    <t>肺炎</t>
  </si>
  <si>
    <t>急性気管支炎</t>
  </si>
  <si>
    <t>慢性閉塞性肺疾患</t>
  </si>
  <si>
    <t>喘息</t>
  </si>
  <si>
    <t>その他の呼吸器系の疾患</t>
  </si>
  <si>
    <t>胃潰瘍及び十二指腸潰瘍</t>
  </si>
  <si>
    <t>肝疾患</t>
  </si>
  <si>
    <t>その他の肝疾患</t>
  </si>
  <si>
    <t>腎不全</t>
  </si>
  <si>
    <t>急性腎不全</t>
  </si>
  <si>
    <t>慢性腎不全</t>
  </si>
  <si>
    <t>詳細不明の腎不全</t>
  </si>
  <si>
    <t>出産外傷</t>
  </si>
  <si>
    <t>周産期に特異的な感染症</t>
  </si>
  <si>
    <t>神経系の先天奇形</t>
  </si>
  <si>
    <t>循環器系の先天奇形</t>
  </si>
  <si>
    <t>心臓の先天奇形</t>
  </si>
  <si>
    <t>消化器系の先天奇形</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</si>
  <si>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</si>
  <si>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</si>
  <si>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</si>
  <si>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</si>
  <si>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</si>
  <si>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</si>
  <si>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</si>
  <si>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</si>
  <si>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その他の不慮の事故</t>
  </si>
  <si>
    <t>自殺</t>
  </si>
  <si>
    <t>他殺</t>
  </si>
  <si>
    <t>その他の外因</t>
  </si>
  <si>
    <t>16.6  市町別健康増進（老人保健）事業実施状況</t>
  </si>
  <si>
    <t>区    分</t>
  </si>
  <si>
    <t>医療受給者証・
健康手帳交付数</t>
  </si>
  <si>
    <t>健康相談</t>
  </si>
  <si>
    <t>健康診査
受診者数</t>
  </si>
  <si>
    <t>がん検診受診者数（40才以上）</t>
  </si>
  <si>
    <t>機能訓練</t>
  </si>
  <si>
    <t>訪問指導</t>
  </si>
  <si>
    <t>医療受給者証</t>
  </si>
  <si>
    <t>子宮頸がん</t>
  </si>
  <si>
    <t>被指導延人員</t>
  </si>
  <si>
    <t>被指導実人員</t>
  </si>
  <si>
    <t>神戸市　</t>
  </si>
  <si>
    <t>朝来市，たつの市，神河町，太子町</t>
  </si>
  <si>
    <t>資料：県環境管理局「大気・水質等常時監視結果」</t>
  </si>
  <si>
    <t>-</t>
  </si>
  <si>
    <t>髄膜炎菌性髄膜炎（注3）</t>
  </si>
  <si>
    <t>　　　 4月1日、カルバペネム耐性腸内細菌科細菌感染症、水痘（入院例）、播種性クリプトコックス症</t>
  </si>
  <si>
    <t>乳がん（注）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</si>
</sst>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
    <numFmt numFmtId="178" formatCode="#\ ###\ ###"/>
    <numFmt numFmtId="179" formatCode="#\ ###\ ###\ ###\ ##0"/>
    <numFmt numFmtId="180" formatCode="#\ ###\ ##0"/>
    <numFmt numFmtId="181" formatCode="0.0"/>
    <numFmt numFmtId="182" formatCode="0.000"/>
    <numFmt numFmtId="183" formatCode="##0.0"/>
    <numFmt numFmtId="184" formatCode="\(0.000\)"/>
    <numFmt numFmtId="185" formatCode="0.0_ "/>
    <numFmt numFmtId="186" formatCode="###\ ###"/>
    <numFmt numFmtId="187" formatCode="#,###,##0;\-#,###,##0;&quot;－&quot;"/>
    <numFmt numFmtId="188" formatCode="###\ ##0"/>
    <numFmt numFmtId="189" formatCode="\(#,##0\)"/>
    <numFmt numFmtId="190" formatCode="\(#,###,##0\);\(\-#,###,##0\);&quot;(－)&quot;"/>
    <numFmt numFmtId="191" formatCode="###,###,##0;&quot;-&quot;###,###,##0"/>
    <numFmt numFmtId="192" formatCode="\(#,###,##0\);\(\-#,###,##0\)"/>
    <numFmt numFmtId="193" formatCode="#,##0.0"/>
    <numFmt numFmtId="194" formatCode="\(#,###,##0.0\);\(\-#,###,##0.0\)"/>
    <numFmt numFmtId="195" formatCode="#,##0.000"/>
    <numFmt numFmtId="196" formatCode="\(#,###,##0.000\);\(\-#,###,##0.000\)"/>
    <numFmt numFmtId="197" formatCode="\(##0.000\)"/>
    <numFmt numFmtId="198" formatCode="\(#,###,##0\);\(\-\);\(\-#,###,##0\)"/>
    <numFmt numFmtId="199" formatCode="\(##0\);\(\-\);\(\-###0\)"/>
    <numFmt numFmtId="200" formatCode="\(#\);\(\-\);\(\-#\)"/>
    <numFmt numFmtId="201" formatCode="\(#\)"/>
    <numFmt numFmtId="202" formatCode="\(##0.0\)"/>
    <numFmt numFmtId="203" formatCode="#,##0_ "/>
    <numFmt numFmtId="204" formatCode="#,##0.000_);[Red]\(#,##0.000\)"/>
    <numFmt numFmtId="205" formatCode="#,##0.000;[Red]#,##0.000"/>
    <numFmt numFmtId="206" formatCode="#,##0.0;[Red]#,##0.0"/>
    <numFmt numFmtId="207" formatCode="#,###,##0;\-#,###,##0;&quot;-&quot;"/>
    <numFmt numFmtId="208" formatCode="#,##0.000_ ;[Red]\-#,##0.000\ "/>
    <numFmt numFmtId="209" formatCode="#,##0.000;[Red]\-#,##0.000"/>
    <numFmt numFmtId="210" formatCode="&quot;r&quot;\ #,###"/>
  </numFmts>
  <fonts count="36">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1"/>
      <name val="ＭＳ 明朝"/>
      <family val="1"/>
    </font>
    <font>
      <sz val="6"/>
      <name val="ＭＳ Ｐゴシック"/>
      <family val="3"/>
    </font>
    <font>
      <sz val="10"/>
      <name val="ＭＳ Ｐゴシック"/>
      <family val="3"/>
    </font>
    <font>
      <sz val="7"/>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name val="ＭＳ ゴシック"/>
      <family val="3"/>
    </font>
    <font>
      <sz val="11"/>
      <name val="ＭＳ ゴシック"/>
      <family val="3"/>
    </font>
    <font>
      <sz val="9"/>
      <name val="ＭＳ ゴシック"/>
      <family val="3"/>
    </font>
    <font>
      <sz val="8"/>
      <name val="ＭＳ ゴシック"/>
      <family val="3"/>
    </font>
    <font>
      <sz val="14"/>
      <name val="ＭＳ ゴシック"/>
      <family val="3"/>
    </font>
    <font>
      <sz val="12"/>
      <name val="ＭＳ ゴシック"/>
      <family val="3"/>
    </font>
    <font>
      <sz val="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9"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9" fillId="0" borderId="0">
      <alignment/>
      <protection/>
    </xf>
    <xf numFmtId="0" fontId="9" fillId="0" borderId="0">
      <alignment vertical="center"/>
      <protection/>
    </xf>
    <xf numFmtId="0" fontId="7" fillId="0" borderId="0">
      <alignment/>
      <protection/>
    </xf>
    <xf numFmtId="0" fontId="0" fillId="0" borderId="0">
      <alignment/>
      <protection/>
    </xf>
    <xf numFmtId="0" fontId="9" fillId="0" borderId="0">
      <alignment/>
      <protection/>
    </xf>
    <xf numFmtId="0" fontId="9" fillId="0" borderId="0">
      <alignment/>
      <protection/>
    </xf>
    <xf numFmtId="1" fontId="0" fillId="0" borderId="0">
      <alignment/>
      <protection/>
    </xf>
    <xf numFmtId="0" fontId="5" fillId="0" borderId="0">
      <alignment/>
      <protection/>
    </xf>
    <xf numFmtId="0" fontId="11" fillId="0" borderId="0" applyNumberFormat="0" applyFill="0" applyBorder="0" applyAlignment="0" applyProtection="0"/>
    <xf numFmtId="0" fontId="28" fillId="4" borderId="0" applyNumberFormat="0" applyBorder="0" applyAlignment="0" applyProtection="0"/>
  </cellStyleXfs>
  <cellXfs count="399">
    <xf numFmtId="0" fontId="0" fillId="0" borderId="0" xfId="0" applyAlignment="1">
      <alignment/>
    </xf>
    <xf numFmtId="0" fontId="31" fillId="0" borderId="0" xfId="62" applyFont="1" applyFill="1" applyAlignment="1">
      <alignment/>
      <protection/>
    </xf>
    <xf numFmtId="0" fontId="30" fillId="0" borderId="0" xfId="62" applyFont="1" applyFill="1" applyAlignment="1">
      <alignment/>
      <protection/>
    </xf>
    <xf numFmtId="0" fontId="30" fillId="0" borderId="0" xfId="62" applyFont="1" applyFill="1" applyBorder="1" applyAlignment="1">
      <alignment/>
      <protection/>
    </xf>
    <xf numFmtId="0" fontId="29" fillId="0" borderId="0" xfId="62" applyFont="1" applyFill="1" applyAlignment="1">
      <alignment/>
      <protection/>
    </xf>
    <xf numFmtId="0" fontId="33" fillId="0" borderId="0" xfId="0" applyNumberFormat="1" applyFont="1" applyFill="1" applyAlignment="1">
      <alignment/>
    </xf>
    <xf numFmtId="0" fontId="33" fillId="0" borderId="0" xfId="0" applyNumberFormat="1" applyFont="1" applyFill="1" applyAlignment="1" quotePrefix="1">
      <alignment horizontal="left"/>
    </xf>
    <xf numFmtId="206" fontId="33" fillId="0" borderId="0" xfId="0" applyNumberFormat="1" applyFont="1" applyFill="1" applyAlignment="1">
      <alignment/>
    </xf>
    <xf numFmtId="0" fontId="34" fillId="0" borderId="0" xfId="0" applyNumberFormat="1" applyFont="1" applyFill="1" applyBorder="1" applyAlignment="1" quotePrefix="1">
      <alignment horizontal="left"/>
    </xf>
    <xf numFmtId="0" fontId="34" fillId="0" borderId="0" xfId="0" applyNumberFormat="1" applyFont="1" applyFill="1" applyAlignment="1">
      <alignment/>
    </xf>
    <xf numFmtId="0" fontId="34" fillId="0" borderId="0" xfId="0" applyNumberFormat="1" applyFont="1" applyFill="1" applyBorder="1" applyAlignment="1">
      <alignment/>
    </xf>
    <xf numFmtId="206" fontId="34" fillId="0" borderId="0" xfId="0" applyNumberFormat="1" applyFont="1" applyFill="1" applyAlignment="1">
      <alignment/>
    </xf>
    <xf numFmtId="0" fontId="31" fillId="0" borderId="0" xfId="0" applyNumberFormat="1" applyFont="1" applyFill="1" applyBorder="1" applyAlignment="1" quotePrefix="1">
      <alignment horizontal="left"/>
    </xf>
    <xf numFmtId="0" fontId="31" fillId="0" borderId="0" xfId="0" applyNumberFormat="1" applyFont="1" applyFill="1" applyAlignment="1">
      <alignment/>
    </xf>
    <xf numFmtId="0" fontId="31" fillId="0" borderId="0" xfId="0" applyNumberFormat="1" applyFont="1" applyFill="1" applyBorder="1" applyAlignment="1">
      <alignment/>
    </xf>
    <xf numFmtId="206" fontId="31" fillId="0" borderId="0" xfId="0" applyNumberFormat="1" applyFont="1" applyFill="1" applyBorder="1" applyAlignment="1">
      <alignment horizontal="right"/>
    </xf>
    <xf numFmtId="0" fontId="31" fillId="0" borderId="10" xfId="0" applyNumberFormat="1" applyFont="1" applyFill="1" applyBorder="1" applyAlignment="1">
      <alignment horizontal="center" vertical="center"/>
    </xf>
    <xf numFmtId="0" fontId="31" fillId="0" borderId="11" xfId="0" applyFont="1" applyFill="1" applyBorder="1" applyAlignment="1">
      <alignment horizontal="center" vertical="center"/>
    </xf>
    <xf numFmtId="206" fontId="31" fillId="0" borderId="11" xfId="0" applyNumberFormat="1" applyFont="1" applyFill="1" applyBorder="1" applyAlignment="1" quotePrefix="1">
      <alignment horizontal="center" vertical="center"/>
    </xf>
    <xf numFmtId="206" fontId="31" fillId="0" borderId="11" xfId="0" applyNumberFormat="1" applyFont="1" applyFill="1" applyBorder="1" applyAlignment="1">
      <alignment horizontal="center" vertical="center"/>
    </xf>
    <xf numFmtId="0" fontId="31" fillId="0" borderId="0" xfId="0" applyNumberFormat="1" applyFont="1" applyFill="1" applyAlignment="1">
      <alignment/>
    </xf>
    <xf numFmtId="0" fontId="31" fillId="0" borderId="12" xfId="0" applyNumberFormat="1" applyFont="1" applyFill="1" applyBorder="1" applyAlignment="1">
      <alignment/>
    </xf>
    <xf numFmtId="193" fontId="31" fillId="0" borderId="0" xfId="0" applyNumberFormat="1" applyFont="1" applyFill="1" applyAlignment="1">
      <alignment horizontal="right"/>
    </xf>
    <xf numFmtId="0" fontId="31" fillId="0" borderId="12" xfId="0" applyNumberFormat="1" applyFont="1" applyFill="1" applyBorder="1" applyAlignment="1" quotePrefix="1">
      <alignment/>
    </xf>
    <xf numFmtId="193" fontId="31" fillId="0" borderId="0" xfId="0" applyNumberFormat="1" applyFont="1" applyFill="1" applyBorder="1" applyAlignment="1">
      <alignment horizontal="right"/>
    </xf>
    <xf numFmtId="206" fontId="31" fillId="0" borderId="0" xfId="0" applyNumberFormat="1" applyFont="1" applyFill="1" applyAlignment="1">
      <alignment/>
    </xf>
    <xf numFmtId="0" fontId="31" fillId="0" borderId="0" xfId="0" applyFont="1" applyFill="1" applyBorder="1" applyAlignment="1">
      <alignment horizontal="right"/>
    </xf>
    <xf numFmtId="206" fontId="31" fillId="0" borderId="0" xfId="0" applyNumberFormat="1" applyFont="1" applyFill="1" applyAlignment="1">
      <alignment horizontal="right"/>
    </xf>
    <xf numFmtId="0" fontId="31" fillId="0" borderId="13" xfId="0" applyNumberFormat="1" applyFont="1" applyFill="1" applyBorder="1" applyAlignment="1">
      <alignment/>
    </xf>
    <xf numFmtId="0" fontId="31" fillId="0" borderId="14" xfId="0" applyNumberFormat="1" applyFont="1" applyFill="1" applyBorder="1" applyAlignment="1">
      <alignment/>
    </xf>
    <xf numFmtId="0" fontId="31" fillId="0" borderId="15" xfId="0" applyNumberFormat="1" applyFont="1" applyFill="1" applyBorder="1" applyAlignment="1">
      <alignment/>
    </xf>
    <xf numFmtId="193" fontId="31" fillId="0" borderId="14" xfId="0" applyNumberFormat="1" applyFont="1" applyFill="1" applyBorder="1" applyAlignment="1">
      <alignment horizontal="right"/>
    </xf>
    <xf numFmtId="206" fontId="31" fillId="0" borderId="14" xfId="0" applyNumberFormat="1" applyFont="1" applyFill="1" applyBorder="1" applyAlignment="1">
      <alignment horizontal="right"/>
    </xf>
    <xf numFmtId="0" fontId="31" fillId="0" borderId="0" xfId="0" applyFont="1" applyFill="1" applyBorder="1" applyAlignment="1">
      <alignment/>
    </xf>
    <xf numFmtId="0" fontId="31" fillId="0" borderId="0" xfId="0" applyNumberFormat="1" applyFont="1" applyFill="1" applyBorder="1" applyAlignment="1">
      <alignment horizontal="distributed"/>
    </xf>
    <xf numFmtId="0" fontId="31" fillId="0" borderId="0" xfId="0" applyNumberFormat="1" applyFont="1" applyFill="1" applyBorder="1" applyAlignment="1" quotePrefix="1">
      <alignment horizontal="distributed"/>
    </xf>
    <xf numFmtId="0" fontId="31" fillId="0" borderId="0" xfId="0" applyNumberFormat="1" applyFont="1" applyFill="1" applyBorder="1" applyAlignment="1">
      <alignment/>
    </xf>
    <xf numFmtId="206" fontId="34" fillId="0" borderId="0" xfId="0" applyNumberFormat="1" applyFont="1" applyFill="1" applyBorder="1" applyAlignment="1">
      <alignment/>
    </xf>
    <xf numFmtId="0" fontId="31" fillId="0" borderId="10" xfId="0" applyNumberFormat="1" applyFont="1" applyFill="1" applyBorder="1" applyAlignment="1" quotePrefix="1">
      <alignment horizontal="center" vertical="center"/>
    </xf>
    <xf numFmtId="0" fontId="31" fillId="0" borderId="16" xfId="0" applyNumberFormat="1" applyFont="1" applyFill="1" applyBorder="1" applyAlignment="1">
      <alignment/>
    </xf>
    <xf numFmtId="0" fontId="31" fillId="0" borderId="17" xfId="0" applyNumberFormat="1" applyFont="1" applyFill="1" applyBorder="1" applyAlignment="1" quotePrefix="1">
      <alignment horizontal="center"/>
    </xf>
    <xf numFmtId="193" fontId="31" fillId="0" borderId="16" xfId="0" applyNumberFormat="1" applyFont="1" applyFill="1" applyBorder="1" applyAlignment="1">
      <alignment horizontal="right"/>
    </xf>
    <xf numFmtId="206" fontId="31" fillId="0" borderId="16" xfId="0" applyNumberFormat="1" applyFont="1" applyFill="1" applyBorder="1" applyAlignment="1">
      <alignment horizontal="right"/>
    </xf>
    <xf numFmtId="0" fontId="31" fillId="0" borderId="14" xfId="0" applyNumberFormat="1" applyFont="1" applyFill="1" applyBorder="1" applyAlignment="1">
      <alignment/>
    </xf>
    <xf numFmtId="0" fontId="31" fillId="0" borderId="18" xfId="0" applyNumberFormat="1" applyFont="1" applyFill="1" applyBorder="1" applyAlignment="1">
      <alignment horizontal="center"/>
    </xf>
    <xf numFmtId="0" fontId="31" fillId="0" borderId="15" xfId="0" applyNumberFormat="1" applyFont="1" applyFill="1" applyBorder="1" applyAlignment="1" quotePrefix="1">
      <alignment horizontal="center"/>
    </xf>
    <xf numFmtId="206" fontId="31" fillId="0" borderId="0" xfId="0" applyNumberFormat="1" applyFont="1" applyFill="1" applyBorder="1" applyAlignment="1">
      <alignment/>
    </xf>
    <xf numFmtId="0" fontId="31" fillId="0" borderId="11" xfId="0" applyFont="1" applyFill="1" applyBorder="1" applyAlignment="1" quotePrefix="1">
      <alignment horizontal="center" vertical="center"/>
    </xf>
    <xf numFmtId="0" fontId="31" fillId="0" borderId="0" xfId="0" applyNumberFormat="1" applyFont="1" applyFill="1" applyBorder="1" applyAlignment="1" quotePrefix="1">
      <alignment/>
    </xf>
    <xf numFmtId="0" fontId="31" fillId="0" borderId="14" xfId="0" applyNumberFormat="1" applyFont="1" applyFill="1" applyBorder="1" applyAlignment="1" quotePrefix="1">
      <alignment/>
    </xf>
    <xf numFmtId="0" fontId="31" fillId="0" borderId="18" xfId="0" applyNumberFormat="1" applyFont="1" applyFill="1" applyBorder="1" applyAlignment="1" quotePrefix="1">
      <alignment/>
    </xf>
    <xf numFmtId="0" fontId="31" fillId="0" borderId="15" xfId="0" applyNumberFormat="1" applyFont="1" applyFill="1" applyBorder="1" applyAlignment="1" quotePrefix="1">
      <alignment/>
    </xf>
    <xf numFmtId="0" fontId="33" fillId="0" borderId="0" xfId="0" applyFont="1" applyFill="1" applyAlignment="1" quotePrefix="1">
      <alignment horizontal="left"/>
    </xf>
    <xf numFmtId="0" fontId="33" fillId="0" borderId="0" xfId="0" applyFont="1" applyFill="1" applyAlignment="1">
      <alignment/>
    </xf>
    <xf numFmtId="176" fontId="33" fillId="0" borderId="0" xfId="0" applyNumberFormat="1" applyFont="1" applyFill="1" applyAlignment="1">
      <alignment/>
    </xf>
    <xf numFmtId="181" fontId="33" fillId="0" borderId="0" xfId="0" applyNumberFormat="1" applyFont="1" applyFill="1" applyAlignment="1">
      <alignment/>
    </xf>
    <xf numFmtId="182" fontId="33" fillId="0" borderId="0" xfId="0" applyNumberFormat="1" applyFont="1" applyFill="1" applyAlignment="1">
      <alignment/>
    </xf>
    <xf numFmtId="0" fontId="34" fillId="0" borderId="0" xfId="0" applyFont="1" applyFill="1" applyBorder="1" applyAlignment="1">
      <alignment horizontal="left"/>
    </xf>
    <xf numFmtId="0" fontId="34" fillId="0" borderId="0" xfId="0" applyFont="1" applyFill="1" applyAlignment="1">
      <alignment/>
    </xf>
    <xf numFmtId="176" fontId="34" fillId="0" borderId="0" xfId="0" applyNumberFormat="1" applyFont="1" applyFill="1" applyBorder="1" applyAlignment="1">
      <alignment/>
    </xf>
    <xf numFmtId="181" fontId="34" fillId="0" borderId="0" xfId="0" applyNumberFormat="1" applyFont="1" applyFill="1" applyBorder="1" applyAlignment="1">
      <alignment/>
    </xf>
    <xf numFmtId="0" fontId="34" fillId="0" borderId="0" xfId="0" applyFont="1" applyFill="1" applyBorder="1" applyAlignment="1">
      <alignment/>
    </xf>
    <xf numFmtId="182" fontId="34" fillId="0" borderId="0" xfId="0" applyNumberFormat="1" applyFont="1" applyFill="1" applyBorder="1" applyAlignment="1">
      <alignment/>
    </xf>
    <xf numFmtId="0" fontId="34" fillId="0" borderId="0" xfId="0" applyFont="1" applyFill="1" applyBorder="1" applyAlignment="1">
      <alignment/>
    </xf>
    <xf numFmtId="0" fontId="31" fillId="0" borderId="0" xfId="0" applyFont="1" applyFill="1" applyBorder="1" applyAlignment="1">
      <alignment horizontal="left"/>
    </xf>
    <xf numFmtId="0" fontId="31" fillId="0" borderId="0" xfId="0" applyFont="1" applyFill="1" applyBorder="1" applyAlignment="1">
      <alignment/>
    </xf>
    <xf numFmtId="176" fontId="31" fillId="0" borderId="0" xfId="0" applyNumberFormat="1" applyFont="1" applyFill="1" applyBorder="1" applyAlignment="1">
      <alignment/>
    </xf>
    <xf numFmtId="181" fontId="31" fillId="0" borderId="0" xfId="0" applyNumberFormat="1" applyFont="1" applyFill="1" applyBorder="1" applyAlignment="1">
      <alignment/>
    </xf>
    <xf numFmtId="0" fontId="31" fillId="0" borderId="14" xfId="0" applyFont="1" applyFill="1" applyBorder="1" applyAlignment="1">
      <alignment/>
    </xf>
    <xf numFmtId="182" fontId="31" fillId="0" borderId="0" xfId="0" applyNumberFormat="1" applyFont="1" applyFill="1" applyBorder="1" applyAlignment="1">
      <alignment/>
    </xf>
    <xf numFmtId="0" fontId="31" fillId="0" borderId="14" xfId="0" applyFont="1" applyFill="1" applyBorder="1" applyAlignment="1">
      <alignment horizontal="right"/>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0" xfId="0" applyFont="1" applyFill="1" applyAlignment="1">
      <alignment/>
    </xf>
    <xf numFmtId="0" fontId="31" fillId="0" borderId="10" xfId="0" applyFont="1" applyFill="1" applyBorder="1" applyAlignment="1">
      <alignment horizontal="center" vertical="center"/>
    </xf>
    <xf numFmtId="0" fontId="31" fillId="0" borderId="13" xfId="0" applyFont="1" applyFill="1" applyBorder="1" applyAlignment="1">
      <alignment/>
    </xf>
    <xf numFmtId="195" fontId="31" fillId="0" borderId="0" xfId="0" applyNumberFormat="1" applyFont="1" applyFill="1" applyBorder="1" applyAlignment="1">
      <alignment horizontal="right"/>
    </xf>
    <xf numFmtId="195" fontId="31" fillId="0" borderId="16" xfId="0" applyNumberFormat="1" applyFont="1" applyFill="1" applyBorder="1" applyAlignment="1">
      <alignment horizontal="right"/>
    </xf>
    <xf numFmtId="195" fontId="31" fillId="0" borderId="21" xfId="0" applyNumberFormat="1" applyFont="1" applyFill="1" applyBorder="1" applyAlignment="1">
      <alignment horizontal="right"/>
    </xf>
    <xf numFmtId="0" fontId="31" fillId="0" borderId="16" xfId="0" applyFont="1" applyFill="1" applyBorder="1" applyAlignment="1">
      <alignment horizontal="right"/>
    </xf>
    <xf numFmtId="0" fontId="31" fillId="0" borderId="0" xfId="0" applyFont="1" applyFill="1" applyAlignment="1">
      <alignment/>
    </xf>
    <xf numFmtId="195" fontId="31" fillId="0" borderId="13" xfId="0" applyNumberFormat="1" applyFont="1" applyFill="1" applyBorder="1" applyAlignment="1">
      <alignment horizontal="right"/>
    </xf>
    <xf numFmtId="0" fontId="31" fillId="0" borderId="0" xfId="0" applyFont="1" applyFill="1" applyAlignment="1">
      <alignment horizontal="right"/>
    </xf>
    <xf numFmtId="182" fontId="31" fillId="0" borderId="0" xfId="0" applyNumberFormat="1" applyFont="1" applyFill="1" applyAlignment="1">
      <alignment/>
    </xf>
    <xf numFmtId="197" fontId="31" fillId="0" borderId="0" xfId="0" applyNumberFormat="1" applyFont="1" applyFill="1" applyBorder="1" applyAlignment="1">
      <alignment horizontal="right"/>
    </xf>
    <xf numFmtId="197" fontId="31" fillId="0" borderId="0" xfId="63" applyNumberFormat="1" applyFont="1" applyFill="1" applyBorder="1" applyAlignment="1">
      <alignment horizontal="right"/>
      <protection/>
    </xf>
    <xf numFmtId="196" fontId="31" fillId="0" borderId="13" xfId="63" applyNumberFormat="1" applyFont="1" applyFill="1" applyBorder="1" applyAlignment="1">
      <alignment horizontal="right"/>
      <protection/>
    </xf>
    <xf numFmtId="195" fontId="31" fillId="0" borderId="0" xfId="63" applyNumberFormat="1" applyFont="1" applyFill="1" applyBorder="1" applyAlignment="1">
      <alignment horizontal="right"/>
      <protection/>
    </xf>
    <xf numFmtId="0" fontId="31" fillId="0" borderId="0" xfId="63" applyFont="1" applyFill="1" applyBorder="1" applyAlignment="1">
      <alignment horizontal="right"/>
      <protection/>
    </xf>
    <xf numFmtId="0" fontId="31" fillId="0" borderId="14" xfId="0" applyFont="1" applyFill="1" applyBorder="1" applyAlignment="1">
      <alignment/>
    </xf>
    <xf numFmtId="0" fontId="31" fillId="0" borderId="18" xfId="0" applyFont="1" applyFill="1" applyBorder="1" applyAlignment="1">
      <alignment/>
    </xf>
    <xf numFmtId="195" fontId="31" fillId="0" borderId="14" xfId="0" applyNumberFormat="1" applyFont="1" applyFill="1" applyBorder="1" applyAlignment="1">
      <alignment horizontal="right"/>
    </xf>
    <xf numFmtId="195" fontId="31" fillId="0" borderId="18" xfId="0" applyNumberFormat="1" applyFont="1" applyFill="1" applyBorder="1" applyAlignment="1">
      <alignment horizontal="right"/>
    </xf>
    <xf numFmtId="176" fontId="31" fillId="0" borderId="0" xfId="0" applyNumberFormat="1" applyFont="1" applyFill="1" applyAlignment="1">
      <alignment/>
    </xf>
    <xf numFmtId="183" fontId="31" fillId="0" borderId="0" xfId="0" applyNumberFormat="1" applyFont="1" applyFill="1" applyBorder="1" applyAlignment="1">
      <alignment/>
    </xf>
    <xf numFmtId="181" fontId="31" fillId="0" borderId="0" xfId="0" applyNumberFormat="1" applyFont="1" applyFill="1" applyAlignment="1">
      <alignment/>
    </xf>
    <xf numFmtId="205" fontId="33" fillId="0" borderId="0" xfId="0" applyNumberFormat="1" applyFont="1" applyFill="1" applyAlignment="1">
      <alignment/>
    </xf>
    <xf numFmtId="205" fontId="34" fillId="0" borderId="0" xfId="0" applyNumberFormat="1" applyFont="1" applyFill="1" applyAlignment="1">
      <alignment/>
    </xf>
    <xf numFmtId="205" fontId="31" fillId="0" borderId="0" xfId="0" applyNumberFormat="1" applyFont="1" applyFill="1" applyAlignment="1">
      <alignment horizontal="right"/>
    </xf>
    <xf numFmtId="205" fontId="31" fillId="0" borderId="11" xfId="0" applyNumberFormat="1" applyFont="1" applyFill="1" applyBorder="1" applyAlignment="1">
      <alignment horizontal="center" vertical="center"/>
    </xf>
    <xf numFmtId="0" fontId="31" fillId="0" borderId="16" xfId="0" applyFont="1" applyFill="1" applyBorder="1" applyAlignment="1" quotePrefix="1">
      <alignment/>
    </xf>
    <xf numFmtId="0" fontId="31" fillId="0" borderId="21" xfId="0" applyFont="1" applyFill="1" applyBorder="1" applyAlignment="1">
      <alignment/>
    </xf>
    <xf numFmtId="195" fontId="31" fillId="0" borderId="16" xfId="63" applyNumberFormat="1" applyFont="1" applyFill="1" applyBorder="1" applyAlignment="1">
      <alignment horizontal="right"/>
      <protection/>
    </xf>
    <xf numFmtId="205" fontId="31" fillId="0" borderId="16" xfId="63" applyNumberFormat="1" applyFont="1" applyFill="1" applyBorder="1" applyAlignment="1">
      <alignment horizontal="right"/>
      <protection/>
    </xf>
    <xf numFmtId="205" fontId="31" fillId="0" borderId="0" xfId="63" applyNumberFormat="1" applyFont="1" applyFill="1" applyBorder="1" applyAlignment="1">
      <alignment horizontal="right"/>
      <protection/>
    </xf>
    <xf numFmtId="195" fontId="31" fillId="0" borderId="0" xfId="66" applyNumberFormat="1" applyFont="1" applyFill="1" applyBorder="1" applyAlignment="1">
      <alignment horizontal="right"/>
      <protection/>
    </xf>
    <xf numFmtId="209" fontId="31" fillId="0" borderId="0" xfId="63" applyNumberFormat="1" applyFont="1" applyFill="1" applyBorder="1" applyAlignment="1">
      <alignment horizontal="right"/>
      <protection/>
    </xf>
    <xf numFmtId="195" fontId="31" fillId="0" borderId="14" xfId="63" applyNumberFormat="1" applyFont="1" applyFill="1" applyBorder="1" applyAlignment="1">
      <alignment horizontal="right"/>
      <protection/>
    </xf>
    <xf numFmtId="205" fontId="31" fillId="0" borderId="14" xfId="63" applyNumberFormat="1" applyFont="1" applyFill="1" applyBorder="1" applyAlignment="1">
      <alignment horizontal="right"/>
      <protection/>
    </xf>
    <xf numFmtId="0" fontId="31" fillId="0" borderId="0" xfId="65" applyFont="1" applyFill="1" applyBorder="1" applyAlignment="1">
      <alignment/>
      <protection/>
    </xf>
    <xf numFmtId="205" fontId="31" fillId="0" borderId="0" xfId="65" applyNumberFormat="1" applyFont="1" applyFill="1" applyBorder="1" applyAlignment="1">
      <alignment/>
      <protection/>
    </xf>
    <xf numFmtId="0" fontId="31" fillId="0" borderId="0" xfId="63" applyFont="1" applyFill="1" applyAlignment="1">
      <alignment/>
      <protection/>
    </xf>
    <xf numFmtId="205" fontId="31" fillId="0" borderId="0" xfId="63" applyNumberFormat="1" applyFont="1" applyFill="1" applyAlignment="1">
      <alignment/>
      <protection/>
    </xf>
    <xf numFmtId="205" fontId="31" fillId="0" borderId="0" xfId="0" applyNumberFormat="1" applyFont="1" applyFill="1" applyAlignment="1">
      <alignment/>
    </xf>
    <xf numFmtId="204" fontId="33" fillId="0" borderId="0" xfId="0" applyNumberFormat="1" applyFont="1" applyFill="1" applyAlignment="1">
      <alignment/>
    </xf>
    <xf numFmtId="204" fontId="34" fillId="0" borderId="0" xfId="0" applyNumberFormat="1" applyFont="1" applyFill="1" applyBorder="1" applyAlignment="1" quotePrefix="1">
      <alignment/>
    </xf>
    <xf numFmtId="0" fontId="31" fillId="0" borderId="0" xfId="0" applyFont="1" applyFill="1" applyBorder="1" applyAlignment="1" quotePrefix="1">
      <alignment/>
    </xf>
    <xf numFmtId="204" fontId="31" fillId="0" borderId="0" xfId="0" applyNumberFormat="1" applyFont="1" applyFill="1" applyAlignment="1">
      <alignment horizontal="right"/>
    </xf>
    <xf numFmtId="204" fontId="31" fillId="0" borderId="11" xfId="0" applyNumberFormat="1" applyFont="1" applyFill="1" applyBorder="1" applyAlignment="1">
      <alignment horizontal="center" vertical="center"/>
    </xf>
    <xf numFmtId="195" fontId="31" fillId="0" borderId="0" xfId="0" applyNumberFormat="1" applyFont="1" applyFill="1" applyBorder="1" applyAlignment="1">
      <alignment/>
    </xf>
    <xf numFmtId="184" fontId="31" fillId="0" borderId="0" xfId="0" applyNumberFormat="1" applyFont="1" applyFill="1" applyBorder="1" applyAlignment="1">
      <alignment horizontal="right"/>
    </xf>
    <xf numFmtId="204" fontId="31" fillId="0" borderId="14" xfId="0" applyNumberFormat="1" applyFont="1" applyFill="1" applyBorder="1" applyAlignment="1">
      <alignment horizontal="right"/>
    </xf>
    <xf numFmtId="204" fontId="31" fillId="0" borderId="0" xfId="0" applyNumberFormat="1" applyFont="1" applyFill="1" applyAlignment="1">
      <alignment/>
    </xf>
    <xf numFmtId="0" fontId="34" fillId="0" borderId="0" xfId="0" applyFont="1" applyFill="1" applyBorder="1" applyAlignment="1" quotePrefix="1">
      <alignment/>
    </xf>
    <xf numFmtId="0" fontId="31" fillId="0" borderId="0" xfId="0" applyFont="1" applyFill="1" applyBorder="1" applyAlignment="1" quotePrefix="1">
      <alignment horizontal="left"/>
    </xf>
    <xf numFmtId="0" fontId="31" fillId="0" borderId="15" xfId="0" applyFont="1" applyFill="1" applyBorder="1" applyAlignment="1">
      <alignment horizontal="center" vertical="center"/>
    </xf>
    <xf numFmtId="0" fontId="31" fillId="0" borderId="22" xfId="0" applyFont="1" applyFill="1" applyBorder="1" applyAlignment="1">
      <alignment horizontal="center" vertical="center" wrapText="1"/>
    </xf>
    <xf numFmtId="3" fontId="31" fillId="0" borderId="23" xfId="0" applyNumberFormat="1" applyFont="1" applyFill="1" applyBorder="1" applyAlignment="1">
      <alignment horizontal="right"/>
    </xf>
    <xf numFmtId="3" fontId="31" fillId="0" borderId="0" xfId="0" applyNumberFormat="1" applyFont="1" applyFill="1" applyAlignment="1">
      <alignment horizontal="right"/>
    </xf>
    <xf numFmtId="0" fontId="31" fillId="0" borderId="13" xfId="0" applyFont="1" applyFill="1" applyBorder="1" applyAlignment="1">
      <alignment horizontal="right"/>
    </xf>
    <xf numFmtId="3" fontId="31" fillId="0" borderId="0" xfId="0" applyNumberFormat="1" applyFont="1" applyFill="1" applyBorder="1" applyAlignment="1">
      <alignment horizontal="right"/>
    </xf>
    <xf numFmtId="38" fontId="31" fillId="0" borderId="23" xfId="49" applyFont="1" applyFill="1" applyBorder="1" applyAlignment="1">
      <alignment horizontal="right"/>
    </xf>
    <xf numFmtId="38" fontId="31" fillId="0" borderId="0" xfId="49" applyFont="1" applyFill="1" applyBorder="1" applyAlignment="1">
      <alignment horizontal="right"/>
    </xf>
    <xf numFmtId="38" fontId="31" fillId="0" borderId="0" xfId="49" applyFont="1" applyFill="1" applyAlignment="1">
      <alignment horizontal="right"/>
    </xf>
    <xf numFmtId="3" fontId="31" fillId="0" borderId="22" xfId="0" applyNumberFormat="1" applyFont="1" applyFill="1" applyBorder="1" applyAlignment="1">
      <alignment horizontal="right"/>
    </xf>
    <xf numFmtId="3" fontId="31" fillId="0" borderId="14" xfId="0" applyNumberFormat="1" applyFont="1" applyFill="1" applyBorder="1" applyAlignment="1">
      <alignment horizontal="right"/>
    </xf>
    <xf numFmtId="0" fontId="31" fillId="0" borderId="0" xfId="0" applyNumberFormat="1" applyFont="1" applyFill="1" applyBorder="1" applyAlignment="1">
      <alignment horizontal="right"/>
    </xf>
    <xf numFmtId="0" fontId="31" fillId="0" borderId="16" xfId="0" applyNumberFormat="1" applyFont="1" applyFill="1" applyBorder="1" applyAlignment="1">
      <alignment horizontal="center" vertical="center"/>
    </xf>
    <xf numFmtId="0" fontId="31" fillId="0" borderId="16" xfId="0" applyNumberFormat="1" applyFont="1" applyFill="1" applyBorder="1" applyAlignment="1">
      <alignment/>
    </xf>
    <xf numFmtId="0" fontId="31" fillId="0" borderId="19" xfId="0" applyNumberFormat="1" applyFont="1" applyFill="1" applyBorder="1" applyAlignment="1">
      <alignment vertical="center"/>
    </xf>
    <xf numFmtId="0" fontId="31" fillId="0" borderId="19" xfId="0" applyNumberFormat="1" applyFont="1" applyFill="1" applyBorder="1" applyAlignment="1">
      <alignment horizontal="center" vertical="center" wrapText="1"/>
    </xf>
    <xf numFmtId="0" fontId="31" fillId="0" borderId="19" xfId="0" applyNumberFormat="1" applyFont="1" applyFill="1" applyBorder="1" applyAlignment="1">
      <alignment/>
    </xf>
    <xf numFmtId="0" fontId="31" fillId="0" borderId="0"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xf>
    <xf numFmtId="0" fontId="31" fillId="0" borderId="14" xfId="0" applyNumberFormat="1" applyFont="1" applyFill="1" applyBorder="1" applyAlignment="1">
      <alignment vertical="center"/>
    </xf>
    <xf numFmtId="0" fontId="31" fillId="0" borderId="20" xfId="0" applyNumberFormat="1" applyFont="1" applyFill="1" applyBorder="1" applyAlignment="1">
      <alignment vertical="center"/>
    </xf>
    <xf numFmtId="0" fontId="31" fillId="0" borderId="22"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wrapText="1" shrinkToFit="1"/>
    </xf>
    <xf numFmtId="0" fontId="31" fillId="0" borderId="22" xfId="0" applyNumberFormat="1" applyFont="1" applyFill="1" applyBorder="1" applyAlignment="1">
      <alignment horizontal="center" vertical="center" shrinkToFit="1"/>
    </xf>
    <xf numFmtId="0" fontId="31" fillId="0" borderId="15" xfId="0" applyNumberFormat="1" applyFont="1" applyFill="1" applyBorder="1" applyAlignment="1">
      <alignment horizontal="center" vertical="center" shrinkToFit="1"/>
    </xf>
    <xf numFmtId="41" fontId="31" fillId="0" borderId="0" xfId="0" applyNumberFormat="1" applyFont="1" applyFill="1" applyBorder="1" applyAlignment="1">
      <alignment horizontal="right"/>
    </xf>
    <xf numFmtId="0" fontId="31" fillId="0" borderId="13" xfId="0" applyNumberFormat="1" applyFont="1" applyFill="1" applyBorder="1" applyAlignment="1" quotePrefix="1">
      <alignment horizontal="left"/>
    </xf>
    <xf numFmtId="41" fontId="31" fillId="0" borderId="23" xfId="0" applyNumberFormat="1" applyFont="1" applyFill="1" applyBorder="1" applyAlignment="1">
      <alignment horizontal="right"/>
    </xf>
    <xf numFmtId="0" fontId="31" fillId="0" borderId="13" xfId="0" applyNumberFormat="1" applyFont="1" applyFill="1" applyBorder="1" applyAlignment="1" quotePrefix="1">
      <alignment/>
    </xf>
    <xf numFmtId="0" fontId="31" fillId="0" borderId="18" xfId="0" applyNumberFormat="1" applyFont="1" applyFill="1" applyBorder="1" applyAlignment="1">
      <alignment/>
    </xf>
    <xf numFmtId="0" fontId="31" fillId="0" borderId="16" xfId="0" applyNumberFormat="1" applyFont="1" applyFill="1" applyBorder="1" applyAlignment="1">
      <alignment horizontal="left"/>
    </xf>
    <xf numFmtId="0" fontId="35" fillId="0" borderId="19" xfId="0" applyFont="1" applyFill="1" applyBorder="1" applyAlignment="1">
      <alignment horizontal="center" vertical="center"/>
    </xf>
    <xf numFmtId="0" fontId="31" fillId="0" borderId="16" xfId="0" applyNumberFormat="1" applyFont="1" applyFill="1" applyBorder="1" applyAlignment="1">
      <alignment vertical="center"/>
    </xf>
    <xf numFmtId="0" fontId="31" fillId="0" borderId="0" xfId="0" applyNumberFormat="1" applyFont="1" applyFill="1" applyBorder="1" applyAlignment="1">
      <alignment vertical="center"/>
    </xf>
    <xf numFmtId="0" fontId="31" fillId="0" borderId="13" xfId="0" applyNumberFormat="1" applyFont="1" applyFill="1" applyBorder="1" applyAlignment="1">
      <alignment vertical="center"/>
    </xf>
    <xf numFmtId="0" fontId="31" fillId="0" borderId="10" xfId="0" applyNumberFormat="1" applyFont="1" applyFill="1" applyBorder="1" applyAlignment="1">
      <alignment horizontal="center" vertical="center" wrapText="1"/>
    </xf>
    <xf numFmtId="0" fontId="31" fillId="0" borderId="20"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shrinkToFit="1"/>
    </xf>
    <xf numFmtId="41" fontId="31" fillId="0" borderId="0" xfId="0" applyNumberFormat="1" applyFont="1" applyFill="1" applyAlignment="1">
      <alignment horizontal="right"/>
    </xf>
    <xf numFmtId="0" fontId="33" fillId="0" borderId="0" xfId="0" applyFont="1" applyFill="1" applyAlignment="1">
      <alignment/>
    </xf>
    <xf numFmtId="0" fontId="33" fillId="0" borderId="0" xfId="0" applyNumberFormat="1" applyFont="1" applyFill="1" applyAlignment="1">
      <alignment/>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9" xfId="0" applyFont="1" applyFill="1" applyBorder="1" applyAlignment="1">
      <alignment/>
    </xf>
    <xf numFmtId="0" fontId="31" fillId="0" borderId="16" xfId="0" applyFont="1" applyFill="1" applyBorder="1" applyAlignment="1">
      <alignment wrapText="1"/>
    </xf>
    <xf numFmtId="0" fontId="31" fillId="0" borderId="21" xfId="0" applyFont="1" applyFill="1" applyBorder="1" applyAlignment="1">
      <alignment wrapText="1"/>
    </xf>
    <xf numFmtId="0" fontId="31" fillId="0" borderId="19" xfId="0" applyFont="1" applyFill="1" applyBorder="1" applyAlignment="1">
      <alignment vertical="center" wrapText="1"/>
    </xf>
    <xf numFmtId="0" fontId="31" fillId="0" borderId="15"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3" xfId="0" applyFont="1" applyFill="1" applyBorder="1" applyAlignment="1" quotePrefix="1">
      <alignment horizontal="left"/>
    </xf>
    <xf numFmtId="0" fontId="31" fillId="0" borderId="13" xfId="0" applyFont="1" applyFill="1" applyBorder="1" applyAlignment="1" quotePrefix="1">
      <alignment/>
    </xf>
    <xf numFmtId="0" fontId="31" fillId="0" borderId="16" xfId="0" applyFont="1" applyFill="1" applyBorder="1" applyAlignment="1">
      <alignment horizontal="left"/>
    </xf>
    <xf numFmtId="0" fontId="31" fillId="0" borderId="16" xfId="0" applyFont="1" applyFill="1" applyBorder="1" applyAlignment="1">
      <alignment/>
    </xf>
    <xf numFmtId="41" fontId="31" fillId="0" borderId="0" xfId="0" applyNumberFormat="1" applyFont="1" applyFill="1" applyAlignment="1">
      <alignment/>
    </xf>
    <xf numFmtId="0" fontId="33" fillId="0" borderId="0" xfId="68" applyNumberFormat="1" applyFont="1" applyFill="1" applyAlignment="1" quotePrefix="1">
      <alignment horizontal="left"/>
      <protection/>
    </xf>
    <xf numFmtId="0" fontId="33" fillId="0" borderId="0" xfId="68" applyNumberFormat="1" applyFont="1" applyFill="1">
      <alignment/>
      <protection/>
    </xf>
    <xf numFmtId="0" fontId="31" fillId="0" borderId="0" xfId="68" applyNumberFormat="1" applyFont="1" applyFill="1" applyBorder="1">
      <alignment/>
      <protection/>
    </xf>
    <xf numFmtId="0" fontId="31" fillId="0" borderId="0" xfId="68" applyNumberFormat="1" applyFont="1" applyFill="1" applyBorder="1" applyAlignment="1">
      <alignment/>
      <protection/>
    </xf>
    <xf numFmtId="0" fontId="31" fillId="0" borderId="0" xfId="68" applyNumberFormat="1" applyFont="1" applyFill="1" applyBorder="1" applyAlignment="1">
      <alignment horizontal="right"/>
      <protection/>
    </xf>
    <xf numFmtId="0" fontId="31" fillId="0" borderId="0" xfId="68" applyNumberFormat="1" applyFont="1" applyFill="1">
      <alignment/>
      <protection/>
    </xf>
    <xf numFmtId="0" fontId="31" fillId="0" borderId="11" xfId="68" applyNumberFormat="1" applyFont="1" applyFill="1" applyBorder="1" applyAlignment="1">
      <alignment horizontal="center" vertical="center"/>
      <protection/>
    </xf>
    <xf numFmtId="0" fontId="31" fillId="0" borderId="10" xfId="68" applyNumberFormat="1" applyFont="1" applyFill="1" applyBorder="1" applyAlignment="1">
      <alignment horizontal="center" vertical="center"/>
      <protection/>
    </xf>
    <xf numFmtId="0" fontId="31" fillId="0" borderId="10" xfId="68" applyNumberFormat="1" applyFont="1" applyFill="1" applyBorder="1" applyAlignment="1">
      <alignment horizontal="center" vertical="center" wrapText="1"/>
      <protection/>
    </xf>
    <xf numFmtId="0" fontId="31" fillId="0" borderId="0" xfId="68" applyFont="1" applyFill="1" applyBorder="1" applyAlignment="1">
      <alignment horizontal="right"/>
      <protection/>
    </xf>
    <xf numFmtId="0" fontId="31" fillId="0" borderId="13" xfId="68" applyFont="1" applyFill="1" applyBorder="1" applyAlignment="1">
      <alignment horizontal="right"/>
      <protection/>
    </xf>
    <xf numFmtId="207" fontId="31" fillId="0" borderId="0" xfId="0" applyNumberFormat="1" applyFont="1" applyFill="1" applyBorder="1" applyAlignment="1">
      <alignment horizontal="right"/>
    </xf>
    <xf numFmtId="0" fontId="31" fillId="0" borderId="13" xfId="68" applyNumberFormat="1" applyFont="1" applyFill="1" applyBorder="1" applyAlignment="1">
      <alignment horizontal="right"/>
      <protection/>
    </xf>
    <xf numFmtId="207" fontId="31" fillId="0" borderId="0" xfId="68" applyNumberFormat="1" applyFont="1" applyFill="1">
      <alignment/>
      <protection/>
    </xf>
    <xf numFmtId="0" fontId="31" fillId="0" borderId="13" xfId="68" applyNumberFormat="1" applyFont="1" applyFill="1" applyBorder="1" applyAlignment="1" quotePrefix="1">
      <alignment horizontal="left"/>
      <protection/>
    </xf>
    <xf numFmtId="0" fontId="31" fillId="0" borderId="0" xfId="68" applyNumberFormat="1" applyFont="1" applyFill="1" applyBorder="1" applyAlignment="1" quotePrefix="1">
      <alignment horizontal="left"/>
      <protection/>
    </xf>
    <xf numFmtId="207" fontId="31" fillId="0" borderId="23" xfId="0" applyNumberFormat="1" applyFont="1" applyFill="1" applyBorder="1" applyAlignment="1">
      <alignment horizontal="right"/>
    </xf>
    <xf numFmtId="207" fontId="31" fillId="0" borderId="0" xfId="0" applyNumberFormat="1" applyFont="1" applyFill="1" applyAlignment="1">
      <alignment horizontal="right"/>
    </xf>
    <xf numFmtId="207" fontId="31" fillId="0" borderId="23" xfId="0" applyNumberFormat="1" applyFont="1" applyFill="1" applyBorder="1" applyAlignment="1">
      <alignment/>
    </xf>
    <xf numFmtId="207" fontId="31" fillId="0" borderId="0" xfId="0" applyNumberFormat="1" applyFont="1" applyFill="1" applyBorder="1" applyAlignment="1">
      <alignment/>
    </xf>
    <xf numFmtId="207" fontId="31" fillId="0" borderId="0" xfId="0" applyNumberFormat="1" applyFont="1" applyFill="1" applyAlignment="1">
      <alignment/>
    </xf>
    <xf numFmtId="0" fontId="31" fillId="0" borderId="0" xfId="68" applyNumberFormat="1" applyFont="1" applyFill="1" applyBorder="1" applyAlignment="1">
      <alignment horizontal="left"/>
      <protection/>
    </xf>
    <xf numFmtId="0" fontId="31" fillId="0" borderId="0" xfId="68" applyNumberFormat="1" applyFont="1" applyFill="1" applyAlignment="1">
      <alignment/>
      <protection/>
    </xf>
    <xf numFmtId="0" fontId="31" fillId="0" borderId="10" xfId="68" applyNumberFormat="1" applyFont="1" applyFill="1" applyBorder="1" applyAlignment="1" quotePrefix="1">
      <alignment horizontal="center" vertical="center"/>
      <protection/>
    </xf>
    <xf numFmtId="0" fontId="31" fillId="0" borderId="23" xfId="68" applyNumberFormat="1" applyFont="1" applyFill="1" applyBorder="1">
      <alignment/>
      <protection/>
    </xf>
    <xf numFmtId="0" fontId="31" fillId="0" borderId="0" xfId="68" applyNumberFormat="1" applyFont="1" applyFill="1" applyBorder="1" applyAlignment="1" quotePrefix="1">
      <alignment horizontal="right"/>
      <protection/>
    </xf>
    <xf numFmtId="3" fontId="31" fillId="0" borderId="23" xfId="67" applyNumberFormat="1" applyFont="1" applyFill="1" applyBorder="1" applyAlignment="1">
      <alignment/>
      <protection/>
    </xf>
    <xf numFmtId="3" fontId="31" fillId="0" borderId="0" xfId="67" applyNumberFormat="1" applyFont="1" applyFill="1" applyBorder="1" applyAlignment="1">
      <alignment/>
      <protection/>
    </xf>
    <xf numFmtId="3" fontId="31" fillId="0" borderId="23" xfId="0" applyNumberFormat="1" applyFont="1" applyFill="1" applyBorder="1" applyAlignment="1">
      <alignment/>
    </xf>
    <xf numFmtId="3" fontId="31" fillId="0" borderId="0" xfId="0" applyNumberFormat="1" applyFont="1" applyFill="1" applyBorder="1" applyAlignment="1">
      <alignment/>
    </xf>
    <xf numFmtId="0" fontId="31" fillId="0" borderId="23" xfId="0" applyNumberFormat="1" applyFont="1" applyFill="1" applyBorder="1" applyAlignment="1">
      <alignment/>
    </xf>
    <xf numFmtId="3" fontId="31" fillId="0" borderId="23" xfId="64" applyNumberFormat="1" applyFont="1" applyFill="1" applyBorder="1" applyAlignment="1">
      <alignment/>
      <protection/>
    </xf>
    <xf numFmtId="3" fontId="31" fillId="0" borderId="0" xfId="64" applyNumberFormat="1" applyFont="1" applyFill="1" applyBorder="1" applyAlignment="1">
      <alignment/>
      <protection/>
    </xf>
    <xf numFmtId="0" fontId="31" fillId="0" borderId="0" xfId="68" applyNumberFormat="1" applyFont="1" applyFill="1" applyBorder="1" applyAlignment="1" quotePrefix="1">
      <alignment/>
      <protection/>
    </xf>
    <xf numFmtId="0" fontId="31" fillId="0" borderId="23" xfId="0" applyNumberFormat="1" applyFont="1" applyFill="1" applyBorder="1" applyAlignment="1">
      <alignment/>
    </xf>
    <xf numFmtId="0" fontId="31" fillId="0" borderId="22" xfId="0" applyNumberFormat="1" applyFont="1" applyFill="1" applyBorder="1" applyAlignment="1">
      <alignment/>
    </xf>
    <xf numFmtId="0" fontId="31" fillId="0" borderId="0" xfId="61" applyFont="1" applyFill="1" applyBorder="1" applyAlignment="1" applyProtection="1">
      <alignment horizontal="left" vertical="center"/>
      <protection locked="0"/>
    </xf>
    <xf numFmtId="0" fontId="31" fillId="0" borderId="0" xfId="61" applyFont="1" applyFill="1" applyBorder="1" applyAlignment="1" applyProtection="1">
      <alignment vertical="center"/>
      <protection/>
    </xf>
    <xf numFmtId="0" fontId="31" fillId="0" borderId="0" xfId="61" applyFont="1" applyFill="1" applyAlignment="1" applyProtection="1">
      <alignment vertical="center"/>
      <protection/>
    </xf>
    <xf numFmtId="0" fontId="31" fillId="0" borderId="11"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xf>
    <xf numFmtId="0" fontId="31" fillId="0" borderId="13" xfId="0" applyFont="1" applyFill="1" applyBorder="1" applyAlignment="1" quotePrefix="1">
      <alignment horizontal="right"/>
    </xf>
    <xf numFmtId="207" fontId="31" fillId="0" borderId="0" xfId="67" applyNumberFormat="1" applyFont="1" applyFill="1" applyBorder="1" applyAlignment="1">
      <alignment/>
      <protection/>
    </xf>
    <xf numFmtId="207" fontId="31" fillId="0" borderId="0" xfId="0" applyNumberFormat="1" applyFont="1" applyFill="1" applyBorder="1" applyAlignment="1">
      <alignment/>
    </xf>
    <xf numFmtId="0" fontId="31" fillId="0" borderId="16" xfId="0" applyNumberFormat="1" applyFont="1" applyFill="1" applyBorder="1" applyAlignment="1">
      <alignment horizontal="right"/>
    </xf>
    <xf numFmtId="0" fontId="31" fillId="0" borderId="0" xfId="0" applyNumberFormat="1" applyFont="1" applyFill="1" applyBorder="1" applyAlignment="1">
      <alignment horizontal="left"/>
    </xf>
    <xf numFmtId="49" fontId="34" fillId="0" borderId="0" xfId="0" applyNumberFormat="1" applyFont="1" applyFill="1" applyAlignment="1" quotePrefix="1">
      <alignment horizontal="left"/>
    </xf>
    <xf numFmtId="0" fontId="33" fillId="0" borderId="0" xfId="0" applyNumberFormat="1" applyFont="1" applyFill="1" applyBorder="1" applyAlignment="1">
      <alignment horizontal="right"/>
    </xf>
    <xf numFmtId="0" fontId="33" fillId="0" borderId="0" xfId="0" applyNumberFormat="1" applyFont="1" applyFill="1" applyBorder="1" applyAlignment="1">
      <alignment/>
    </xf>
    <xf numFmtId="49" fontId="31" fillId="0" borderId="0" xfId="0" applyNumberFormat="1" applyFont="1" applyFill="1" applyAlignment="1" quotePrefix="1">
      <alignment horizontal="left"/>
    </xf>
    <xf numFmtId="0" fontId="31" fillId="0" borderId="0" xfId="0" applyNumberFormat="1" applyFont="1" applyFill="1" applyAlignment="1" quotePrefix="1">
      <alignment horizontal="left"/>
    </xf>
    <xf numFmtId="0" fontId="31" fillId="0" borderId="0" xfId="0" applyNumberFormat="1" applyFont="1" applyFill="1" applyAlignment="1">
      <alignment horizontal="right"/>
    </xf>
    <xf numFmtId="0" fontId="31" fillId="0" borderId="22" xfId="0" applyFont="1" applyFill="1" applyBorder="1" applyAlignment="1">
      <alignment horizontal="center" vertical="center"/>
    </xf>
    <xf numFmtId="0" fontId="31" fillId="0" borderId="15" xfId="0" applyNumberFormat="1" applyFont="1" applyFill="1" applyBorder="1" applyAlignment="1">
      <alignment horizontal="center" vertical="center"/>
    </xf>
    <xf numFmtId="49" fontId="31" fillId="0" borderId="0" xfId="0" applyNumberFormat="1" applyFont="1" applyFill="1" applyBorder="1" applyAlignment="1" quotePrefix="1">
      <alignment horizontal="center" vertical="center"/>
    </xf>
    <xf numFmtId="0" fontId="31" fillId="0" borderId="0" xfId="0" applyNumberFormat="1" applyFont="1" applyFill="1" applyBorder="1" applyAlignment="1" quotePrefix="1">
      <alignment horizontal="center" vertical="center"/>
    </xf>
    <xf numFmtId="3" fontId="31" fillId="0" borderId="0" xfId="0" applyNumberFormat="1" applyFont="1" applyFill="1" applyAlignment="1">
      <alignment horizontal="right" vertical="center"/>
    </xf>
    <xf numFmtId="207" fontId="31" fillId="0" borderId="0" xfId="0" applyNumberFormat="1" applyFont="1" applyFill="1" applyAlignment="1">
      <alignment horizontal="right" vertical="center"/>
    </xf>
    <xf numFmtId="3" fontId="31" fillId="0" borderId="0" xfId="0" applyNumberFormat="1" applyFont="1" applyFill="1" applyBorder="1" applyAlignment="1">
      <alignment horizontal="right" vertical="center"/>
    </xf>
    <xf numFmtId="0" fontId="31" fillId="0" borderId="0" xfId="0" applyNumberFormat="1" applyFont="1" applyFill="1" applyBorder="1" applyAlignment="1" quotePrefix="1">
      <alignment vertical="center"/>
    </xf>
    <xf numFmtId="0" fontId="31" fillId="0" borderId="13" xfId="0" applyNumberFormat="1" applyFont="1" applyFill="1" applyBorder="1" applyAlignment="1">
      <alignment vertical="center" wrapText="1"/>
    </xf>
    <xf numFmtId="49" fontId="31" fillId="0" borderId="14" xfId="0" applyNumberFormat="1" applyFont="1" applyFill="1" applyBorder="1" applyAlignment="1" quotePrefix="1">
      <alignment horizontal="center" vertical="center"/>
    </xf>
    <xf numFmtId="0" fontId="31" fillId="0" borderId="14" xfId="0" applyNumberFormat="1" applyFont="1" applyFill="1" applyBorder="1" applyAlignment="1" quotePrefix="1">
      <alignment horizontal="center" vertical="center"/>
    </xf>
    <xf numFmtId="0" fontId="31" fillId="0" borderId="18" xfId="0" applyNumberFormat="1" applyFont="1" applyFill="1" applyBorder="1" applyAlignment="1">
      <alignment vertical="center"/>
    </xf>
    <xf numFmtId="3" fontId="31" fillId="0" borderId="14" xfId="0" applyNumberFormat="1" applyFont="1" applyFill="1" applyBorder="1" applyAlignment="1">
      <alignment horizontal="right" vertical="center"/>
    </xf>
    <xf numFmtId="49" fontId="31" fillId="0" borderId="0" xfId="0" applyNumberFormat="1" applyFont="1" applyFill="1" applyBorder="1" applyAlignment="1">
      <alignment horizontal="left"/>
    </xf>
    <xf numFmtId="49" fontId="31" fillId="0" borderId="0" xfId="0" applyNumberFormat="1" applyFont="1" applyFill="1" applyAlignment="1">
      <alignment/>
    </xf>
    <xf numFmtId="49" fontId="33" fillId="0" borderId="0" xfId="0" applyNumberFormat="1" applyFont="1" applyFill="1" applyAlignment="1" quotePrefix="1">
      <alignment horizontal="left"/>
    </xf>
    <xf numFmtId="49" fontId="31" fillId="0" borderId="0" xfId="0" applyNumberFormat="1" applyFont="1" applyFill="1" applyBorder="1" applyAlignment="1">
      <alignment/>
    </xf>
    <xf numFmtId="49" fontId="31" fillId="0" borderId="0" xfId="0" applyNumberFormat="1" applyFont="1" applyFill="1" applyBorder="1" applyAlignment="1">
      <alignment horizontal="center" vertical="center"/>
    </xf>
    <xf numFmtId="0" fontId="31" fillId="0" borderId="21" xfId="0" applyNumberFormat="1" applyFont="1" applyFill="1" applyBorder="1" applyAlignment="1">
      <alignment vertical="center"/>
    </xf>
    <xf numFmtId="207" fontId="31" fillId="0" borderId="0" xfId="0" applyNumberFormat="1" applyFont="1" applyFill="1" applyBorder="1" applyAlignment="1">
      <alignment horizontal="right" vertical="center"/>
    </xf>
    <xf numFmtId="0" fontId="33" fillId="0" borderId="0" xfId="0" applyNumberFormat="1" applyFont="1" applyFill="1" applyAlignment="1">
      <alignment horizontal="left"/>
    </xf>
    <xf numFmtId="0" fontId="31" fillId="0" borderId="0" xfId="0" applyNumberFormat="1" applyFont="1" applyFill="1" applyAlignment="1">
      <alignment horizontal="left"/>
    </xf>
    <xf numFmtId="0" fontId="31" fillId="0" borderId="11" xfId="0" applyNumberFormat="1" applyFont="1" applyFill="1" applyBorder="1" applyAlignment="1" quotePrefix="1">
      <alignment horizontal="center" vertical="center" shrinkToFit="1"/>
    </xf>
    <xf numFmtId="0" fontId="31" fillId="0" borderId="0" xfId="0" applyNumberFormat="1" applyFont="1" applyFill="1" applyBorder="1" applyAlignment="1" quotePrefix="1">
      <alignment horizontal="right"/>
    </xf>
    <xf numFmtId="3" fontId="31" fillId="0" borderId="0" xfId="0" applyNumberFormat="1" applyFont="1" applyFill="1" applyAlignment="1">
      <alignment/>
    </xf>
    <xf numFmtId="192" fontId="31" fillId="0" borderId="23" xfId="0" applyNumberFormat="1" applyFont="1" applyFill="1" applyBorder="1" applyAlignment="1">
      <alignment horizontal="right"/>
    </xf>
    <xf numFmtId="192" fontId="31" fillId="0" borderId="0" xfId="0" applyNumberFormat="1" applyFont="1" applyFill="1" applyBorder="1" applyAlignment="1">
      <alignment horizontal="right"/>
    </xf>
    <xf numFmtId="0" fontId="31" fillId="0" borderId="14" xfId="0" applyNumberFormat="1" applyFont="1" applyFill="1" applyBorder="1" applyAlignment="1" quotePrefix="1">
      <alignment horizontal="right"/>
    </xf>
    <xf numFmtId="0" fontId="31" fillId="0" borderId="18" xfId="0" applyNumberFormat="1" applyFont="1" applyFill="1" applyBorder="1" applyAlignment="1">
      <alignment horizontal="right"/>
    </xf>
    <xf numFmtId="0" fontId="31" fillId="0" borderId="13" xfId="0" applyNumberFormat="1" applyFont="1" applyFill="1" applyBorder="1" applyAlignment="1">
      <alignment/>
    </xf>
    <xf numFmtId="3" fontId="31" fillId="0" borderId="0" xfId="0" applyNumberFormat="1" applyFont="1" applyFill="1" applyAlignment="1">
      <alignment/>
    </xf>
    <xf numFmtId="0" fontId="31" fillId="0" borderId="14" xfId="0" applyNumberFormat="1" applyFont="1" applyFill="1" applyBorder="1" applyAlignment="1" quotePrefix="1">
      <alignment horizontal="left"/>
    </xf>
    <xf numFmtId="0" fontId="31" fillId="0" borderId="18" xfId="0" applyNumberFormat="1" applyFont="1" applyFill="1" applyBorder="1" applyAlignment="1" quotePrefix="1">
      <alignment horizontal="left"/>
    </xf>
    <xf numFmtId="0" fontId="32" fillId="0" borderId="0" xfId="0" applyNumberFormat="1" applyFont="1" applyFill="1" applyBorder="1" applyAlignment="1">
      <alignment/>
    </xf>
    <xf numFmtId="0" fontId="31" fillId="0" borderId="24" xfId="0" applyFont="1" applyFill="1" applyBorder="1" applyAlignment="1">
      <alignment horizontal="center" vertical="center"/>
    </xf>
    <xf numFmtId="0" fontId="31" fillId="0" borderId="21" xfId="0" applyNumberFormat="1" applyFont="1" applyFill="1" applyBorder="1" applyAlignment="1">
      <alignment/>
    </xf>
    <xf numFmtId="3" fontId="31" fillId="0" borderId="16" xfId="0" applyNumberFormat="1" applyFont="1" applyFill="1" applyBorder="1" applyAlignment="1">
      <alignment horizontal="right"/>
    </xf>
    <xf numFmtId="0" fontId="31" fillId="0" borderId="13" xfId="0" applyNumberFormat="1" applyFont="1" applyFill="1" applyBorder="1" applyAlignment="1">
      <alignment wrapText="1"/>
    </xf>
    <xf numFmtId="0" fontId="31" fillId="0" borderId="13" xfId="0" applyNumberFormat="1" applyFont="1" applyFill="1" applyBorder="1" applyAlignment="1">
      <alignment shrinkToFit="1"/>
    </xf>
    <xf numFmtId="0" fontId="33" fillId="0" borderId="0" xfId="67" applyNumberFormat="1" applyFont="1" applyFill="1" applyAlignment="1">
      <alignment/>
      <protection/>
    </xf>
    <xf numFmtId="0" fontId="33" fillId="0" borderId="0" xfId="67" applyNumberFormat="1" applyFont="1" applyFill="1" applyAlignment="1" quotePrefix="1">
      <alignment/>
      <protection/>
    </xf>
    <xf numFmtId="0" fontId="31" fillId="0" borderId="0" xfId="67" applyNumberFormat="1" applyFont="1" applyFill="1" applyAlignment="1">
      <alignment/>
      <protection/>
    </xf>
    <xf numFmtId="0" fontId="31" fillId="0" borderId="22" xfId="67" applyNumberFormat="1" applyFont="1" applyFill="1" applyBorder="1" applyAlignment="1">
      <alignment horizontal="center" vertical="center"/>
      <protection/>
    </xf>
    <xf numFmtId="0" fontId="31" fillId="0" borderId="0" xfId="67" applyNumberFormat="1" applyFont="1" applyFill="1" applyBorder="1" applyAlignment="1">
      <alignment/>
      <protection/>
    </xf>
    <xf numFmtId="0" fontId="31" fillId="0" borderId="24" xfId="67" applyNumberFormat="1" applyFont="1" applyFill="1" applyBorder="1" applyAlignment="1">
      <alignment horizontal="right"/>
      <protection/>
    </xf>
    <xf numFmtId="0" fontId="31" fillId="0" borderId="16" xfId="67" applyNumberFormat="1" applyFont="1" applyFill="1" applyBorder="1" applyAlignment="1">
      <alignment horizontal="right"/>
      <protection/>
    </xf>
    <xf numFmtId="0" fontId="31" fillId="0" borderId="13" xfId="67" applyNumberFormat="1" applyFont="1" applyFill="1" applyBorder="1" applyAlignment="1">
      <alignment horizontal="right"/>
      <protection/>
    </xf>
    <xf numFmtId="3" fontId="31" fillId="0" borderId="0" xfId="64" applyNumberFormat="1" applyFont="1" applyFill="1" applyAlignment="1">
      <alignment horizontal="right"/>
      <protection/>
    </xf>
    <xf numFmtId="3" fontId="31" fillId="0" borderId="0" xfId="67" applyNumberFormat="1" applyFont="1" applyFill="1" applyAlignment="1">
      <alignment/>
      <protection/>
    </xf>
    <xf numFmtId="0" fontId="31" fillId="0" borderId="13" xfId="67" applyNumberFormat="1" applyFont="1" applyFill="1" applyBorder="1" applyAlignment="1" quotePrefix="1">
      <alignment horizontal="left"/>
      <protection/>
    </xf>
    <xf numFmtId="0" fontId="31" fillId="0" borderId="13" xfId="67" applyNumberFormat="1" applyFont="1" applyFill="1" applyBorder="1" applyAlignment="1" quotePrefix="1">
      <alignment/>
      <protection/>
    </xf>
    <xf numFmtId="0" fontId="31" fillId="0" borderId="0" xfId="0" applyFont="1" applyFill="1" applyBorder="1" applyAlignment="1">
      <alignment vertical="center"/>
    </xf>
    <xf numFmtId="38" fontId="31" fillId="0" borderId="0" xfId="0" applyNumberFormat="1" applyFont="1" applyFill="1" applyAlignment="1">
      <alignment horizontal="right"/>
    </xf>
    <xf numFmtId="0" fontId="31" fillId="0" borderId="13" xfId="67" applyNumberFormat="1" applyFont="1" applyFill="1" applyBorder="1" applyAlignment="1">
      <alignment/>
      <protection/>
    </xf>
    <xf numFmtId="3" fontId="31" fillId="0" borderId="0" xfId="0" applyNumberFormat="1" applyFont="1" applyFill="1" applyBorder="1" applyAlignment="1">
      <alignment vertical="center" wrapText="1"/>
    </xf>
    <xf numFmtId="38" fontId="31" fillId="0" borderId="0" xfId="0" applyNumberFormat="1" applyFont="1" applyFill="1" applyBorder="1" applyAlignment="1">
      <alignment horizontal="right"/>
    </xf>
    <xf numFmtId="0" fontId="31" fillId="0" borderId="14" xfId="67" applyNumberFormat="1" applyFont="1" applyFill="1" applyBorder="1" applyAlignment="1">
      <alignment/>
      <protection/>
    </xf>
    <xf numFmtId="0" fontId="31" fillId="0" borderId="18" xfId="67" applyNumberFormat="1" applyFont="1" applyFill="1" applyBorder="1" applyAlignment="1" quotePrefix="1">
      <alignment horizontal="left"/>
      <protection/>
    </xf>
    <xf numFmtId="0" fontId="31" fillId="0" borderId="16" xfId="67" applyNumberFormat="1" applyFont="1" applyFill="1" applyBorder="1" applyAlignment="1">
      <alignment/>
      <protection/>
    </xf>
    <xf numFmtId="0" fontId="31" fillId="0" borderId="16" xfId="67" applyNumberFormat="1" applyFont="1" applyFill="1" applyBorder="1" applyAlignment="1" quotePrefix="1">
      <alignment horizontal="left"/>
      <protection/>
    </xf>
    <xf numFmtId="0" fontId="31" fillId="0" borderId="0" xfId="67" applyNumberFormat="1" applyFont="1" applyFill="1" applyBorder="1" applyAlignment="1">
      <alignment horizontal="right"/>
      <protection/>
    </xf>
    <xf numFmtId="0" fontId="31" fillId="0" borderId="0" xfId="67" applyNumberFormat="1" applyFont="1" applyFill="1" applyBorder="1" applyAlignment="1">
      <alignment horizontal="left"/>
      <protection/>
    </xf>
    <xf numFmtId="0" fontId="31" fillId="0" borderId="0" xfId="67" applyNumberFormat="1" applyFont="1" applyFill="1" applyAlignment="1">
      <alignment horizontal="right"/>
      <protection/>
    </xf>
    <xf numFmtId="0" fontId="29" fillId="0" borderId="0" xfId="62" applyFont="1" applyFill="1" applyAlignment="1">
      <alignment horizontal="center"/>
      <protection/>
    </xf>
    <xf numFmtId="0" fontId="31" fillId="0" borderId="16" xfId="67" applyNumberFormat="1" applyFont="1" applyFill="1" applyBorder="1" applyAlignment="1">
      <alignment horizontal="center" vertical="center"/>
      <protection/>
    </xf>
    <xf numFmtId="0" fontId="31" fillId="0" borderId="21" xfId="67" applyNumberFormat="1" applyFont="1" applyFill="1" applyBorder="1" applyAlignment="1">
      <alignment horizontal="center" vertical="center"/>
      <protection/>
    </xf>
    <xf numFmtId="0" fontId="31" fillId="0" borderId="0" xfId="67" applyNumberFormat="1" applyFont="1" applyFill="1" applyBorder="1" applyAlignment="1">
      <alignment horizontal="center" vertical="center"/>
      <protection/>
    </xf>
    <xf numFmtId="0" fontId="31" fillId="0" borderId="13" xfId="67" applyNumberFormat="1" applyFont="1" applyFill="1" applyBorder="1" applyAlignment="1">
      <alignment horizontal="center" vertical="center"/>
      <protection/>
    </xf>
    <xf numFmtId="0" fontId="31" fillId="0" borderId="14" xfId="67" applyNumberFormat="1" applyFont="1" applyFill="1" applyBorder="1" applyAlignment="1">
      <alignment horizontal="center" vertical="center"/>
      <protection/>
    </xf>
    <xf numFmtId="0" fontId="31" fillId="0" borderId="18" xfId="67" applyNumberFormat="1" applyFont="1" applyFill="1" applyBorder="1" applyAlignment="1">
      <alignment horizontal="center" vertical="center"/>
      <protection/>
    </xf>
    <xf numFmtId="0" fontId="31" fillId="0" borderId="17" xfId="67" applyNumberFormat="1" applyFont="1" applyFill="1" applyBorder="1" applyAlignment="1">
      <alignment horizontal="center" vertical="center"/>
      <protection/>
    </xf>
    <xf numFmtId="0" fontId="31" fillId="0" borderId="15" xfId="67" applyNumberFormat="1" applyFont="1" applyFill="1" applyBorder="1" applyAlignment="1">
      <alignment horizontal="center" vertical="center"/>
      <protection/>
    </xf>
    <xf numFmtId="0" fontId="31" fillId="0" borderId="11" xfId="67" applyNumberFormat="1" applyFont="1" applyFill="1" applyBorder="1" applyAlignment="1">
      <alignment horizontal="center" vertical="center"/>
      <protection/>
    </xf>
    <xf numFmtId="0" fontId="31" fillId="0" borderId="20" xfId="67" applyNumberFormat="1" applyFont="1" applyFill="1" applyBorder="1" applyAlignment="1">
      <alignment horizontal="center" vertical="center"/>
      <protection/>
    </xf>
    <xf numFmtId="0" fontId="31" fillId="0" borderId="17" xfId="67" applyNumberFormat="1" applyFont="1" applyFill="1" applyBorder="1" applyAlignment="1">
      <alignment horizontal="center" vertical="center" wrapText="1"/>
      <protection/>
    </xf>
    <xf numFmtId="0" fontId="31" fillId="0" borderId="24" xfId="67" applyNumberFormat="1" applyFont="1" applyFill="1" applyBorder="1" applyAlignment="1">
      <alignment horizontal="center" vertical="center" wrapText="1"/>
      <protection/>
    </xf>
    <xf numFmtId="0" fontId="31" fillId="0" borderId="22" xfId="67" applyNumberFormat="1" applyFont="1" applyFill="1" applyBorder="1" applyAlignment="1">
      <alignment horizontal="center" vertical="center"/>
      <protection/>
    </xf>
    <xf numFmtId="0" fontId="31" fillId="0" borderId="17" xfId="67" applyNumberFormat="1" applyFont="1" applyFill="1" applyBorder="1" applyAlignment="1" quotePrefix="1">
      <alignment horizontal="center" vertical="center"/>
      <protection/>
    </xf>
    <xf numFmtId="0" fontId="31" fillId="0" borderId="15" xfId="67" applyNumberFormat="1" applyFont="1" applyFill="1" applyBorder="1" applyAlignment="1" quotePrefix="1">
      <alignment horizontal="center" vertical="center"/>
      <protection/>
    </xf>
    <xf numFmtId="0" fontId="31" fillId="0" borderId="11" xfId="67" applyNumberFormat="1" applyFont="1" applyFill="1" applyBorder="1" applyAlignment="1">
      <alignment horizontal="center"/>
      <protection/>
    </xf>
    <xf numFmtId="0" fontId="31" fillId="0" borderId="19" xfId="67" applyNumberFormat="1" applyFont="1" applyFill="1" applyBorder="1" applyAlignment="1">
      <alignment horizontal="center"/>
      <protection/>
    </xf>
    <xf numFmtId="0" fontId="31" fillId="0" borderId="20" xfId="67" applyNumberFormat="1" applyFont="1" applyFill="1" applyBorder="1" applyAlignment="1">
      <alignment horizontal="center"/>
      <protection/>
    </xf>
    <xf numFmtId="0" fontId="31" fillId="0" borderId="24" xfId="67" applyNumberFormat="1" applyFont="1" applyFill="1" applyBorder="1" applyAlignment="1" quotePrefix="1">
      <alignment horizontal="center" vertical="center"/>
      <protection/>
    </xf>
    <xf numFmtId="0" fontId="31" fillId="0" borderId="22" xfId="67" applyNumberFormat="1" applyFont="1" applyFill="1" applyBorder="1" applyAlignment="1" quotePrefix="1">
      <alignment horizontal="center" vertical="center"/>
      <protection/>
    </xf>
    <xf numFmtId="0" fontId="31" fillId="0" borderId="19"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9" xfId="0" applyNumberFormat="1" applyFont="1" applyFill="1" applyBorder="1" applyAlignment="1">
      <alignment horizontal="center" vertical="center" shrinkToFit="1"/>
    </xf>
    <xf numFmtId="0" fontId="31" fillId="0" borderId="20" xfId="0" applyNumberFormat="1" applyFont="1" applyFill="1" applyBorder="1" applyAlignment="1">
      <alignment horizontal="center" vertical="center" shrinkToFit="1"/>
    </xf>
    <xf numFmtId="0" fontId="31" fillId="0" borderId="0" xfId="0" applyNumberFormat="1" applyFont="1" applyFill="1" applyAlignment="1">
      <alignment shrinkToFit="1"/>
    </xf>
    <xf numFmtId="0" fontId="31" fillId="0" borderId="0" xfId="0" applyNumberFormat="1" applyFont="1" applyFill="1" applyBorder="1" applyAlignment="1">
      <alignment vertical="center" shrinkToFit="1"/>
    </xf>
    <xf numFmtId="0" fontId="31" fillId="0" borderId="13" xfId="0" applyNumberFormat="1" applyFont="1" applyFill="1" applyBorder="1" applyAlignment="1">
      <alignment vertical="center" shrinkToFit="1"/>
    </xf>
    <xf numFmtId="0" fontId="31" fillId="0" borderId="19" xfId="0" applyFont="1" applyFill="1" applyBorder="1" applyAlignment="1">
      <alignment horizontal="center" vertical="center"/>
    </xf>
    <xf numFmtId="49" fontId="32" fillId="0" borderId="21"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wrapText="1"/>
    </xf>
    <xf numFmtId="0" fontId="31" fillId="0" borderId="0" xfId="0" applyNumberFormat="1" applyFont="1" applyFill="1" applyBorder="1" applyAlignment="1">
      <alignment vertical="center" wrapText="1"/>
    </xf>
    <xf numFmtId="0" fontId="31" fillId="0" borderId="13" xfId="0" applyNumberFormat="1" applyFont="1" applyFill="1" applyBorder="1" applyAlignment="1">
      <alignment vertical="center" wrapText="1"/>
    </xf>
    <xf numFmtId="0" fontId="31" fillId="0" borderId="24" xfId="0" applyNumberFormat="1" applyFont="1" applyFill="1" applyBorder="1" applyAlignment="1">
      <alignment horizontal="center" vertical="center"/>
    </xf>
    <xf numFmtId="0" fontId="31" fillId="0" borderId="16" xfId="0" applyNumberFormat="1" applyFont="1" applyFill="1" applyBorder="1" applyAlignment="1">
      <alignment horizontal="center" vertical="center"/>
    </xf>
    <xf numFmtId="0" fontId="31" fillId="0" borderId="21" xfId="0" applyNumberFormat="1" applyFont="1" applyFill="1" applyBorder="1" applyAlignment="1">
      <alignment horizontal="center" vertical="center"/>
    </xf>
    <xf numFmtId="0" fontId="31" fillId="0" borderId="22" xfId="0" applyNumberFormat="1" applyFont="1" applyFill="1" applyBorder="1" applyAlignment="1">
      <alignment horizontal="center" vertical="center"/>
    </xf>
    <xf numFmtId="0" fontId="31" fillId="0" borderId="14" xfId="0" applyNumberFormat="1" applyFont="1" applyFill="1" applyBorder="1" applyAlignment="1">
      <alignment horizontal="center" vertical="center"/>
    </xf>
    <xf numFmtId="0" fontId="31" fillId="0" borderId="18" xfId="0" applyNumberFormat="1" applyFont="1" applyFill="1" applyBorder="1" applyAlignment="1">
      <alignment horizontal="center" vertical="center"/>
    </xf>
    <xf numFmtId="0" fontId="31" fillId="0" borderId="0" xfId="0" applyNumberFormat="1" applyFont="1" applyFill="1" applyAlignment="1">
      <alignment vertical="center" wrapText="1"/>
    </xf>
    <xf numFmtId="0" fontId="31" fillId="0" borderId="13" xfId="0" applyFont="1" applyFill="1" applyBorder="1" applyAlignment="1">
      <alignment vertical="center"/>
    </xf>
    <xf numFmtId="0" fontId="31" fillId="0" borderId="16"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1" xfId="0" applyNumberFormat="1" applyFont="1" applyFill="1" applyBorder="1" applyAlignment="1">
      <alignment horizontal="center" vertical="center"/>
    </xf>
    <xf numFmtId="0" fontId="31" fillId="0" borderId="11" xfId="0" applyNumberFormat="1" applyFont="1" applyFill="1" applyBorder="1" applyAlignment="1">
      <alignment horizontal="center" vertical="center" wrapText="1"/>
    </xf>
    <xf numFmtId="0" fontId="31" fillId="0" borderId="11" xfId="68" applyNumberFormat="1" applyFont="1" applyFill="1" applyBorder="1" applyAlignment="1">
      <alignment horizontal="center" vertical="center"/>
      <protection/>
    </xf>
    <xf numFmtId="0" fontId="31" fillId="0" borderId="19" xfId="68" applyNumberFormat="1" applyFont="1" applyFill="1" applyBorder="1" applyAlignment="1">
      <alignment horizontal="center" vertical="center"/>
      <protection/>
    </xf>
    <xf numFmtId="0" fontId="31" fillId="0" borderId="20" xfId="68" applyNumberFormat="1" applyFont="1" applyFill="1" applyBorder="1" applyAlignment="1">
      <alignment horizontal="center" vertical="center"/>
      <protection/>
    </xf>
    <xf numFmtId="0" fontId="31" fillId="0" borderId="24" xfId="68" applyNumberFormat="1" applyFont="1" applyFill="1" applyBorder="1" applyAlignment="1">
      <alignment horizontal="center" vertical="center"/>
      <protection/>
    </xf>
    <xf numFmtId="0" fontId="31" fillId="0" borderId="21" xfId="68" applyNumberFormat="1" applyFont="1" applyFill="1" applyBorder="1" applyAlignment="1">
      <alignment horizontal="center" vertical="center"/>
      <protection/>
    </xf>
    <xf numFmtId="0" fontId="31" fillId="0" borderId="22" xfId="68" applyNumberFormat="1" applyFont="1" applyFill="1" applyBorder="1" applyAlignment="1">
      <alignment horizontal="center" vertical="center"/>
      <protection/>
    </xf>
    <xf numFmtId="0" fontId="31" fillId="0" borderId="18" xfId="68" applyNumberFormat="1" applyFont="1" applyFill="1" applyBorder="1" applyAlignment="1">
      <alignment horizontal="center" vertical="center"/>
      <protection/>
    </xf>
    <xf numFmtId="0" fontId="31" fillId="0" borderId="17" xfId="68" applyNumberFormat="1" applyFont="1" applyFill="1" applyBorder="1" applyAlignment="1">
      <alignment horizontal="center" vertical="center" wrapText="1"/>
      <protection/>
    </xf>
    <xf numFmtId="0" fontId="31" fillId="0" borderId="15" xfId="68" applyNumberFormat="1" applyFont="1" applyFill="1" applyBorder="1" applyAlignment="1">
      <alignment horizontal="center" vertical="center" wrapText="1"/>
      <protection/>
    </xf>
    <xf numFmtId="0" fontId="31" fillId="0" borderId="11" xfId="68" applyNumberFormat="1" applyFont="1" applyFill="1" applyBorder="1" applyAlignment="1" quotePrefix="1">
      <alignment horizontal="center" vertical="center"/>
      <protection/>
    </xf>
    <xf numFmtId="0" fontId="31" fillId="0" borderId="20" xfId="68" applyNumberFormat="1" applyFont="1" applyFill="1" applyBorder="1" applyAlignment="1" quotePrefix="1">
      <alignment horizontal="center" vertical="center"/>
      <protection/>
    </xf>
    <xf numFmtId="0" fontId="31" fillId="0" borderId="16" xfId="68" applyNumberFormat="1" applyFont="1" applyFill="1" applyBorder="1" applyAlignment="1">
      <alignment horizontal="center" vertical="center"/>
      <protection/>
    </xf>
    <xf numFmtId="0" fontId="31" fillId="0" borderId="14" xfId="68" applyNumberFormat="1" applyFont="1" applyFill="1" applyBorder="1" applyAlignment="1">
      <alignment horizontal="center" vertical="center"/>
      <protection/>
    </xf>
    <xf numFmtId="0" fontId="32" fillId="0" borderId="17" xfId="68" applyNumberFormat="1" applyFont="1" applyFill="1" applyBorder="1" applyAlignment="1">
      <alignment horizontal="center" vertical="center" wrapText="1"/>
      <protection/>
    </xf>
    <xf numFmtId="0" fontId="32" fillId="0" borderId="15" xfId="68" applyNumberFormat="1" applyFont="1" applyFill="1" applyBorder="1" applyAlignment="1">
      <alignment horizontal="center" vertical="center" wrapText="1"/>
      <protection/>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24" xfId="0" applyNumberFormat="1" applyFont="1" applyFill="1" applyBorder="1" applyAlignment="1">
      <alignment horizontal="center" vertical="center" shrinkToFit="1"/>
    </xf>
    <xf numFmtId="0" fontId="35" fillId="0" borderId="23" xfId="0" applyFont="1" applyFill="1" applyBorder="1" applyAlignment="1">
      <alignment/>
    </xf>
    <xf numFmtId="0" fontId="35" fillId="0" borderId="22" xfId="0" applyFont="1" applyFill="1" applyBorder="1" applyAlignment="1">
      <alignment/>
    </xf>
    <xf numFmtId="0" fontId="31" fillId="0" borderId="0"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xf>
    <xf numFmtId="0" fontId="35" fillId="0" borderId="22" xfId="0" applyFont="1" applyFill="1" applyBorder="1" applyAlignment="1">
      <alignment horizontal="center" vertical="center"/>
    </xf>
    <xf numFmtId="0" fontId="35" fillId="0" borderId="24"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1" fillId="0" borderId="24" xfId="0" applyNumberFormat="1" applyFont="1" applyFill="1" applyBorder="1" applyAlignment="1">
      <alignment horizontal="center" vertical="center" wrapText="1"/>
    </xf>
    <xf numFmtId="0" fontId="0" fillId="0" borderId="22" xfId="0" applyFont="1" applyFill="1" applyBorder="1" applyAlignment="1">
      <alignment/>
    </xf>
    <xf numFmtId="0" fontId="31" fillId="0" borderId="23"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wrapText="1"/>
    </xf>
    <xf numFmtId="0" fontId="31" fillId="0" borderId="17" xfId="0" applyNumberFormat="1" applyFont="1" applyFill="1" applyBorder="1" applyAlignment="1">
      <alignment horizontal="center" vertical="center" wrapText="1" shrinkToFit="1"/>
    </xf>
    <xf numFmtId="0" fontId="0" fillId="0" borderId="15" xfId="0" applyFont="1" applyFill="1" applyBorder="1" applyAlignment="1">
      <alignment vertical="center"/>
    </xf>
    <xf numFmtId="0" fontId="31" fillId="0" borderId="17" xfId="0" applyNumberFormat="1" applyFont="1" applyFill="1" applyBorder="1" applyAlignment="1">
      <alignment horizontal="center" vertical="center" shrinkToFit="1"/>
    </xf>
    <xf numFmtId="0" fontId="0" fillId="0" borderId="15" xfId="0" applyFont="1" applyFill="1" applyBorder="1" applyAlignment="1">
      <alignment/>
    </xf>
    <xf numFmtId="0" fontId="0" fillId="0" borderId="22" xfId="0" applyFont="1" applyFill="1" applyBorder="1" applyAlignment="1">
      <alignment horizontal="center" vertical="center" wrapText="1"/>
    </xf>
    <xf numFmtId="0" fontId="31" fillId="0" borderId="17" xfId="0" applyFont="1" applyFill="1" applyBorder="1" applyAlignment="1">
      <alignment horizontal="center" vertical="center" shrinkToFit="1"/>
    </xf>
    <xf numFmtId="0" fontId="31" fillId="0" borderId="15" xfId="0" applyFont="1" applyFill="1" applyBorder="1" applyAlignment="1">
      <alignment horizontal="center" vertical="center" shrinkToFit="1"/>
    </xf>
    <xf numFmtId="0" fontId="31" fillId="0" borderId="17"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shrinkToFit="1"/>
    </xf>
    <xf numFmtId="0" fontId="31" fillId="0" borderId="14" xfId="0" applyFont="1" applyFill="1" applyBorder="1" applyAlignment="1">
      <alignment horizontal="center" vertical="center" shrinkToFit="1"/>
    </xf>
    <xf numFmtId="0" fontId="31" fillId="0" borderId="0"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7" xfId="0" applyFont="1" applyFill="1" applyBorder="1" applyAlignment="1" quotePrefix="1">
      <alignment horizontal="center" vertical="center" shrinkToFit="1"/>
    </xf>
    <xf numFmtId="0" fontId="31" fillId="0" borderId="15" xfId="0" applyFont="1" applyFill="1" applyBorder="1" applyAlignment="1" quotePrefix="1">
      <alignment horizontal="center" vertical="center" shrinkToFit="1"/>
    </xf>
    <xf numFmtId="0" fontId="31" fillId="0" borderId="17" xfId="0" applyFont="1" applyFill="1" applyBorder="1" applyAlignment="1">
      <alignment horizontal="center" vertical="center" wrapText="1" shrinkToFit="1"/>
    </xf>
    <xf numFmtId="0" fontId="31" fillId="0" borderId="15" xfId="0" applyFont="1" applyFill="1" applyBorder="1" applyAlignment="1">
      <alignment horizontal="center" vertical="center" wrapText="1" shrinkToFit="1"/>
    </xf>
    <xf numFmtId="0" fontId="31" fillId="0" borderId="20" xfId="0" applyNumberFormat="1" applyFont="1" applyFill="1" applyBorder="1" applyAlignment="1" quotePrefix="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71225_各章とびら 書式（課内プリンタ対応ずみ）" xfId="62"/>
    <cellStyle name="標準_15-12 統計データ（環境情報センター）_SPM(最終）表1、2、3一般" xfId="63"/>
    <cellStyle name="標準_Sheet1" xfId="64"/>
    <cellStyle name="標準_Sheet5" xfId="65"/>
    <cellStyle name="標準_Sheet6" xfId="66"/>
    <cellStyle name="標準_T121401a" xfId="67"/>
    <cellStyle name="標準_T121408a"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M57"/>
  <sheetViews>
    <sheetView tabSelected="1" zoomScaleSheetLayoutView="100" zoomScalePageLayoutView="0" workbookViewId="0" topLeftCell="A1">
      <selection activeCell="A1" sqref="A1:M1"/>
    </sheetView>
  </sheetViews>
  <sheetFormatPr defaultColWidth="10.25390625" defaultRowHeight="12.75"/>
  <cols>
    <col min="1" max="13" width="7.125" style="2" customWidth="1"/>
    <col min="14" max="16384" width="10.25390625" style="2" customWidth="1"/>
  </cols>
  <sheetData>
    <row r="1" spans="1:13" s="4" customFormat="1" ht="32.25" customHeight="1">
      <c r="A1" s="295" t="s">
        <v>566</v>
      </c>
      <c r="B1" s="295"/>
      <c r="C1" s="295"/>
      <c r="D1" s="295"/>
      <c r="E1" s="295"/>
      <c r="F1" s="295"/>
      <c r="G1" s="295"/>
      <c r="H1" s="295"/>
      <c r="I1" s="295"/>
      <c r="J1" s="295"/>
      <c r="K1" s="295"/>
      <c r="L1" s="295"/>
      <c r="M1" s="295"/>
    </row>
    <row r="4" ht="13.5">
      <c r="B4" s="2" t="s">
        <v>621</v>
      </c>
    </row>
    <row r="5" ht="13.5">
      <c r="B5" s="2" t="s">
        <v>606</v>
      </c>
    </row>
    <row r="6" ht="13.5">
      <c r="B6" s="2" t="s">
        <v>567</v>
      </c>
    </row>
    <row r="7" ht="13.5">
      <c r="B7" s="2" t="s">
        <v>568</v>
      </c>
    </row>
    <row r="8" ht="13.5">
      <c r="B8" s="2" t="s">
        <v>569</v>
      </c>
    </row>
    <row r="9" ht="13.5">
      <c r="B9" s="3" t="s">
        <v>659</v>
      </c>
    </row>
    <row r="10" ht="13.5">
      <c r="B10" s="2" t="s">
        <v>622</v>
      </c>
    </row>
    <row r="11" ht="13.5">
      <c r="B11" s="2" t="s">
        <v>624</v>
      </c>
    </row>
    <row r="12" ht="13.5">
      <c r="B12" s="2" t="s">
        <v>623</v>
      </c>
    </row>
    <row r="13" ht="13.5">
      <c r="B13" s="2" t="s">
        <v>656</v>
      </c>
    </row>
    <row r="14" ht="13.5">
      <c r="B14" s="2" t="s">
        <v>648</v>
      </c>
    </row>
    <row r="15" ht="13.5">
      <c r="B15" s="2" t="s">
        <v>649</v>
      </c>
    </row>
    <row r="16" ht="13.5">
      <c r="B16" s="2" t="s">
        <v>650</v>
      </c>
    </row>
    <row r="17" ht="13.5">
      <c r="B17" s="2" t="s">
        <v>660</v>
      </c>
    </row>
    <row r="18" ht="13.5">
      <c r="B18" s="2" t="s">
        <v>661</v>
      </c>
    </row>
    <row r="19" ht="13.5">
      <c r="B19" s="2" t="s">
        <v>651</v>
      </c>
    </row>
    <row r="20" ht="13.5">
      <c r="B20" s="2" t="s">
        <v>639</v>
      </c>
    </row>
    <row r="21" ht="13.5">
      <c r="B21" s="2" t="s">
        <v>652</v>
      </c>
    </row>
    <row r="22" ht="13.5">
      <c r="B22" s="2" t="s">
        <v>653</v>
      </c>
    </row>
    <row r="23" ht="13.5">
      <c r="B23" s="2" t="s">
        <v>654</v>
      </c>
    </row>
    <row r="24" ht="13.5">
      <c r="B24" s="2" t="s">
        <v>655</v>
      </c>
    </row>
    <row r="27" s="1" customFormat="1" ht="11.25">
      <c r="B27" s="1" t="s">
        <v>574</v>
      </c>
    </row>
    <row r="28" s="1" customFormat="1" ht="11.25">
      <c r="B28" s="1" t="s">
        <v>570</v>
      </c>
    </row>
    <row r="29" s="1" customFormat="1" ht="11.25">
      <c r="B29" s="1" t="s">
        <v>576</v>
      </c>
    </row>
    <row r="30" s="1" customFormat="1" ht="11.25">
      <c r="B30" s="1" t="s">
        <v>18</v>
      </c>
    </row>
    <row r="31" s="1" customFormat="1" ht="11.25">
      <c r="B31" s="1" t="s">
        <v>577</v>
      </c>
    </row>
    <row r="32" s="1" customFormat="1" ht="11.25">
      <c r="B32" s="1" t="s">
        <v>17</v>
      </c>
    </row>
    <row r="33" s="1" customFormat="1" ht="11.25">
      <c r="B33" s="1" t="s">
        <v>578</v>
      </c>
    </row>
    <row r="34" s="1" customFormat="1" ht="11.25">
      <c r="B34" s="1" t="s">
        <v>597</v>
      </c>
    </row>
    <row r="35" s="1" customFormat="1" ht="11.25">
      <c r="B35" s="1" t="s">
        <v>598</v>
      </c>
    </row>
    <row r="36" s="1" customFormat="1" ht="11.25">
      <c r="B36" s="1" t="s">
        <v>662</v>
      </c>
    </row>
    <row r="37" s="1" customFormat="1" ht="11.25">
      <c r="B37" s="1" t="s">
        <v>16</v>
      </c>
    </row>
    <row r="38" s="1" customFormat="1" ht="11.25">
      <c r="B38" s="1" t="s">
        <v>579</v>
      </c>
    </row>
    <row r="39" s="1" customFormat="1" ht="11.25">
      <c r="B39" s="1" t="s">
        <v>592</v>
      </c>
    </row>
    <row r="40" s="1" customFormat="1" ht="11.25">
      <c r="B40" s="1" t="s">
        <v>575</v>
      </c>
    </row>
    <row r="41" s="1" customFormat="1" ht="11.25">
      <c r="B41" s="1" t="s">
        <v>580</v>
      </c>
    </row>
    <row r="42" s="1" customFormat="1" ht="11.25">
      <c r="B42" s="1" t="s">
        <v>591</v>
      </c>
    </row>
    <row r="43" s="1" customFormat="1" ht="11.25">
      <c r="B43" s="1" t="s">
        <v>663</v>
      </c>
    </row>
    <row r="44" s="1" customFormat="1" ht="11.25">
      <c r="B44" s="1" t="s">
        <v>571</v>
      </c>
    </row>
    <row r="45" s="1" customFormat="1" ht="11.25">
      <c r="B45" s="1" t="s">
        <v>581</v>
      </c>
    </row>
    <row r="46" s="1" customFormat="1" ht="11.25">
      <c r="B46" s="1" t="s">
        <v>582</v>
      </c>
    </row>
    <row r="47" s="1" customFormat="1" ht="11.25">
      <c r="B47" s="1" t="s">
        <v>572</v>
      </c>
    </row>
    <row r="48" s="1" customFormat="1" ht="11.25">
      <c r="B48" s="1" t="s">
        <v>14</v>
      </c>
    </row>
    <row r="49" s="1" customFormat="1" ht="11.25">
      <c r="B49" s="1" t="s">
        <v>583</v>
      </c>
    </row>
    <row r="50" s="1" customFormat="1" ht="11.25">
      <c r="B50" s="1" t="s">
        <v>573</v>
      </c>
    </row>
    <row r="51" s="1" customFormat="1" ht="11.25">
      <c r="B51" s="1" t="s">
        <v>15</v>
      </c>
    </row>
    <row r="52" s="1" customFormat="1" ht="11.25">
      <c r="B52" s="1" t="s">
        <v>585</v>
      </c>
    </row>
    <row r="53" s="1" customFormat="1" ht="11.25">
      <c r="B53" s="1" t="s">
        <v>584</v>
      </c>
    </row>
    <row r="54" s="1" customFormat="1" ht="11.25">
      <c r="B54" s="1" t="s">
        <v>664</v>
      </c>
    </row>
    <row r="55" s="1" customFormat="1" ht="11.25">
      <c r="B55" s="1" t="s">
        <v>599</v>
      </c>
    </row>
    <row r="56" s="1" customFormat="1" ht="11.25">
      <c r="B56" s="1" t="s">
        <v>600</v>
      </c>
    </row>
    <row r="57" s="1" customFormat="1" ht="11.25">
      <c r="B57" s="1" t="s">
        <v>586</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AD65"/>
  <sheetViews>
    <sheetView zoomScalePageLayoutView="0" workbookViewId="0" topLeftCell="A2">
      <pane xSplit="2" ySplit="3" topLeftCell="C26" activePane="bottomRight" state="frozen"/>
      <selection pane="topLeft" activeCell="A1" sqref="A1:M1"/>
      <selection pane="topRight" activeCell="A1" sqref="A1:M1"/>
      <selection pane="bottomLeft" activeCell="A1" sqref="A1:M1"/>
      <selection pane="bottomRight" activeCell="A1" sqref="A1:M1"/>
    </sheetView>
  </sheetViews>
  <sheetFormatPr defaultColWidth="9.00390625" defaultRowHeight="12.75"/>
  <cols>
    <col min="1" max="1" width="4.25390625" style="20" customWidth="1"/>
    <col min="2" max="2" width="11.375" style="20" customWidth="1"/>
    <col min="3" max="9" width="13.75390625" style="20" customWidth="1"/>
    <col min="10" max="10" width="5.75390625" style="20" customWidth="1"/>
    <col min="11" max="20" width="12.125" style="20" customWidth="1"/>
    <col min="21" max="16384" width="9.125" style="20" customWidth="1"/>
  </cols>
  <sheetData>
    <row r="1" spans="1:30" s="165" customFormat="1" ht="17.25">
      <c r="A1" s="52" t="s">
        <v>721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row>
    <row r="2" spans="1:30" ht="11.25">
      <c r="A2" s="33"/>
      <c r="B2" s="33"/>
      <c r="C2" s="33"/>
      <c r="D2" s="33"/>
      <c r="E2" s="33"/>
      <c r="F2" s="89"/>
      <c r="G2" s="89"/>
      <c r="H2" s="89"/>
      <c r="I2" s="89"/>
      <c r="J2" s="80"/>
      <c r="K2" s="33"/>
      <c r="L2" s="33"/>
      <c r="M2" s="33"/>
      <c r="N2" s="33"/>
      <c r="O2" s="33"/>
      <c r="P2" s="33"/>
      <c r="Q2" s="33"/>
      <c r="R2" s="33"/>
      <c r="S2" s="33"/>
      <c r="T2" s="26" t="s">
        <v>722</v>
      </c>
      <c r="U2" s="80"/>
      <c r="V2" s="80"/>
      <c r="W2" s="80"/>
      <c r="X2" s="80"/>
      <c r="Y2" s="80"/>
      <c r="Z2" s="80"/>
      <c r="AA2" s="80"/>
      <c r="AB2" s="80"/>
      <c r="AC2" s="80"/>
      <c r="AD2" s="80"/>
    </row>
    <row r="3" spans="1:30" ht="11.25" customHeight="1">
      <c r="A3" s="338" t="s">
        <v>723</v>
      </c>
      <c r="B3" s="339"/>
      <c r="C3" s="362" t="s">
        <v>724</v>
      </c>
      <c r="D3" s="166"/>
      <c r="E3" s="167"/>
      <c r="F3" s="360" t="s">
        <v>725</v>
      </c>
      <c r="G3" s="80"/>
      <c r="H3" s="80"/>
      <c r="I3" s="168"/>
      <c r="J3" s="365"/>
      <c r="K3" s="363" t="s">
        <v>726</v>
      </c>
      <c r="L3" s="169"/>
      <c r="M3" s="169"/>
      <c r="N3" s="169"/>
      <c r="O3" s="170"/>
      <c r="P3" s="366" t="s">
        <v>727</v>
      </c>
      <c r="Q3" s="362" t="s">
        <v>728</v>
      </c>
      <c r="R3" s="166"/>
      <c r="S3" s="171"/>
      <c r="T3" s="171"/>
      <c r="U3" s="80"/>
      <c r="V3" s="80"/>
      <c r="W3" s="80"/>
      <c r="X3" s="80"/>
      <c r="Y3" s="80"/>
      <c r="Z3" s="80"/>
      <c r="AA3" s="80"/>
      <c r="AB3" s="80"/>
      <c r="AC3" s="80"/>
      <c r="AD3" s="80"/>
    </row>
    <row r="4" spans="1:30" ht="22.5">
      <c r="A4" s="341"/>
      <c r="B4" s="342"/>
      <c r="C4" s="367"/>
      <c r="D4" s="173" t="s">
        <v>729</v>
      </c>
      <c r="E4" s="173" t="s">
        <v>730</v>
      </c>
      <c r="F4" s="361"/>
      <c r="G4" s="173" t="s">
        <v>731</v>
      </c>
      <c r="H4" s="173" t="s">
        <v>732</v>
      </c>
      <c r="I4" s="174" t="s">
        <v>733</v>
      </c>
      <c r="J4" s="365"/>
      <c r="K4" s="364"/>
      <c r="L4" s="173" t="s">
        <v>734</v>
      </c>
      <c r="M4" s="173" t="s">
        <v>735</v>
      </c>
      <c r="N4" s="173" t="s">
        <v>736</v>
      </c>
      <c r="O4" s="173" t="s">
        <v>737</v>
      </c>
      <c r="P4" s="367"/>
      <c r="Q4" s="361"/>
      <c r="R4" s="126" t="s">
        <v>735</v>
      </c>
      <c r="S4" s="172" t="s">
        <v>738</v>
      </c>
      <c r="T4" s="126" t="s">
        <v>739</v>
      </c>
      <c r="U4" s="80"/>
      <c r="V4" s="80"/>
      <c r="W4" s="80"/>
      <c r="X4" s="80"/>
      <c r="Y4" s="80"/>
      <c r="Z4" s="80"/>
      <c r="AA4" s="80"/>
      <c r="AB4" s="80"/>
      <c r="AC4" s="80"/>
      <c r="AD4" s="80"/>
    </row>
    <row r="5" spans="1:30" ht="18.75" customHeight="1">
      <c r="A5" s="80"/>
      <c r="B5" s="129" t="s">
        <v>909</v>
      </c>
      <c r="C5" s="152">
        <v>5607943</v>
      </c>
      <c r="D5" s="150">
        <v>5607943</v>
      </c>
      <c r="E5" s="150" t="s">
        <v>489</v>
      </c>
      <c r="F5" s="150">
        <v>2108280</v>
      </c>
      <c r="G5" s="150">
        <v>1720475</v>
      </c>
      <c r="H5" s="150">
        <v>184047</v>
      </c>
      <c r="I5" s="150">
        <v>203758</v>
      </c>
      <c r="J5" s="150"/>
      <c r="K5" s="150">
        <v>1902991</v>
      </c>
      <c r="L5" s="150">
        <v>1596400</v>
      </c>
      <c r="M5" s="150">
        <v>32886</v>
      </c>
      <c r="N5" s="150">
        <v>221903</v>
      </c>
      <c r="O5" s="150">
        <v>51802</v>
      </c>
      <c r="P5" s="150">
        <v>107887</v>
      </c>
      <c r="Q5" s="150">
        <v>303934</v>
      </c>
      <c r="R5" s="150">
        <v>32886</v>
      </c>
      <c r="S5" s="150">
        <v>231701</v>
      </c>
      <c r="T5" s="150">
        <v>39347</v>
      </c>
      <c r="U5" s="80"/>
      <c r="V5" s="80"/>
      <c r="W5" s="80"/>
      <c r="X5" s="80"/>
      <c r="Y5" s="80"/>
      <c r="Z5" s="80"/>
      <c r="AA5" s="80"/>
      <c r="AB5" s="80"/>
      <c r="AC5" s="80"/>
      <c r="AD5" s="80"/>
    </row>
    <row r="6" spans="1:30" ht="15" customHeight="1">
      <c r="A6" s="80"/>
      <c r="B6" s="129" t="s">
        <v>635</v>
      </c>
      <c r="C6" s="152">
        <v>5603909</v>
      </c>
      <c r="D6" s="150">
        <v>5603909</v>
      </c>
      <c r="E6" s="150" t="s">
        <v>489</v>
      </c>
      <c r="F6" s="150">
        <v>2057600</v>
      </c>
      <c r="G6" s="150">
        <v>1677240</v>
      </c>
      <c r="H6" s="150">
        <v>184109</v>
      </c>
      <c r="I6" s="150">
        <v>196251</v>
      </c>
      <c r="J6" s="150"/>
      <c r="K6" s="150">
        <v>1870355</v>
      </c>
      <c r="L6" s="150">
        <v>1565923</v>
      </c>
      <c r="M6" s="150">
        <v>36052</v>
      </c>
      <c r="N6" s="150">
        <v>217181</v>
      </c>
      <c r="O6" s="150">
        <v>51199</v>
      </c>
      <c r="P6" s="150">
        <v>110224</v>
      </c>
      <c r="Q6" s="150">
        <v>284498</v>
      </c>
      <c r="R6" s="150">
        <v>36052</v>
      </c>
      <c r="S6" s="150">
        <v>215384</v>
      </c>
      <c r="T6" s="150">
        <v>33062</v>
      </c>
      <c r="U6" s="80"/>
      <c r="V6" s="80"/>
      <c r="W6" s="80"/>
      <c r="X6" s="80"/>
      <c r="Y6" s="80"/>
      <c r="Z6" s="80"/>
      <c r="AA6" s="80"/>
      <c r="AB6" s="80"/>
      <c r="AC6" s="80"/>
      <c r="AD6" s="80"/>
    </row>
    <row r="7" spans="1:30" ht="15" customHeight="1">
      <c r="A7" s="80"/>
      <c r="B7" s="129" t="s">
        <v>636</v>
      </c>
      <c r="C7" s="152">
        <v>5599303</v>
      </c>
      <c r="D7" s="150">
        <v>5599303</v>
      </c>
      <c r="E7" s="150">
        <v>0</v>
      </c>
      <c r="F7" s="150">
        <v>2052532</v>
      </c>
      <c r="G7" s="150">
        <v>1685606</v>
      </c>
      <c r="H7" s="150">
        <v>175093</v>
      </c>
      <c r="I7" s="150">
        <v>191833</v>
      </c>
      <c r="J7" s="150"/>
      <c r="K7" s="150">
        <v>1868671</v>
      </c>
      <c r="L7" s="150">
        <v>1582517</v>
      </c>
      <c r="M7" s="150">
        <v>32497</v>
      </c>
      <c r="N7" s="150">
        <v>205571</v>
      </c>
      <c r="O7" s="150">
        <v>48086</v>
      </c>
      <c r="P7" s="150">
        <v>115967</v>
      </c>
      <c r="Q7" s="150">
        <v>269510</v>
      </c>
      <c r="R7" s="150">
        <v>32497</v>
      </c>
      <c r="S7" s="150">
        <v>205445</v>
      </c>
      <c r="T7" s="150">
        <v>31568</v>
      </c>
      <c r="U7" s="80"/>
      <c r="V7" s="80"/>
      <c r="W7" s="80"/>
      <c r="X7" s="80"/>
      <c r="Y7" s="80"/>
      <c r="Z7" s="80"/>
      <c r="AA7" s="80"/>
      <c r="AB7" s="80"/>
      <c r="AC7" s="80"/>
      <c r="AD7" s="80"/>
    </row>
    <row r="8" spans="1:30" ht="15" customHeight="1">
      <c r="A8" s="80"/>
      <c r="B8" s="129" t="s">
        <v>671</v>
      </c>
      <c r="C8" s="152">
        <v>5661502</v>
      </c>
      <c r="D8" s="150">
        <v>5661502</v>
      </c>
      <c r="E8" s="150">
        <f>SUM(E20:E60)</f>
        <v>0</v>
      </c>
      <c r="F8" s="150">
        <v>2033532</v>
      </c>
      <c r="G8" s="150">
        <v>1679668</v>
      </c>
      <c r="H8" s="150">
        <v>169739</v>
      </c>
      <c r="I8" s="150">
        <v>184125</v>
      </c>
      <c r="J8" s="150"/>
      <c r="K8" s="150">
        <v>1859050</v>
      </c>
      <c r="L8" s="150">
        <v>1577900</v>
      </c>
      <c r="M8" s="150">
        <v>33707</v>
      </c>
      <c r="N8" s="150">
        <v>202201</v>
      </c>
      <c r="O8" s="150">
        <v>45242</v>
      </c>
      <c r="P8" s="150">
        <v>111915</v>
      </c>
      <c r="Q8" s="150">
        <v>273232</v>
      </c>
      <c r="R8" s="150">
        <v>33707</v>
      </c>
      <c r="S8" s="150">
        <v>211352</v>
      </c>
      <c r="T8" s="150">
        <v>28173</v>
      </c>
      <c r="U8" s="80"/>
      <c r="V8" s="80"/>
      <c r="W8" s="80"/>
      <c r="X8" s="80"/>
      <c r="Y8" s="80"/>
      <c r="Z8" s="80"/>
      <c r="AA8" s="80"/>
      <c r="AB8" s="80"/>
      <c r="AC8" s="80"/>
      <c r="AD8" s="80"/>
    </row>
    <row r="9" spans="1:30" ht="15" customHeight="1">
      <c r="A9" s="80"/>
      <c r="B9" s="129" t="s">
        <v>767</v>
      </c>
      <c r="C9" s="152">
        <f>SUM(C11:C21)</f>
        <v>5651521</v>
      </c>
      <c r="D9" s="150">
        <f aca="true" t="shared" si="0" ref="D9:T9">SUM(D11:D21)</f>
        <v>5651521</v>
      </c>
      <c r="E9" s="150">
        <f t="shared" si="0"/>
        <v>0</v>
      </c>
      <c r="F9" s="150">
        <f t="shared" si="0"/>
        <v>2010620</v>
      </c>
      <c r="G9" s="150">
        <f t="shared" si="0"/>
        <v>1668324</v>
      </c>
      <c r="H9" s="150">
        <f t="shared" si="0"/>
        <v>165298</v>
      </c>
      <c r="I9" s="150">
        <f t="shared" si="0"/>
        <v>176998</v>
      </c>
      <c r="J9" s="150"/>
      <c r="K9" s="150">
        <f>SUM(K11:K21)</f>
        <v>1832023</v>
      </c>
      <c r="L9" s="150">
        <f>SUM(L11:L21)</f>
        <v>1549738</v>
      </c>
      <c r="M9" s="150">
        <f t="shared" si="0"/>
        <v>28646</v>
      </c>
      <c r="N9" s="150">
        <f t="shared" si="0"/>
        <v>204630</v>
      </c>
      <c r="O9" s="150">
        <f t="shared" si="0"/>
        <v>49009</v>
      </c>
      <c r="P9" s="150">
        <f t="shared" si="0"/>
        <v>109916</v>
      </c>
      <c r="Q9" s="150">
        <f t="shared" si="0"/>
        <v>257923</v>
      </c>
      <c r="R9" s="150">
        <f t="shared" si="0"/>
        <v>28646</v>
      </c>
      <c r="S9" s="150">
        <f t="shared" si="0"/>
        <v>203766</v>
      </c>
      <c r="T9" s="150">
        <f t="shared" si="0"/>
        <v>25511</v>
      </c>
      <c r="U9" s="80"/>
      <c r="V9" s="80"/>
      <c r="W9" s="80"/>
      <c r="X9" s="80"/>
      <c r="Y9" s="80"/>
      <c r="Z9" s="80"/>
      <c r="AA9" s="80"/>
      <c r="AB9" s="80"/>
      <c r="AC9" s="80"/>
      <c r="AD9" s="80"/>
    </row>
    <row r="10" spans="1:30" ht="11.25">
      <c r="A10" s="80"/>
      <c r="B10" s="175"/>
      <c r="C10" s="152"/>
      <c r="D10" s="163"/>
      <c r="E10" s="150"/>
      <c r="F10" s="163"/>
      <c r="G10" s="163"/>
      <c r="H10" s="163"/>
      <c r="I10" s="150"/>
      <c r="J10" s="150"/>
      <c r="K10" s="163"/>
      <c r="L10" s="163"/>
      <c r="M10" s="163"/>
      <c r="N10" s="163"/>
      <c r="O10" s="163"/>
      <c r="P10" s="163"/>
      <c r="Q10" s="163"/>
      <c r="R10" s="163"/>
      <c r="S10" s="163"/>
      <c r="T10" s="163"/>
      <c r="U10" s="80"/>
      <c r="V10" s="80"/>
      <c r="W10" s="80"/>
      <c r="X10" s="80"/>
      <c r="Y10" s="80"/>
      <c r="Z10" s="80"/>
      <c r="AA10" s="80"/>
      <c r="AB10" s="80"/>
      <c r="AC10" s="80"/>
      <c r="AD10" s="80"/>
    </row>
    <row r="11" spans="1:30" ht="15" customHeight="1">
      <c r="A11" s="33"/>
      <c r="B11" s="75" t="s">
        <v>66</v>
      </c>
      <c r="C11" s="152">
        <f>SUM(C23,C25,C27)</f>
        <v>1050499</v>
      </c>
      <c r="D11" s="150">
        <f aca="true" t="shared" si="1" ref="D11:T11">SUM(D23,D25,D27)</f>
        <v>1050499</v>
      </c>
      <c r="E11" s="150">
        <f t="shared" si="1"/>
        <v>0</v>
      </c>
      <c r="F11" s="150">
        <f t="shared" si="1"/>
        <v>382778</v>
      </c>
      <c r="G11" s="150">
        <f t="shared" si="1"/>
        <v>327713</v>
      </c>
      <c r="H11" s="150">
        <f t="shared" si="1"/>
        <v>25969</v>
      </c>
      <c r="I11" s="150">
        <f t="shared" si="1"/>
        <v>29096</v>
      </c>
      <c r="J11" s="150"/>
      <c r="K11" s="150">
        <f t="shared" si="1"/>
        <v>348784</v>
      </c>
      <c r="L11" s="150">
        <f t="shared" si="1"/>
        <v>301810</v>
      </c>
      <c r="M11" s="150">
        <f>SUM(M23,M25,M27)</f>
        <v>0</v>
      </c>
      <c r="N11" s="150">
        <f t="shared" si="1"/>
        <v>27985</v>
      </c>
      <c r="O11" s="150">
        <f t="shared" si="1"/>
        <v>18989</v>
      </c>
      <c r="P11" s="150">
        <f t="shared" si="1"/>
        <v>11757</v>
      </c>
      <c r="Q11" s="150">
        <f t="shared" si="1"/>
        <v>50928</v>
      </c>
      <c r="R11" s="150">
        <f t="shared" si="1"/>
        <v>0</v>
      </c>
      <c r="S11" s="150">
        <f t="shared" si="1"/>
        <v>50047</v>
      </c>
      <c r="T11" s="150">
        <f t="shared" si="1"/>
        <v>881</v>
      </c>
      <c r="U11" s="80"/>
      <c r="V11" s="80"/>
      <c r="W11" s="80"/>
      <c r="X11" s="80"/>
      <c r="Y11" s="80"/>
      <c r="Z11" s="80"/>
      <c r="AA11" s="80"/>
      <c r="AB11" s="80"/>
      <c r="AC11" s="80"/>
      <c r="AD11" s="80"/>
    </row>
    <row r="12" spans="1:30" ht="15" customHeight="1">
      <c r="A12" s="33"/>
      <c r="B12" s="75" t="s">
        <v>67</v>
      </c>
      <c r="C12" s="150">
        <f>SUM(C28,C34,C37,C39,C50)</f>
        <v>743236</v>
      </c>
      <c r="D12" s="150">
        <f aca="true" t="shared" si="2" ref="D12:T12">SUM(D28,D34,D37,D39,D50)</f>
        <v>743236</v>
      </c>
      <c r="E12" s="150">
        <f t="shared" si="2"/>
        <v>0</v>
      </c>
      <c r="F12" s="150">
        <f t="shared" si="2"/>
        <v>250711</v>
      </c>
      <c r="G12" s="150">
        <f t="shared" si="2"/>
        <v>205759</v>
      </c>
      <c r="H12" s="150">
        <f t="shared" si="2"/>
        <v>17977</v>
      </c>
      <c r="I12" s="150">
        <f t="shared" si="2"/>
        <v>26975</v>
      </c>
      <c r="J12" s="150"/>
      <c r="K12" s="150">
        <f t="shared" si="2"/>
        <v>225441</v>
      </c>
      <c r="L12" s="150">
        <f t="shared" si="2"/>
        <v>176118</v>
      </c>
      <c r="M12" s="150">
        <f t="shared" si="2"/>
        <v>944</v>
      </c>
      <c r="N12" s="150">
        <f t="shared" si="2"/>
        <v>40810</v>
      </c>
      <c r="O12" s="150">
        <f t="shared" si="2"/>
        <v>7569</v>
      </c>
      <c r="P12" s="150">
        <f t="shared" si="2"/>
        <v>23714</v>
      </c>
      <c r="Q12" s="150">
        <f t="shared" si="2"/>
        <v>27567</v>
      </c>
      <c r="R12" s="150">
        <f t="shared" si="2"/>
        <v>944</v>
      </c>
      <c r="S12" s="150">
        <f t="shared" si="2"/>
        <v>25919</v>
      </c>
      <c r="T12" s="150">
        <f t="shared" si="2"/>
        <v>704</v>
      </c>
      <c r="U12" s="80"/>
      <c r="V12" s="80"/>
      <c r="W12" s="80"/>
      <c r="X12" s="80"/>
      <c r="Y12" s="80"/>
      <c r="Z12" s="80"/>
      <c r="AA12" s="80"/>
      <c r="AB12" s="80"/>
      <c r="AC12" s="80"/>
      <c r="AD12" s="80"/>
    </row>
    <row r="13" spans="1:30" ht="15" customHeight="1">
      <c r="A13" s="33"/>
      <c r="B13" s="75" t="s">
        <v>68</v>
      </c>
      <c r="C13" s="150">
        <f>SUM(C24,C31,C36,C52,C53)</f>
        <v>729434</v>
      </c>
      <c r="D13" s="150">
        <f aca="true" t="shared" si="3" ref="D13:T13">SUM(D24,D31,D36,D52,D53)</f>
        <v>729434</v>
      </c>
      <c r="E13" s="150">
        <f t="shared" si="3"/>
        <v>0</v>
      </c>
      <c r="F13" s="150">
        <f t="shared" si="3"/>
        <v>259747</v>
      </c>
      <c r="G13" s="150">
        <f t="shared" si="3"/>
        <v>221104</v>
      </c>
      <c r="H13" s="150">
        <f t="shared" si="3"/>
        <v>18459</v>
      </c>
      <c r="I13" s="150">
        <f t="shared" si="3"/>
        <v>20184</v>
      </c>
      <c r="J13" s="150"/>
      <c r="K13" s="150">
        <f t="shared" si="3"/>
        <v>240563</v>
      </c>
      <c r="L13" s="150">
        <f t="shared" si="3"/>
        <v>215723</v>
      </c>
      <c r="M13" s="150">
        <f t="shared" si="3"/>
        <v>1141</v>
      </c>
      <c r="N13" s="150">
        <f t="shared" si="3"/>
        <v>17699</v>
      </c>
      <c r="O13" s="150">
        <f t="shared" si="3"/>
        <v>6000</v>
      </c>
      <c r="P13" s="150">
        <f t="shared" si="3"/>
        <v>7257</v>
      </c>
      <c r="Q13" s="150">
        <f t="shared" si="3"/>
        <v>33269</v>
      </c>
      <c r="R13" s="150">
        <f t="shared" si="3"/>
        <v>1141</v>
      </c>
      <c r="S13" s="150">
        <f t="shared" si="3"/>
        <v>31161</v>
      </c>
      <c r="T13" s="150">
        <f t="shared" si="3"/>
        <v>967</v>
      </c>
      <c r="U13" s="80"/>
      <c r="V13" s="80"/>
      <c r="W13" s="80"/>
      <c r="X13" s="80"/>
      <c r="Y13" s="80"/>
      <c r="Z13" s="80"/>
      <c r="AA13" s="80"/>
      <c r="AB13" s="80"/>
      <c r="AC13" s="80"/>
      <c r="AD13" s="80"/>
    </row>
    <row r="14" spans="1:30" ht="15" customHeight="1">
      <c r="A14" s="33"/>
      <c r="B14" s="75" t="s">
        <v>69</v>
      </c>
      <c r="C14" s="150">
        <f>SUM(C33,C35,C38,C40,C48,C51)</f>
        <v>283053</v>
      </c>
      <c r="D14" s="150">
        <f aca="true" t="shared" si="4" ref="D14:T14">SUM(D33,D35,D38,D40,D48,D51)</f>
        <v>283053</v>
      </c>
      <c r="E14" s="150">
        <f t="shared" si="4"/>
        <v>0</v>
      </c>
      <c r="F14" s="150">
        <f t="shared" si="4"/>
        <v>93233</v>
      </c>
      <c r="G14" s="150">
        <f t="shared" si="4"/>
        <v>70383</v>
      </c>
      <c r="H14" s="150">
        <f t="shared" si="4"/>
        <v>14540</v>
      </c>
      <c r="I14" s="150">
        <f t="shared" si="4"/>
        <v>8310</v>
      </c>
      <c r="J14" s="150"/>
      <c r="K14" s="150">
        <f t="shared" si="4"/>
        <v>85282</v>
      </c>
      <c r="L14" s="150">
        <f t="shared" si="4"/>
        <v>68665</v>
      </c>
      <c r="M14" s="150">
        <f t="shared" si="4"/>
        <v>5923</v>
      </c>
      <c r="N14" s="150">
        <f t="shared" si="4"/>
        <v>8134</v>
      </c>
      <c r="O14" s="150">
        <f t="shared" si="4"/>
        <v>2560</v>
      </c>
      <c r="P14" s="150">
        <f t="shared" si="4"/>
        <v>3386</v>
      </c>
      <c r="Q14" s="150">
        <f t="shared" si="4"/>
        <v>14255</v>
      </c>
      <c r="R14" s="150">
        <f t="shared" si="4"/>
        <v>5923</v>
      </c>
      <c r="S14" s="150">
        <f t="shared" si="4"/>
        <v>8089</v>
      </c>
      <c r="T14" s="150">
        <f t="shared" si="4"/>
        <v>243</v>
      </c>
      <c r="U14" s="80"/>
      <c r="V14" s="80"/>
      <c r="W14" s="80"/>
      <c r="X14" s="80"/>
      <c r="Y14" s="80"/>
      <c r="Z14" s="80"/>
      <c r="AA14" s="80"/>
      <c r="AB14" s="80"/>
      <c r="AC14" s="80"/>
      <c r="AD14" s="80"/>
    </row>
    <row r="15" spans="1:30" ht="15" customHeight="1">
      <c r="A15" s="33"/>
      <c r="B15" s="75" t="s">
        <v>70</v>
      </c>
      <c r="C15" s="150">
        <f>SUM(C22,C54,C55,C56)</f>
        <v>581103</v>
      </c>
      <c r="D15" s="150">
        <f aca="true" t="shared" si="5" ref="D15:T15">SUM(D22,D54,D55,D56)</f>
        <v>581103</v>
      </c>
      <c r="E15" s="150">
        <f t="shared" si="5"/>
        <v>0</v>
      </c>
      <c r="F15" s="150">
        <f t="shared" si="5"/>
        <v>209216</v>
      </c>
      <c r="G15" s="150">
        <f t="shared" si="5"/>
        <v>176304</v>
      </c>
      <c r="H15" s="150">
        <f t="shared" si="5"/>
        <v>25724</v>
      </c>
      <c r="I15" s="150">
        <f t="shared" si="5"/>
        <v>7188</v>
      </c>
      <c r="J15" s="150"/>
      <c r="K15" s="150">
        <f t="shared" si="5"/>
        <v>202032</v>
      </c>
      <c r="L15" s="150">
        <f t="shared" si="5"/>
        <v>165774</v>
      </c>
      <c r="M15" s="150">
        <f t="shared" si="5"/>
        <v>5908</v>
      </c>
      <c r="N15" s="150">
        <f t="shared" si="5"/>
        <v>25099</v>
      </c>
      <c r="O15" s="150">
        <f t="shared" si="5"/>
        <v>5251</v>
      </c>
      <c r="P15" s="150">
        <f t="shared" si="5"/>
        <v>24127</v>
      </c>
      <c r="Q15" s="150">
        <f t="shared" si="5"/>
        <v>21605</v>
      </c>
      <c r="R15" s="150">
        <f t="shared" si="5"/>
        <v>5908</v>
      </c>
      <c r="S15" s="150">
        <f t="shared" si="5"/>
        <v>12662</v>
      </c>
      <c r="T15" s="150">
        <f t="shared" si="5"/>
        <v>3035</v>
      </c>
      <c r="U15" s="80"/>
      <c r="V15" s="80"/>
      <c r="W15" s="80"/>
      <c r="X15" s="80"/>
      <c r="Y15" s="80"/>
      <c r="Z15" s="80"/>
      <c r="AA15" s="80"/>
      <c r="AB15" s="80"/>
      <c r="AC15" s="80"/>
      <c r="AD15" s="80"/>
    </row>
    <row r="16" spans="1:30" ht="15" customHeight="1">
      <c r="A16" s="33"/>
      <c r="B16" s="75" t="s">
        <v>71</v>
      </c>
      <c r="C16" s="150">
        <f>SUM(C29,C32,C47,C49,C57,C58,C59)</f>
        <v>273177</v>
      </c>
      <c r="D16" s="150">
        <f aca="true" t="shared" si="6" ref="D16:T16">SUM(D29,D32,D47,D49,D57,D58,D59)</f>
        <v>273177</v>
      </c>
      <c r="E16" s="150">
        <f t="shared" si="6"/>
        <v>0</v>
      </c>
      <c r="F16" s="150">
        <f t="shared" si="6"/>
        <v>93483</v>
      </c>
      <c r="G16" s="150">
        <f t="shared" si="6"/>
        <v>76554</v>
      </c>
      <c r="H16" s="150">
        <f t="shared" si="6"/>
        <v>9188</v>
      </c>
      <c r="I16" s="150">
        <f t="shared" si="6"/>
        <v>7741</v>
      </c>
      <c r="J16" s="150"/>
      <c r="K16" s="150">
        <f t="shared" si="6"/>
        <v>85803</v>
      </c>
      <c r="L16" s="150">
        <f t="shared" si="6"/>
        <v>70442</v>
      </c>
      <c r="M16" s="150">
        <f t="shared" si="6"/>
        <v>3465</v>
      </c>
      <c r="N16" s="150">
        <f t="shared" si="6"/>
        <v>11320</v>
      </c>
      <c r="O16" s="150">
        <f t="shared" si="6"/>
        <v>576</v>
      </c>
      <c r="P16" s="150">
        <f t="shared" si="6"/>
        <v>12483</v>
      </c>
      <c r="Q16" s="150">
        <f t="shared" si="6"/>
        <v>6516</v>
      </c>
      <c r="R16" s="150">
        <f t="shared" si="6"/>
        <v>3465</v>
      </c>
      <c r="S16" s="150">
        <f t="shared" si="6"/>
        <v>2050</v>
      </c>
      <c r="T16" s="150">
        <f t="shared" si="6"/>
        <v>1001</v>
      </c>
      <c r="U16" s="80"/>
      <c r="V16" s="80"/>
      <c r="W16" s="80"/>
      <c r="X16" s="80"/>
      <c r="Y16" s="80"/>
      <c r="Z16" s="80"/>
      <c r="AA16" s="80"/>
      <c r="AB16" s="80"/>
      <c r="AC16" s="80"/>
      <c r="AD16" s="80"/>
    </row>
    <row r="17" spans="1:30" ht="15" customHeight="1">
      <c r="A17" s="33"/>
      <c r="B17" s="75" t="s">
        <v>72</v>
      </c>
      <c r="C17" s="150">
        <f>SUM(C30,C42,C45,C60,C61)</f>
        <v>181772</v>
      </c>
      <c r="D17" s="150">
        <f aca="true" t="shared" si="7" ref="D17:T17">SUM(D30,D42,D45,D60,D61)</f>
        <v>181772</v>
      </c>
      <c r="E17" s="150">
        <f t="shared" si="7"/>
        <v>0</v>
      </c>
      <c r="F17" s="150">
        <f t="shared" si="7"/>
        <v>63205</v>
      </c>
      <c r="G17" s="150">
        <f t="shared" si="7"/>
        <v>45130</v>
      </c>
      <c r="H17" s="150">
        <f t="shared" si="7"/>
        <v>11437</v>
      </c>
      <c r="I17" s="150">
        <f t="shared" si="7"/>
        <v>6638</v>
      </c>
      <c r="J17" s="150"/>
      <c r="K17" s="150">
        <f t="shared" si="7"/>
        <v>56425</v>
      </c>
      <c r="L17" s="150">
        <f t="shared" si="7"/>
        <v>40869</v>
      </c>
      <c r="M17" s="150">
        <f t="shared" si="7"/>
        <v>1256</v>
      </c>
      <c r="N17" s="150">
        <f t="shared" si="7"/>
        <v>12204</v>
      </c>
      <c r="O17" s="150">
        <f t="shared" si="7"/>
        <v>2096</v>
      </c>
      <c r="P17" s="150">
        <f t="shared" si="7"/>
        <v>5327</v>
      </c>
      <c r="Q17" s="150">
        <f t="shared" si="7"/>
        <v>6407</v>
      </c>
      <c r="R17" s="150">
        <f t="shared" si="7"/>
        <v>1256</v>
      </c>
      <c r="S17" s="150">
        <f t="shared" si="7"/>
        <v>3816</v>
      </c>
      <c r="T17" s="150">
        <f t="shared" si="7"/>
        <v>1335</v>
      </c>
      <c r="U17" s="80"/>
      <c r="V17" s="80"/>
      <c r="W17" s="80"/>
      <c r="X17" s="80"/>
      <c r="Y17" s="80"/>
      <c r="Z17" s="80"/>
      <c r="AA17" s="80"/>
      <c r="AB17" s="80"/>
      <c r="AC17" s="80"/>
      <c r="AD17" s="80"/>
    </row>
    <row r="18" spans="1:30" ht="15" customHeight="1">
      <c r="A18" s="33"/>
      <c r="B18" s="75" t="s">
        <v>73</v>
      </c>
      <c r="C18" s="150">
        <f>SUM(C41,C43)</f>
        <v>112309</v>
      </c>
      <c r="D18" s="150">
        <f aca="true" t="shared" si="8" ref="D18:T18">SUM(D41,D43)</f>
        <v>112309</v>
      </c>
      <c r="E18" s="150">
        <f t="shared" si="8"/>
        <v>0</v>
      </c>
      <c r="F18" s="150">
        <f t="shared" si="8"/>
        <v>32869</v>
      </c>
      <c r="G18" s="150">
        <f t="shared" si="8"/>
        <v>22213</v>
      </c>
      <c r="H18" s="150">
        <f t="shared" si="8"/>
        <v>7725</v>
      </c>
      <c r="I18" s="150">
        <f t="shared" si="8"/>
        <v>2931</v>
      </c>
      <c r="J18" s="150"/>
      <c r="K18" s="150">
        <f t="shared" si="8"/>
        <v>29945</v>
      </c>
      <c r="L18" s="150">
        <f t="shared" si="8"/>
        <v>25776</v>
      </c>
      <c r="M18" s="150">
        <f t="shared" si="8"/>
        <v>534</v>
      </c>
      <c r="N18" s="150">
        <f t="shared" si="8"/>
        <v>3635</v>
      </c>
      <c r="O18" s="150">
        <f t="shared" si="8"/>
        <v>0</v>
      </c>
      <c r="P18" s="150">
        <f t="shared" si="8"/>
        <v>2577</v>
      </c>
      <c r="Q18" s="150">
        <f t="shared" si="8"/>
        <v>4091</v>
      </c>
      <c r="R18" s="150">
        <f t="shared" si="8"/>
        <v>534</v>
      </c>
      <c r="S18" s="150">
        <f t="shared" si="8"/>
        <v>3125</v>
      </c>
      <c r="T18" s="150">
        <f t="shared" si="8"/>
        <v>432</v>
      </c>
      <c r="U18" s="80"/>
      <c r="V18" s="80"/>
      <c r="W18" s="80"/>
      <c r="X18" s="80"/>
      <c r="Y18" s="80"/>
      <c r="Z18" s="80"/>
      <c r="AA18" s="80"/>
      <c r="AB18" s="80"/>
      <c r="AC18" s="80"/>
      <c r="AD18" s="80"/>
    </row>
    <row r="19" spans="1:30" ht="15" customHeight="1">
      <c r="A19" s="33"/>
      <c r="B19" s="75" t="s">
        <v>74</v>
      </c>
      <c r="C19" s="150">
        <f>SUM(C26,C44,C46)</f>
        <v>144600</v>
      </c>
      <c r="D19" s="150">
        <f aca="true" t="shared" si="9" ref="D19:T19">SUM(D26,D44,D46)</f>
        <v>144600</v>
      </c>
      <c r="E19" s="150">
        <f t="shared" si="9"/>
        <v>0</v>
      </c>
      <c r="F19" s="150">
        <f t="shared" si="9"/>
        <v>53156</v>
      </c>
      <c r="G19" s="150">
        <f t="shared" si="9"/>
        <v>46255</v>
      </c>
      <c r="H19" s="150">
        <f t="shared" si="9"/>
        <v>6268</v>
      </c>
      <c r="I19" s="150">
        <f t="shared" si="9"/>
        <v>633</v>
      </c>
      <c r="J19" s="150"/>
      <c r="K19" s="150">
        <f t="shared" si="9"/>
        <v>52828</v>
      </c>
      <c r="L19" s="150">
        <f t="shared" si="9"/>
        <v>43400</v>
      </c>
      <c r="M19" s="150">
        <f t="shared" si="9"/>
        <v>69</v>
      </c>
      <c r="N19" s="150">
        <f t="shared" si="9"/>
        <v>3391</v>
      </c>
      <c r="O19" s="150">
        <f t="shared" si="9"/>
        <v>5968</v>
      </c>
      <c r="P19" s="150">
        <f t="shared" si="9"/>
        <v>987</v>
      </c>
      <c r="Q19" s="150">
        <f t="shared" si="9"/>
        <v>6204</v>
      </c>
      <c r="R19" s="150">
        <f t="shared" si="9"/>
        <v>69</v>
      </c>
      <c r="S19" s="150">
        <f t="shared" si="9"/>
        <v>5163</v>
      </c>
      <c r="T19" s="150">
        <f t="shared" si="9"/>
        <v>972</v>
      </c>
      <c r="U19" s="80"/>
      <c r="V19" s="80"/>
      <c r="W19" s="80"/>
      <c r="X19" s="80"/>
      <c r="Y19" s="80"/>
      <c r="Z19" s="80"/>
      <c r="AA19" s="80"/>
      <c r="AB19" s="80"/>
      <c r="AC19" s="80"/>
      <c r="AD19" s="80"/>
    </row>
    <row r="20" spans="1:30" ht="11.25">
      <c r="A20" s="80"/>
      <c r="B20" s="176"/>
      <c r="C20" s="150"/>
      <c r="D20" s="150"/>
      <c r="E20" s="150"/>
      <c r="F20" s="150"/>
      <c r="G20" s="150"/>
      <c r="H20" s="150"/>
      <c r="I20" s="150"/>
      <c r="J20" s="150"/>
      <c r="K20" s="150"/>
      <c r="L20" s="150"/>
      <c r="M20" s="150"/>
      <c r="N20" s="150"/>
      <c r="O20" s="150"/>
      <c r="P20" s="150"/>
      <c r="Q20" s="150"/>
      <c r="R20" s="150"/>
      <c r="S20" s="150"/>
      <c r="T20" s="150"/>
      <c r="U20" s="80"/>
      <c r="V20" s="80"/>
      <c r="W20" s="80"/>
      <c r="X20" s="80"/>
      <c r="Y20" s="80"/>
      <c r="Z20" s="80"/>
      <c r="AA20" s="80"/>
      <c r="AB20" s="80"/>
      <c r="AC20" s="80"/>
      <c r="AD20" s="80"/>
    </row>
    <row r="21" spans="1:30" ht="15" customHeight="1">
      <c r="A21" s="33">
        <v>100</v>
      </c>
      <c r="B21" s="75" t="s">
        <v>436</v>
      </c>
      <c r="C21" s="150">
        <v>1552338</v>
      </c>
      <c r="D21" s="150">
        <v>1552338</v>
      </c>
      <c r="E21" s="150">
        <v>0</v>
      </c>
      <c r="F21" s="150">
        <f>SUM(G21:I21)</f>
        <v>572222</v>
      </c>
      <c r="G21" s="150">
        <v>476909</v>
      </c>
      <c r="H21" s="150">
        <v>28011</v>
      </c>
      <c r="I21" s="150">
        <v>67302</v>
      </c>
      <c r="J21" s="150"/>
      <c r="K21" s="150">
        <f>SUM(L21:O21)</f>
        <v>504920</v>
      </c>
      <c r="L21" s="150">
        <v>441161</v>
      </c>
      <c r="M21" s="150">
        <v>9406</v>
      </c>
      <c r="N21" s="150">
        <v>54353</v>
      </c>
      <c r="O21" s="150">
        <v>0</v>
      </c>
      <c r="P21" s="150">
        <v>18301</v>
      </c>
      <c r="Q21" s="150">
        <f>SUM(R21:T21)</f>
        <v>87081</v>
      </c>
      <c r="R21" s="150">
        <v>9406</v>
      </c>
      <c r="S21" s="150">
        <v>61734</v>
      </c>
      <c r="T21" s="150">
        <v>15941</v>
      </c>
      <c r="U21" s="80"/>
      <c r="V21" s="80"/>
      <c r="W21" s="80"/>
      <c r="X21" s="80"/>
      <c r="Y21" s="80"/>
      <c r="Z21" s="80"/>
      <c r="AA21" s="80"/>
      <c r="AB21" s="80"/>
      <c r="AC21" s="80"/>
      <c r="AD21" s="80"/>
    </row>
    <row r="22" spans="1:30" ht="15" customHeight="1">
      <c r="A22" s="33">
        <v>201</v>
      </c>
      <c r="B22" s="75" t="s">
        <v>423</v>
      </c>
      <c r="C22" s="150">
        <v>535783</v>
      </c>
      <c r="D22" s="150">
        <v>535783</v>
      </c>
      <c r="E22" s="150">
        <v>0</v>
      </c>
      <c r="F22" s="150">
        <f aca="true" t="shared" si="10" ref="F22:F61">SUM(G22:I22)</f>
        <v>194278</v>
      </c>
      <c r="G22" s="150">
        <v>163953</v>
      </c>
      <c r="H22" s="150">
        <v>23546</v>
      </c>
      <c r="I22" s="150">
        <v>6779</v>
      </c>
      <c r="J22" s="150"/>
      <c r="K22" s="150">
        <f aca="true" t="shared" si="11" ref="K22:K61">SUM(L22:O22)</f>
        <v>187516</v>
      </c>
      <c r="L22" s="150">
        <v>159718</v>
      </c>
      <c r="M22" s="150">
        <v>4926</v>
      </c>
      <c r="N22" s="150">
        <v>18174</v>
      </c>
      <c r="O22" s="150">
        <v>4698</v>
      </c>
      <c r="P22" s="150">
        <v>20365</v>
      </c>
      <c r="Q22" s="150">
        <f aca="true" t="shared" si="12" ref="Q22:Q61">SUM(R22:T22)</f>
        <v>19324</v>
      </c>
      <c r="R22" s="150">
        <v>4926</v>
      </c>
      <c r="S22" s="150">
        <v>12000</v>
      </c>
      <c r="T22" s="150">
        <v>2398</v>
      </c>
      <c r="U22" s="80"/>
      <c r="V22" s="80"/>
      <c r="W22" s="80"/>
      <c r="X22" s="80"/>
      <c r="Y22" s="80"/>
      <c r="Z22" s="80"/>
      <c r="AA22" s="80"/>
      <c r="AB22" s="80"/>
      <c r="AC22" s="80"/>
      <c r="AD22" s="80"/>
    </row>
    <row r="23" spans="1:30" ht="15" customHeight="1">
      <c r="A23" s="33">
        <v>202</v>
      </c>
      <c r="B23" s="75" t="s">
        <v>76</v>
      </c>
      <c r="C23" s="150">
        <v>467695</v>
      </c>
      <c r="D23" s="150">
        <v>467695</v>
      </c>
      <c r="E23" s="150">
        <v>0</v>
      </c>
      <c r="F23" s="150">
        <f t="shared" si="10"/>
        <v>164112</v>
      </c>
      <c r="G23" s="150">
        <v>147187</v>
      </c>
      <c r="H23" s="150">
        <v>7699</v>
      </c>
      <c r="I23" s="150">
        <v>9226</v>
      </c>
      <c r="J23" s="150"/>
      <c r="K23" s="150">
        <f t="shared" si="11"/>
        <v>149246</v>
      </c>
      <c r="L23" s="150">
        <v>127864</v>
      </c>
      <c r="M23" s="150">
        <v>0</v>
      </c>
      <c r="N23" s="150">
        <v>11138</v>
      </c>
      <c r="O23" s="150">
        <v>10244</v>
      </c>
      <c r="P23" s="150">
        <v>3600</v>
      </c>
      <c r="Q23" s="150">
        <f t="shared" si="12"/>
        <v>22043</v>
      </c>
      <c r="R23" s="150">
        <v>0</v>
      </c>
      <c r="S23" s="150">
        <v>22043</v>
      </c>
      <c r="T23" s="150">
        <v>0</v>
      </c>
      <c r="U23" s="80"/>
      <c r="V23" s="80"/>
      <c r="W23" s="80"/>
      <c r="X23" s="80"/>
      <c r="Y23" s="80"/>
      <c r="Z23" s="80"/>
      <c r="AA23" s="80"/>
      <c r="AB23" s="80"/>
      <c r="AC23" s="80"/>
      <c r="AD23" s="80"/>
    </row>
    <row r="24" spans="1:30" ht="15" customHeight="1">
      <c r="A24" s="33">
        <v>203</v>
      </c>
      <c r="B24" s="75" t="s">
        <v>77</v>
      </c>
      <c r="C24" s="150">
        <v>296771</v>
      </c>
      <c r="D24" s="150">
        <v>296771</v>
      </c>
      <c r="E24" s="150">
        <v>0</v>
      </c>
      <c r="F24" s="150">
        <f t="shared" si="10"/>
        <v>108593</v>
      </c>
      <c r="G24" s="150">
        <v>94867</v>
      </c>
      <c r="H24" s="150">
        <v>5191</v>
      </c>
      <c r="I24" s="150">
        <v>8535</v>
      </c>
      <c r="J24" s="150"/>
      <c r="K24" s="150">
        <f t="shared" si="11"/>
        <v>101227</v>
      </c>
      <c r="L24" s="150">
        <v>89954</v>
      </c>
      <c r="M24" s="150">
        <v>1131</v>
      </c>
      <c r="N24" s="150">
        <v>7315</v>
      </c>
      <c r="O24" s="150">
        <v>2827</v>
      </c>
      <c r="P24" s="150">
        <v>2322</v>
      </c>
      <c r="Q24" s="150">
        <f t="shared" si="12"/>
        <v>14889</v>
      </c>
      <c r="R24" s="150">
        <v>1131</v>
      </c>
      <c r="S24" s="150">
        <v>13701</v>
      </c>
      <c r="T24" s="150">
        <v>57</v>
      </c>
      <c r="U24" s="80"/>
      <c r="V24" s="80"/>
      <c r="W24" s="80"/>
      <c r="X24" s="80"/>
      <c r="Y24" s="80"/>
      <c r="Z24" s="80"/>
      <c r="AA24" s="80"/>
      <c r="AB24" s="80"/>
      <c r="AC24" s="80"/>
      <c r="AD24" s="80"/>
    </row>
    <row r="25" spans="1:30" ht="15" customHeight="1">
      <c r="A25" s="33">
        <v>204</v>
      </c>
      <c r="B25" s="75" t="s">
        <v>78</v>
      </c>
      <c r="C25" s="150">
        <v>486145</v>
      </c>
      <c r="D25" s="150">
        <v>486145</v>
      </c>
      <c r="E25" s="150">
        <v>0</v>
      </c>
      <c r="F25" s="150">
        <f t="shared" si="10"/>
        <v>179489</v>
      </c>
      <c r="G25" s="150">
        <v>152539</v>
      </c>
      <c r="H25" s="150">
        <v>12943</v>
      </c>
      <c r="I25" s="150">
        <v>14007</v>
      </c>
      <c r="J25" s="150"/>
      <c r="K25" s="150">
        <f t="shared" si="11"/>
        <v>166210</v>
      </c>
      <c r="L25" s="150">
        <v>144270</v>
      </c>
      <c r="M25" s="150">
        <v>0</v>
      </c>
      <c r="N25" s="150">
        <v>14496</v>
      </c>
      <c r="O25" s="150">
        <v>7444</v>
      </c>
      <c r="P25" s="150">
        <v>7249</v>
      </c>
      <c r="Q25" s="150">
        <f t="shared" si="12"/>
        <v>23652</v>
      </c>
      <c r="R25" s="150">
        <v>0</v>
      </c>
      <c r="S25" s="150">
        <v>22771</v>
      </c>
      <c r="T25" s="150">
        <v>881</v>
      </c>
      <c r="U25" s="80"/>
      <c r="V25" s="80"/>
      <c r="W25" s="80"/>
      <c r="X25" s="80"/>
      <c r="Y25" s="80"/>
      <c r="Z25" s="80"/>
      <c r="AA25" s="80"/>
      <c r="AB25" s="80"/>
      <c r="AC25" s="80"/>
      <c r="AD25" s="80"/>
    </row>
    <row r="26" spans="1:30" ht="15" customHeight="1">
      <c r="A26" s="33">
        <v>205</v>
      </c>
      <c r="B26" s="75" t="s">
        <v>424</v>
      </c>
      <c r="C26" s="150">
        <v>47135</v>
      </c>
      <c r="D26" s="150">
        <v>47135</v>
      </c>
      <c r="E26" s="150">
        <v>0</v>
      </c>
      <c r="F26" s="150">
        <f t="shared" si="10"/>
        <v>18469</v>
      </c>
      <c r="G26" s="150">
        <v>15387</v>
      </c>
      <c r="H26" s="150">
        <v>2859</v>
      </c>
      <c r="I26" s="150">
        <v>223</v>
      </c>
      <c r="J26" s="150"/>
      <c r="K26" s="150">
        <f t="shared" si="11"/>
        <v>18246</v>
      </c>
      <c r="L26" s="150">
        <v>14769</v>
      </c>
      <c r="M26" s="150">
        <v>69</v>
      </c>
      <c r="N26" s="150">
        <v>1628</v>
      </c>
      <c r="O26" s="150">
        <v>1780</v>
      </c>
      <c r="P26" s="150">
        <v>524</v>
      </c>
      <c r="Q26" s="150">
        <f t="shared" si="12"/>
        <v>2509</v>
      </c>
      <c r="R26" s="150">
        <v>69</v>
      </c>
      <c r="S26" s="150">
        <v>1976</v>
      </c>
      <c r="T26" s="150">
        <v>464</v>
      </c>
      <c r="U26" s="80"/>
      <c r="V26" s="80"/>
      <c r="W26" s="80"/>
      <c r="X26" s="80"/>
      <c r="Y26" s="80"/>
      <c r="Z26" s="80"/>
      <c r="AA26" s="80"/>
      <c r="AB26" s="80"/>
      <c r="AC26" s="80"/>
      <c r="AD26" s="80"/>
    </row>
    <row r="27" spans="1:30" ht="15" customHeight="1">
      <c r="A27" s="33">
        <v>206</v>
      </c>
      <c r="B27" s="75" t="s">
        <v>79</v>
      </c>
      <c r="C27" s="150">
        <v>96659</v>
      </c>
      <c r="D27" s="150">
        <v>96659</v>
      </c>
      <c r="E27" s="150">
        <v>0</v>
      </c>
      <c r="F27" s="150">
        <f t="shared" si="10"/>
        <v>39177</v>
      </c>
      <c r="G27" s="150">
        <v>27987</v>
      </c>
      <c r="H27" s="150">
        <v>5327</v>
      </c>
      <c r="I27" s="150">
        <v>5863</v>
      </c>
      <c r="J27" s="150"/>
      <c r="K27" s="150">
        <f t="shared" si="11"/>
        <v>33328</v>
      </c>
      <c r="L27" s="150">
        <v>29676</v>
      </c>
      <c r="M27" s="150">
        <v>0</v>
      </c>
      <c r="N27" s="150">
        <v>2351</v>
      </c>
      <c r="O27" s="150">
        <v>1301</v>
      </c>
      <c r="P27" s="150">
        <v>908</v>
      </c>
      <c r="Q27" s="150">
        <f t="shared" si="12"/>
        <v>5233</v>
      </c>
      <c r="R27" s="150">
        <v>0</v>
      </c>
      <c r="S27" s="150">
        <v>5233</v>
      </c>
      <c r="T27" s="150">
        <v>0</v>
      </c>
      <c r="U27" s="80"/>
      <c r="V27" s="80"/>
      <c r="W27" s="80"/>
      <c r="X27" s="80"/>
      <c r="Y27" s="80"/>
      <c r="Z27" s="80"/>
      <c r="AA27" s="80"/>
      <c r="AB27" s="80"/>
      <c r="AC27" s="80"/>
      <c r="AD27" s="80"/>
    </row>
    <row r="28" spans="1:30" ht="15" customHeight="1">
      <c r="A28" s="33">
        <v>207</v>
      </c>
      <c r="B28" s="75" t="s">
        <v>80</v>
      </c>
      <c r="C28" s="150">
        <v>201716</v>
      </c>
      <c r="D28" s="150">
        <v>201716</v>
      </c>
      <c r="E28" s="150">
        <v>0</v>
      </c>
      <c r="F28" s="150">
        <f t="shared" si="10"/>
        <v>66797</v>
      </c>
      <c r="G28" s="150">
        <v>58685</v>
      </c>
      <c r="H28" s="150">
        <v>2249</v>
      </c>
      <c r="I28" s="150">
        <v>5863</v>
      </c>
      <c r="J28" s="150"/>
      <c r="K28" s="150">
        <f t="shared" si="11"/>
        <v>62616</v>
      </c>
      <c r="L28" s="150">
        <v>49451</v>
      </c>
      <c r="M28" s="150">
        <v>944</v>
      </c>
      <c r="N28" s="150">
        <v>9298</v>
      </c>
      <c r="O28" s="150">
        <v>2923</v>
      </c>
      <c r="P28" s="150">
        <v>3304</v>
      </c>
      <c r="Q28" s="150">
        <f t="shared" si="12"/>
        <v>9005</v>
      </c>
      <c r="R28" s="150">
        <v>944</v>
      </c>
      <c r="S28" s="150">
        <v>8020</v>
      </c>
      <c r="T28" s="150">
        <v>41</v>
      </c>
      <c r="U28" s="80"/>
      <c r="V28" s="80"/>
      <c r="W28" s="80"/>
      <c r="X28" s="80"/>
      <c r="Y28" s="80"/>
      <c r="Z28" s="80"/>
      <c r="AA28" s="80"/>
      <c r="AB28" s="80"/>
      <c r="AC28" s="80"/>
      <c r="AD28" s="80"/>
    </row>
    <row r="29" spans="1:30" ht="15" customHeight="1">
      <c r="A29" s="33">
        <v>208</v>
      </c>
      <c r="B29" s="75" t="s">
        <v>81</v>
      </c>
      <c r="C29" s="150">
        <v>30974</v>
      </c>
      <c r="D29" s="150">
        <v>30974</v>
      </c>
      <c r="E29" s="150">
        <v>0</v>
      </c>
      <c r="F29" s="150">
        <f t="shared" si="10"/>
        <v>11006</v>
      </c>
      <c r="G29" s="150">
        <v>9335</v>
      </c>
      <c r="H29" s="150">
        <v>1271</v>
      </c>
      <c r="I29" s="150">
        <v>400</v>
      </c>
      <c r="J29" s="150"/>
      <c r="K29" s="150">
        <f t="shared" si="11"/>
        <v>10606</v>
      </c>
      <c r="L29" s="150">
        <v>8534</v>
      </c>
      <c r="M29" s="150">
        <v>289</v>
      </c>
      <c r="N29" s="150">
        <v>1783</v>
      </c>
      <c r="O29" s="150">
        <v>0</v>
      </c>
      <c r="P29" s="150">
        <v>1386</v>
      </c>
      <c r="Q29" s="150">
        <f t="shared" si="12"/>
        <v>971</v>
      </c>
      <c r="R29" s="150">
        <v>289</v>
      </c>
      <c r="S29" s="150">
        <v>620</v>
      </c>
      <c r="T29" s="150">
        <v>62</v>
      </c>
      <c r="U29" s="80"/>
      <c r="V29" s="80"/>
      <c r="W29" s="80"/>
      <c r="X29" s="80"/>
      <c r="Y29" s="80"/>
      <c r="Z29" s="80"/>
      <c r="AA29" s="80"/>
      <c r="AB29" s="80"/>
      <c r="AC29" s="80"/>
      <c r="AD29" s="80"/>
    </row>
    <row r="30" spans="1:30" ht="15" customHeight="1">
      <c r="A30" s="33">
        <v>209</v>
      </c>
      <c r="B30" s="75" t="s">
        <v>425</v>
      </c>
      <c r="C30" s="150">
        <v>86785</v>
      </c>
      <c r="D30" s="150">
        <v>86785</v>
      </c>
      <c r="E30" s="150">
        <v>0</v>
      </c>
      <c r="F30" s="150">
        <f t="shared" si="10"/>
        <v>31123</v>
      </c>
      <c r="G30" s="150">
        <v>22919</v>
      </c>
      <c r="H30" s="150">
        <v>5011</v>
      </c>
      <c r="I30" s="150">
        <v>3193</v>
      </c>
      <c r="J30" s="150"/>
      <c r="K30" s="150">
        <f t="shared" si="11"/>
        <v>27893</v>
      </c>
      <c r="L30" s="150">
        <v>25038</v>
      </c>
      <c r="M30" s="150">
        <v>0</v>
      </c>
      <c r="N30" s="150">
        <v>2716</v>
      </c>
      <c r="O30" s="150">
        <v>139</v>
      </c>
      <c r="P30" s="150">
        <v>1877</v>
      </c>
      <c r="Q30" s="150">
        <f t="shared" si="12"/>
        <v>4065</v>
      </c>
      <c r="R30" s="150">
        <v>0</v>
      </c>
      <c r="S30" s="150">
        <v>3233</v>
      </c>
      <c r="T30" s="150">
        <v>832</v>
      </c>
      <c r="U30" s="80"/>
      <c r="V30" s="80"/>
      <c r="W30" s="80"/>
      <c r="X30" s="80"/>
      <c r="Y30" s="80"/>
      <c r="Z30" s="80"/>
      <c r="AA30" s="80"/>
      <c r="AB30" s="80"/>
      <c r="AC30" s="80"/>
      <c r="AD30" s="80"/>
    </row>
    <row r="31" spans="1:30" ht="15" customHeight="1">
      <c r="A31" s="33">
        <v>210</v>
      </c>
      <c r="B31" s="75" t="s">
        <v>82</v>
      </c>
      <c r="C31" s="150">
        <v>271689</v>
      </c>
      <c r="D31" s="150">
        <v>271689</v>
      </c>
      <c r="E31" s="150">
        <v>0</v>
      </c>
      <c r="F31" s="150">
        <f t="shared" si="10"/>
        <v>97600</v>
      </c>
      <c r="G31" s="150">
        <v>82136</v>
      </c>
      <c r="H31" s="150">
        <v>8379</v>
      </c>
      <c r="I31" s="150">
        <v>7085</v>
      </c>
      <c r="J31" s="150"/>
      <c r="K31" s="150">
        <f t="shared" si="11"/>
        <v>90514</v>
      </c>
      <c r="L31" s="150">
        <v>82594</v>
      </c>
      <c r="M31" s="150">
        <v>0</v>
      </c>
      <c r="N31" s="150">
        <v>5992</v>
      </c>
      <c r="O31" s="150">
        <v>1928</v>
      </c>
      <c r="P31" s="150">
        <v>2979</v>
      </c>
      <c r="Q31" s="150">
        <f t="shared" si="12"/>
        <v>12355</v>
      </c>
      <c r="R31" s="150">
        <v>0</v>
      </c>
      <c r="S31" s="150">
        <v>11602</v>
      </c>
      <c r="T31" s="150">
        <v>753</v>
      </c>
      <c r="U31" s="80"/>
      <c r="V31" s="80"/>
      <c r="W31" s="80"/>
      <c r="X31" s="80"/>
      <c r="Y31" s="80"/>
      <c r="Z31" s="80"/>
      <c r="AA31" s="80"/>
      <c r="AB31" s="80"/>
      <c r="AC31" s="80"/>
      <c r="AD31" s="80"/>
    </row>
    <row r="32" spans="1:30" ht="15" customHeight="1">
      <c r="A32" s="33">
        <v>212</v>
      </c>
      <c r="B32" s="75" t="s">
        <v>83</v>
      </c>
      <c r="C32" s="150">
        <v>50381</v>
      </c>
      <c r="D32" s="150">
        <v>50381</v>
      </c>
      <c r="E32" s="150">
        <v>0</v>
      </c>
      <c r="F32" s="150">
        <f t="shared" si="10"/>
        <v>20176</v>
      </c>
      <c r="G32" s="150">
        <v>16255</v>
      </c>
      <c r="H32" s="150">
        <v>2049</v>
      </c>
      <c r="I32" s="150">
        <v>1872</v>
      </c>
      <c r="J32" s="150"/>
      <c r="K32" s="150">
        <f t="shared" si="11"/>
        <v>18294</v>
      </c>
      <c r="L32" s="150">
        <v>15243</v>
      </c>
      <c r="M32" s="150">
        <v>212</v>
      </c>
      <c r="N32" s="150">
        <v>2839</v>
      </c>
      <c r="O32" s="150">
        <v>0</v>
      </c>
      <c r="P32" s="150">
        <v>1824</v>
      </c>
      <c r="Q32" s="150">
        <f t="shared" si="12"/>
        <v>2376</v>
      </c>
      <c r="R32" s="150">
        <v>212</v>
      </c>
      <c r="S32" s="150">
        <v>1430</v>
      </c>
      <c r="T32" s="150">
        <v>734</v>
      </c>
      <c r="U32" s="80"/>
      <c r="V32" s="80"/>
      <c r="W32" s="80"/>
      <c r="X32" s="80"/>
      <c r="Y32" s="80"/>
      <c r="Z32" s="80"/>
      <c r="AA32" s="80"/>
      <c r="AB32" s="80"/>
      <c r="AC32" s="80"/>
      <c r="AD32" s="80"/>
    </row>
    <row r="33" spans="1:30" ht="15" customHeight="1">
      <c r="A33" s="33">
        <v>213</v>
      </c>
      <c r="B33" s="75" t="s">
        <v>426</v>
      </c>
      <c r="C33" s="150">
        <v>43129</v>
      </c>
      <c r="D33" s="150">
        <v>43129</v>
      </c>
      <c r="E33" s="150">
        <v>0</v>
      </c>
      <c r="F33" s="150">
        <f t="shared" si="10"/>
        <v>12387</v>
      </c>
      <c r="G33" s="150">
        <v>9636</v>
      </c>
      <c r="H33" s="150">
        <v>1289</v>
      </c>
      <c r="I33" s="150">
        <v>1462</v>
      </c>
      <c r="J33" s="150"/>
      <c r="K33" s="150">
        <f t="shared" si="11"/>
        <v>10891</v>
      </c>
      <c r="L33" s="150">
        <v>9814</v>
      </c>
      <c r="M33" s="150">
        <v>283</v>
      </c>
      <c r="N33" s="150">
        <v>794</v>
      </c>
      <c r="O33" s="150">
        <v>0</v>
      </c>
      <c r="P33" s="150">
        <v>794</v>
      </c>
      <c r="Q33" s="150">
        <f t="shared" si="12"/>
        <v>1221</v>
      </c>
      <c r="R33" s="150">
        <v>283</v>
      </c>
      <c r="S33" s="150">
        <v>908</v>
      </c>
      <c r="T33" s="150">
        <v>30</v>
      </c>
      <c r="U33" s="80"/>
      <c r="V33" s="80"/>
      <c r="W33" s="80"/>
      <c r="X33" s="80"/>
      <c r="Y33" s="80"/>
      <c r="Z33" s="80"/>
      <c r="AA33" s="80"/>
      <c r="AB33" s="80"/>
      <c r="AC33" s="80"/>
      <c r="AD33" s="80"/>
    </row>
    <row r="34" spans="1:30" ht="15" customHeight="1">
      <c r="A34" s="33">
        <v>214</v>
      </c>
      <c r="B34" s="75" t="s">
        <v>84</v>
      </c>
      <c r="C34" s="150">
        <v>234116</v>
      </c>
      <c r="D34" s="150">
        <v>234116</v>
      </c>
      <c r="E34" s="150">
        <v>0</v>
      </c>
      <c r="F34" s="150">
        <f t="shared" si="10"/>
        <v>80269</v>
      </c>
      <c r="G34" s="150">
        <v>62168</v>
      </c>
      <c r="H34" s="150">
        <v>9415</v>
      </c>
      <c r="I34" s="150">
        <v>8686</v>
      </c>
      <c r="J34" s="150"/>
      <c r="K34" s="150">
        <f t="shared" si="11"/>
        <v>71583</v>
      </c>
      <c r="L34" s="150">
        <v>50112</v>
      </c>
      <c r="M34" s="150">
        <v>0</v>
      </c>
      <c r="N34" s="150">
        <v>21471</v>
      </c>
      <c r="O34" s="150">
        <v>0</v>
      </c>
      <c r="P34" s="150">
        <v>16206</v>
      </c>
      <c r="Q34" s="150">
        <f t="shared" si="12"/>
        <v>8788</v>
      </c>
      <c r="R34" s="150">
        <v>0</v>
      </c>
      <c r="S34" s="150">
        <v>8720</v>
      </c>
      <c r="T34" s="150">
        <v>68</v>
      </c>
      <c r="U34" s="80"/>
      <c r="V34" s="80"/>
      <c r="W34" s="80"/>
      <c r="X34" s="80"/>
      <c r="Y34" s="80"/>
      <c r="Z34" s="80"/>
      <c r="AA34" s="80"/>
      <c r="AB34" s="80"/>
      <c r="AC34" s="80"/>
      <c r="AD34" s="80"/>
    </row>
    <row r="35" spans="1:30" ht="15" customHeight="1">
      <c r="A35" s="33">
        <v>215</v>
      </c>
      <c r="B35" s="75" t="s">
        <v>427</v>
      </c>
      <c r="C35" s="150">
        <v>80497</v>
      </c>
      <c r="D35" s="150">
        <v>80497</v>
      </c>
      <c r="E35" s="150">
        <v>0</v>
      </c>
      <c r="F35" s="150">
        <f t="shared" si="10"/>
        <v>34669</v>
      </c>
      <c r="G35" s="150">
        <v>24670</v>
      </c>
      <c r="H35" s="150">
        <v>7909</v>
      </c>
      <c r="I35" s="150">
        <v>2090</v>
      </c>
      <c r="J35" s="150"/>
      <c r="K35" s="150">
        <f t="shared" si="11"/>
        <v>32761</v>
      </c>
      <c r="L35" s="150">
        <v>23605</v>
      </c>
      <c r="M35" s="150">
        <v>4086</v>
      </c>
      <c r="N35" s="150">
        <v>3332</v>
      </c>
      <c r="O35" s="150">
        <v>1738</v>
      </c>
      <c r="P35" s="150">
        <v>601</v>
      </c>
      <c r="Q35" s="150">
        <f t="shared" si="12"/>
        <v>7063</v>
      </c>
      <c r="R35" s="150">
        <v>4086</v>
      </c>
      <c r="S35" s="150">
        <v>2948</v>
      </c>
      <c r="T35" s="150">
        <v>29</v>
      </c>
      <c r="U35" s="80"/>
      <c r="V35" s="80"/>
      <c r="W35" s="80"/>
      <c r="X35" s="80"/>
      <c r="Y35" s="80"/>
      <c r="Z35" s="80"/>
      <c r="AA35" s="80"/>
      <c r="AB35" s="80"/>
      <c r="AC35" s="80"/>
      <c r="AD35" s="80"/>
    </row>
    <row r="36" spans="1:30" ht="15" customHeight="1">
      <c r="A36" s="33">
        <v>216</v>
      </c>
      <c r="B36" s="75" t="s">
        <v>85</v>
      </c>
      <c r="C36" s="150">
        <v>94364</v>
      </c>
      <c r="D36" s="150">
        <v>94364</v>
      </c>
      <c r="E36" s="150">
        <v>0</v>
      </c>
      <c r="F36" s="150">
        <f t="shared" si="10"/>
        <v>32142</v>
      </c>
      <c r="G36" s="150">
        <v>26343</v>
      </c>
      <c r="H36" s="150">
        <v>2664</v>
      </c>
      <c r="I36" s="150">
        <v>3135</v>
      </c>
      <c r="J36" s="150"/>
      <c r="K36" s="150">
        <f t="shared" si="11"/>
        <v>28652</v>
      </c>
      <c r="L36" s="150">
        <v>25728</v>
      </c>
      <c r="M36" s="150">
        <v>10</v>
      </c>
      <c r="N36" s="150">
        <v>2422</v>
      </c>
      <c r="O36" s="150">
        <v>492</v>
      </c>
      <c r="P36" s="150">
        <v>1021</v>
      </c>
      <c r="Q36" s="150">
        <f t="shared" si="12"/>
        <v>3255</v>
      </c>
      <c r="R36" s="150">
        <v>10</v>
      </c>
      <c r="S36" s="150">
        <v>3245</v>
      </c>
      <c r="T36" s="150">
        <v>0</v>
      </c>
      <c r="U36" s="80"/>
      <c r="V36" s="80"/>
      <c r="W36" s="80"/>
      <c r="X36" s="80"/>
      <c r="Y36" s="80"/>
      <c r="Z36" s="80"/>
      <c r="AA36" s="80"/>
      <c r="AB36" s="80"/>
      <c r="AC36" s="80"/>
      <c r="AD36" s="80"/>
    </row>
    <row r="37" spans="1:30" ht="15" customHeight="1">
      <c r="A37" s="33">
        <v>217</v>
      </c>
      <c r="B37" s="75" t="s">
        <v>86</v>
      </c>
      <c r="C37" s="150">
        <v>160733</v>
      </c>
      <c r="D37" s="150">
        <v>160733</v>
      </c>
      <c r="E37" s="150">
        <v>0</v>
      </c>
      <c r="F37" s="150">
        <f t="shared" si="10"/>
        <v>53924</v>
      </c>
      <c r="G37" s="150">
        <v>45497</v>
      </c>
      <c r="H37" s="150">
        <v>1500</v>
      </c>
      <c r="I37" s="150">
        <v>6927</v>
      </c>
      <c r="J37" s="150"/>
      <c r="K37" s="150">
        <f t="shared" si="11"/>
        <v>47019</v>
      </c>
      <c r="L37" s="150">
        <v>37085</v>
      </c>
      <c r="M37" s="150">
        <v>0</v>
      </c>
      <c r="N37" s="150">
        <v>6295</v>
      </c>
      <c r="O37" s="150">
        <v>3639</v>
      </c>
      <c r="P37" s="150">
        <v>2216</v>
      </c>
      <c r="Q37" s="150">
        <f t="shared" si="12"/>
        <v>3635</v>
      </c>
      <c r="R37" s="150">
        <v>0</v>
      </c>
      <c r="S37" s="150">
        <v>3461</v>
      </c>
      <c r="T37" s="150">
        <v>174</v>
      </c>
      <c r="U37" s="80"/>
      <c r="V37" s="80"/>
      <c r="W37" s="80"/>
      <c r="X37" s="80"/>
      <c r="Y37" s="80"/>
      <c r="Z37" s="80"/>
      <c r="AA37" s="80"/>
      <c r="AB37" s="80"/>
      <c r="AC37" s="80"/>
      <c r="AD37" s="80"/>
    </row>
    <row r="38" spans="1:30" ht="15" customHeight="1">
      <c r="A38" s="33">
        <v>218</v>
      </c>
      <c r="B38" s="75" t="s">
        <v>87</v>
      </c>
      <c r="C38" s="150">
        <v>50091</v>
      </c>
      <c r="D38" s="150">
        <v>50091</v>
      </c>
      <c r="E38" s="150">
        <v>0</v>
      </c>
      <c r="F38" s="150">
        <f t="shared" si="10"/>
        <v>16138</v>
      </c>
      <c r="G38" s="150">
        <v>13389</v>
      </c>
      <c r="H38" s="150">
        <v>1636</v>
      </c>
      <c r="I38" s="150">
        <v>1113</v>
      </c>
      <c r="J38" s="150"/>
      <c r="K38" s="150">
        <f t="shared" si="11"/>
        <v>14932</v>
      </c>
      <c r="L38" s="150">
        <v>12531</v>
      </c>
      <c r="M38" s="150">
        <v>636</v>
      </c>
      <c r="N38" s="150">
        <v>1325</v>
      </c>
      <c r="O38" s="150">
        <v>440</v>
      </c>
      <c r="P38" s="150">
        <v>456</v>
      </c>
      <c r="Q38" s="150">
        <f t="shared" si="12"/>
        <v>2316</v>
      </c>
      <c r="R38" s="150">
        <v>636</v>
      </c>
      <c r="S38" s="150">
        <v>1623</v>
      </c>
      <c r="T38" s="150">
        <v>57</v>
      </c>
      <c r="U38" s="80"/>
      <c r="V38" s="80"/>
      <c r="W38" s="80"/>
      <c r="X38" s="80"/>
      <c r="Y38" s="80"/>
      <c r="Z38" s="80"/>
      <c r="AA38" s="80"/>
      <c r="AB38" s="80"/>
      <c r="AC38" s="80"/>
      <c r="AD38" s="80"/>
    </row>
    <row r="39" spans="1:30" ht="15" customHeight="1">
      <c r="A39" s="33">
        <v>219</v>
      </c>
      <c r="B39" s="75" t="s">
        <v>88</v>
      </c>
      <c r="C39" s="150">
        <v>114785</v>
      </c>
      <c r="D39" s="150">
        <v>114785</v>
      </c>
      <c r="E39" s="150">
        <v>0</v>
      </c>
      <c r="F39" s="150">
        <f t="shared" si="10"/>
        <v>38541</v>
      </c>
      <c r="G39" s="150">
        <v>30543</v>
      </c>
      <c r="H39" s="150">
        <v>4113</v>
      </c>
      <c r="I39" s="150">
        <v>3885</v>
      </c>
      <c r="J39" s="150"/>
      <c r="K39" s="150">
        <f t="shared" si="11"/>
        <v>34657</v>
      </c>
      <c r="L39" s="150">
        <v>31642</v>
      </c>
      <c r="M39" s="150">
        <v>0</v>
      </c>
      <c r="N39" s="150">
        <v>2120</v>
      </c>
      <c r="O39" s="150">
        <v>895</v>
      </c>
      <c r="P39" s="150">
        <v>901</v>
      </c>
      <c r="Q39" s="150">
        <f t="shared" si="12"/>
        <v>5377</v>
      </c>
      <c r="R39" s="150">
        <v>0</v>
      </c>
      <c r="S39" s="150">
        <v>4956</v>
      </c>
      <c r="T39" s="150">
        <v>421</v>
      </c>
      <c r="U39" s="80"/>
      <c r="V39" s="80"/>
      <c r="W39" s="80"/>
      <c r="X39" s="80"/>
      <c r="Y39" s="80"/>
      <c r="Z39" s="80"/>
      <c r="AA39" s="80"/>
      <c r="AB39" s="80"/>
      <c r="AC39" s="80"/>
      <c r="AD39" s="80"/>
    </row>
    <row r="40" spans="1:30" ht="15" customHeight="1">
      <c r="A40" s="33">
        <v>220</v>
      </c>
      <c r="B40" s="75" t="s">
        <v>89</v>
      </c>
      <c r="C40" s="150">
        <v>46432</v>
      </c>
      <c r="D40" s="150">
        <v>46432</v>
      </c>
      <c r="E40" s="150">
        <v>0</v>
      </c>
      <c r="F40" s="150">
        <f t="shared" si="10"/>
        <v>14121</v>
      </c>
      <c r="G40" s="150">
        <v>9623</v>
      </c>
      <c r="H40" s="150">
        <v>2749</v>
      </c>
      <c r="I40" s="150">
        <v>1749</v>
      </c>
      <c r="J40" s="150"/>
      <c r="K40" s="150">
        <f t="shared" si="11"/>
        <v>12372</v>
      </c>
      <c r="L40" s="150">
        <v>9910</v>
      </c>
      <c r="M40" s="150">
        <v>750</v>
      </c>
      <c r="N40" s="150">
        <v>1330</v>
      </c>
      <c r="O40" s="150">
        <v>382</v>
      </c>
      <c r="P40" s="150">
        <v>429</v>
      </c>
      <c r="Q40" s="150">
        <f t="shared" si="12"/>
        <v>2079</v>
      </c>
      <c r="R40" s="150">
        <v>750</v>
      </c>
      <c r="S40" s="150">
        <v>1255</v>
      </c>
      <c r="T40" s="150">
        <v>74</v>
      </c>
      <c r="U40" s="80"/>
      <c r="V40" s="80"/>
      <c r="W40" s="80"/>
      <c r="X40" s="80"/>
      <c r="Y40" s="80"/>
      <c r="Z40" s="80"/>
      <c r="AA40" s="80"/>
      <c r="AB40" s="80"/>
      <c r="AC40" s="80"/>
      <c r="AD40" s="80"/>
    </row>
    <row r="41" spans="1:30" ht="15" customHeight="1">
      <c r="A41" s="33">
        <v>221</v>
      </c>
      <c r="B41" s="75" t="s">
        <v>90</v>
      </c>
      <c r="C41" s="150">
        <v>43894</v>
      </c>
      <c r="D41" s="150">
        <v>43894</v>
      </c>
      <c r="E41" s="150">
        <v>0</v>
      </c>
      <c r="F41" s="150">
        <f t="shared" si="10"/>
        <v>15104</v>
      </c>
      <c r="G41" s="150">
        <v>10545</v>
      </c>
      <c r="H41" s="150">
        <v>3254</v>
      </c>
      <c r="I41" s="150">
        <v>1305</v>
      </c>
      <c r="J41" s="150"/>
      <c r="K41" s="150">
        <f t="shared" si="11"/>
        <v>13806</v>
      </c>
      <c r="L41" s="150">
        <v>11894</v>
      </c>
      <c r="M41" s="150">
        <v>467</v>
      </c>
      <c r="N41" s="150">
        <v>1445</v>
      </c>
      <c r="O41" s="150">
        <v>0</v>
      </c>
      <c r="P41" s="150">
        <v>670</v>
      </c>
      <c r="Q41" s="150">
        <f t="shared" si="12"/>
        <v>2252</v>
      </c>
      <c r="R41" s="150">
        <v>467</v>
      </c>
      <c r="S41" s="150">
        <v>1636</v>
      </c>
      <c r="T41" s="150">
        <v>149</v>
      </c>
      <c r="U41" s="80"/>
      <c r="V41" s="80"/>
      <c r="W41" s="80"/>
      <c r="X41" s="80"/>
      <c r="Y41" s="80"/>
      <c r="Z41" s="80"/>
      <c r="AA41" s="80"/>
      <c r="AB41" s="80"/>
      <c r="AC41" s="80"/>
      <c r="AD41" s="80"/>
    </row>
    <row r="42" spans="1:30" ht="15" customHeight="1">
      <c r="A42" s="33">
        <v>222</v>
      </c>
      <c r="B42" s="75" t="s">
        <v>740</v>
      </c>
      <c r="C42" s="150">
        <v>26069</v>
      </c>
      <c r="D42" s="150">
        <v>26069</v>
      </c>
      <c r="E42" s="150">
        <v>0</v>
      </c>
      <c r="F42" s="150">
        <f t="shared" si="10"/>
        <v>8060</v>
      </c>
      <c r="G42" s="150">
        <v>6207</v>
      </c>
      <c r="H42" s="150">
        <v>791</v>
      </c>
      <c r="I42" s="150">
        <v>1062</v>
      </c>
      <c r="J42" s="150"/>
      <c r="K42" s="150">
        <f t="shared" si="11"/>
        <v>6904</v>
      </c>
      <c r="L42" s="150">
        <v>3002</v>
      </c>
      <c r="M42" s="150">
        <v>0</v>
      </c>
      <c r="N42" s="150">
        <v>3308</v>
      </c>
      <c r="O42" s="150">
        <v>594</v>
      </c>
      <c r="P42" s="150">
        <v>1030</v>
      </c>
      <c r="Q42" s="150">
        <f t="shared" si="12"/>
        <v>0</v>
      </c>
      <c r="R42" s="150">
        <v>0</v>
      </c>
      <c r="S42" s="150">
        <v>0</v>
      </c>
      <c r="T42" s="150">
        <v>0</v>
      </c>
      <c r="U42" s="80"/>
      <c r="V42" s="80"/>
      <c r="W42" s="80"/>
      <c r="X42" s="80"/>
      <c r="Y42" s="80"/>
      <c r="Z42" s="80"/>
      <c r="AA42" s="80"/>
      <c r="AB42" s="80"/>
      <c r="AC42" s="80"/>
      <c r="AD42" s="80"/>
    </row>
    <row r="43" spans="1:30" ht="15" customHeight="1">
      <c r="A43" s="33">
        <v>223</v>
      </c>
      <c r="B43" s="75" t="s">
        <v>741</v>
      </c>
      <c r="C43" s="150">
        <v>68415</v>
      </c>
      <c r="D43" s="150">
        <v>68415</v>
      </c>
      <c r="E43" s="150">
        <v>0</v>
      </c>
      <c r="F43" s="150">
        <f t="shared" si="10"/>
        <v>17765</v>
      </c>
      <c r="G43" s="150">
        <v>11668</v>
      </c>
      <c r="H43" s="150">
        <v>4471</v>
      </c>
      <c r="I43" s="150">
        <v>1626</v>
      </c>
      <c r="J43" s="150"/>
      <c r="K43" s="150">
        <f t="shared" si="11"/>
        <v>16139</v>
      </c>
      <c r="L43" s="150">
        <v>13882</v>
      </c>
      <c r="M43" s="150">
        <v>67</v>
      </c>
      <c r="N43" s="150">
        <v>2190</v>
      </c>
      <c r="O43" s="150">
        <v>0</v>
      </c>
      <c r="P43" s="150">
        <v>1907</v>
      </c>
      <c r="Q43" s="150">
        <f t="shared" si="12"/>
        <v>1839</v>
      </c>
      <c r="R43" s="150">
        <v>67</v>
      </c>
      <c r="S43" s="150">
        <v>1489</v>
      </c>
      <c r="T43" s="150">
        <v>283</v>
      </c>
      <c r="U43" s="80"/>
      <c r="V43" s="80"/>
      <c r="W43" s="80"/>
      <c r="X43" s="80"/>
      <c r="Y43" s="80"/>
      <c r="Z43" s="80"/>
      <c r="AA43" s="80"/>
      <c r="AB43" s="80"/>
      <c r="AC43" s="80"/>
      <c r="AD43" s="80"/>
    </row>
    <row r="44" spans="1:30" ht="15" customHeight="1">
      <c r="A44" s="33">
        <v>224</v>
      </c>
      <c r="B44" s="75" t="s">
        <v>742</v>
      </c>
      <c r="C44" s="150">
        <v>50441</v>
      </c>
      <c r="D44" s="150">
        <v>50441</v>
      </c>
      <c r="E44" s="150">
        <v>0</v>
      </c>
      <c r="F44" s="150">
        <f t="shared" si="10"/>
        <v>16702</v>
      </c>
      <c r="G44" s="150">
        <v>14353</v>
      </c>
      <c r="H44" s="150">
        <v>2313</v>
      </c>
      <c r="I44" s="150">
        <v>36</v>
      </c>
      <c r="J44" s="150"/>
      <c r="K44" s="150">
        <f t="shared" si="11"/>
        <v>16635</v>
      </c>
      <c r="L44" s="150">
        <v>13534</v>
      </c>
      <c r="M44" s="150">
        <v>0</v>
      </c>
      <c r="N44" s="150">
        <v>574</v>
      </c>
      <c r="O44" s="150">
        <v>2527</v>
      </c>
      <c r="P44" s="150">
        <v>80</v>
      </c>
      <c r="Q44" s="150">
        <f t="shared" si="12"/>
        <v>1644</v>
      </c>
      <c r="R44" s="150">
        <v>0</v>
      </c>
      <c r="S44" s="150">
        <v>1471</v>
      </c>
      <c r="T44" s="150">
        <v>173</v>
      </c>
      <c r="U44" s="80"/>
      <c r="V44" s="80"/>
      <c r="W44" s="80"/>
      <c r="X44" s="80"/>
      <c r="Y44" s="80"/>
      <c r="Z44" s="80"/>
      <c r="AA44" s="80"/>
      <c r="AB44" s="80"/>
      <c r="AC44" s="80"/>
      <c r="AD44" s="80"/>
    </row>
    <row r="45" spans="1:30" ht="15" customHeight="1">
      <c r="A45" s="33">
        <v>225</v>
      </c>
      <c r="B45" s="75" t="s">
        <v>743</v>
      </c>
      <c r="C45" s="150">
        <v>32842</v>
      </c>
      <c r="D45" s="150">
        <v>32842</v>
      </c>
      <c r="E45" s="150">
        <v>0</v>
      </c>
      <c r="F45" s="150">
        <f t="shared" si="10"/>
        <v>11553</v>
      </c>
      <c r="G45" s="150">
        <v>8032</v>
      </c>
      <c r="H45" s="150">
        <v>2316</v>
      </c>
      <c r="I45" s="150">
        <v>1205</v>
      </c>
      <c r="J45" s="150"/>
      <c r="K45" s="150">
        <f t="shared" si="11"/>
        <v>10348</v>
      </c>
      <c r="L45" s="150">
        <v>4322</v>
      </c>
      <c r="M45" s="150">
        <v>1001</v>
      </c>
      <c r="N45" s="150">
        <v>4610</v>
      </c>
      <c r="O45" s="150">
        <v>415</v>
      </c>
      <c r="P45" s="150">
        <v>1512</v>
      </c>
      <c r="Q45" s="150">
        <f t="shared" si="12"/>
        <v>1001</v>
      </c>
      <c r="R45" s="150">
        <v>1001</v>
      </c>
      <c r="S45" s="150">
        <v>0</v>
      </c>
      <c r="T45" s="150">
        <v>0</v>
      </c>
      <c r="U45" s="80"/>
      <c r="V45" s="80"/>
      <c r="W45" s="80"/>
      <c r="X45" s="80"/>
      <c r="Y45" s="80"/>
      <c r="Z45" s="80"/>
      <c r="AA45" s="80"/>
      <c r="AB45" s="80"/>
      <c r="AC45" s="80"/>
      <c r="AD45" s="80"/>
    </row>
    <row r="46" spans="1:30" ht="15" customHeight="1">
      <c r="A46" s="33">
        <v>226</v>
      </c>
      <c r="B46" s="75" t="s">
        <v>744</v>
      </c>
      <c r="C46" s="150">
        <v>47024</v>
      </c>
      <c r="D46" s="150">
        <v>47024</v>
      </c>
      <c r="E46" s="150">
        <v>0</v>
      </c>
      <c r="F46" s="150">
        <f t="shared" si="10"/>
        <v>17985</v>
      </c>
      <c r="G46" s="150">
        <v>16515</v>
      </c>
      <c r="H46" s="150">
        <v>1096</v>
      </c>
      <c r="I46" s="150">
        <v>374</v>
      </c>
      <c r="J46" s="150"/>
      <c r="K46" s="150">
        <f t="shared" si="11"/>
        <v>17947</v>
      </c>
      <c r="L46" s="150">
        <v>15097</v>
      </c>
      <c r="M46" s="150">
        <v>0</v>
      </c>
      <c r="N46" s="150">
        <v>1189</v>
      </c>
      <c r="O46" s="150">
        <v>1661</v>
      </c>
      <c r="P46" s="150">
        <v>383</v>
      </c>
      <c r="Q46" s="150">
        <f t="shared" si="12"/>
        <v>2051</v>
      </c>
      <c r="R46" s="150">
        <v>0</v>
      </c>
      <c r="S46" s="150">
        <v>1716</v>
      </c>
      <c r="T46" s="150">
        <v>335</v>
      </c>
      <c r="U46" s="80"/>
      <c r="V46" s="80"/>
      <c r="W46" s="80"/>
      <c r="X46" s="80"/>
      <c r="Y46" s="80"/>
      <c r="Z46" s="80"/>
      <c r="AA46" s="80"/>
      <c r="AB46" s="80"/>
      <c r="AC46" s="80"/>
      <c r="AD46" s="80"/>
    </row>
    <row r="47" spans="1:30" ht="15" customHeight="1">
      <c r="A47" s="33">
        <v>227</v>
      </c>
      <c r="B47" s="75" t="s">
        <v>745</v>
      </c>
      <c r="C47" s="150">
        <v>41556</v>
      </c>
      <c r="D47" s="150">
        <v>41556</v>
      </c>
      <c r="E47" s="150">
        <v>0</v>
      </c>
      <c r="F47" s="150">
        <f t="shared" si="10"/>
        <v>10660</v>
      </c>
      <c r="G47" s="150">
        <v>8868</v>
      </c>
      <c r="H47" s="150">
        <v>607</v>
      </c>
      <c r="I47" s="150">
        <v>1185</v>
      </c>
      <c r="J47" s="150"/>
      <c r="K47" s="150">
        <f t="shared" si="11"/>
        <v>9464</v>
      </c>
      <c r="L47" s="150">
        <v>7430</v>
      </c>
      <c r="M47" s="150">
        <v>379</v>
      </c>
      <c r="N47" s="150">
        <v>1407</v>
      </c>
      <c r="O47" s="150">
        <v>248</v>
      </c>
      <c r="P47" s="150">
        <v>1398</v>
      </c>
      <c r="Q47" s="150">
        <f t="shared" si="12"/>
        <v>528</v>
      </c>
      <c r="R47" s="150">
        <v>379</v>
      </c>
      <c r="S47" s="150">
        <v>0</v>
      </c>
      <c r="T47" s="150">
        <v>149</v>
      </c>
      <c r="U47" s="80"/>
      <c r="V47" s="80"/>
      <c r="W47" s="80"/>
      <c r="X47" s="80"/>
      <c r="Y47" s="80"/>
      <c r="Z47" s="80"/>
      <c r="AA47" s="80"/>
      <c r="AB47" s="80"/>
      <c r="AC47" s="80"/>
      <c r="AD47" s="80"/>
    </row>
    <row r="48" spans="1:30" ht="15" customHeight="1">
      <c r="A48" s="33">
        <v>228</v>
      </c>
      <c r="B48" s="75" t="s">
        <v>746</v>
      </c>
      <c r="C48" s="150">
        <v>40063</v>
      </c>
      <c r="D48" s="150">
        <v>40063</v>
      </c>
      <c r="E48" s="150">
        <v>0</v>
      </c>
      <c r="F48" s="150">
        <f t="shared" si="10"/>
        <v>10655</v>
      </c>
      <c r="G48" s="150">
        <v>8985</v>
      </c>
      <c r="H48" s="150">
        <v>693</v>
      </c>
      <c r="I48" s="150">
        <v>977</v>
      </c>
      <c r="J48" s="150"/>
      <c r="K48" s="150">
        <f t="shared" si="11"/>
        <v>9637</v>
      </c>
      <c r="L48" s="150">
        <v>8542</v>
      </c>
      <c r="M48" s="150">
        <v>95</v>
      </c>
      <c r="N48" s="150">
        <v>1000</v>
      </c>
      <c r="O48" s="150">
        <v>0</v>
      </c>
      <c r="P48" s="150">
        <v>754</v>
      </c>
      <c r="Q48" s="150">
        <f t="shared" si="12"/>
        <v>1129</v>
      </c>
      <c r="R48" s="150">
        <v>95</v>
      </c>
      <c r="S48" s="150">
        <v>994</v>
      </c>
      <c r="T48" s="150">
        <v>40</v>
      </c>
      <c r="U48" s="80"/>
      <c r="V48" s="80"/>
      <c r="W48" s="80"/>
      <c r="X48" s="80"/>
      <c r="Y48" s="80"/>
      <c r="Z48" s="80"/>
      <c r="AA48" s="80"/>
      <c r="AB48" s="80"/>
      <c r="AC48" s="80"/>
      <c r="AD48" s="80"/>
    </row>
    <row r="49" spans="1:30" ht="15" customHeight="1">
      <c r="A49" s="33">
        <v>229</v>
      </c>
      <c r="B49" s="75" t="s">
        <v>747</v>
      </c>
      <c r="C49" s="150">
        <v>79989</v>
      </c>
      <c r="D49" s="150">
        <v>79989</v>
      </c>
      <c r="E49" s="150">
        <v>0</v>
      </c>
      <c r="F49" s="150">
        <f t="shared" si="10"/>
        <v>28492</v>
      </c>
      <c r="G49" s="150">
        <v>23969</v>
      </c>
      <c r="H49" s="150">
        <v>2179</v>
      </c>
      <c r="I49" s="150">
        <v>2344</v>
      </c>
      <c r="J49" s="150"/>
      <c r="K49" s="150">
        <f t="shared" si="11"/>
        <v>26147</v>
      </c>
      <c r="L49" s="150">
        <v>22624</v>
      </c>
      <c r="M49" s="150">
        <v>455</v>
      </c>
      <c r="N49" s="150">
        <v>3036</v>
      </c>
      <c r="O49" s="150">
        <v>32</v>
      </c>
      <c r="P49" s="150">
        <v>4561</v>
      </c>
      <c r="Q49" s="150">
        <f t="shared" si="12"/>
        <v>455</v>
      </c>
      <c r="R49" s="150">
        <v>455</v>
      </c>
      <c r="S49" s="150">
        <v>0</v>
      </c>
      <c r="T49" s="150">
        <v>0</v>
      </c>
      <c r="U49" s="80"/>
      <c r="V49" s="80"/>
      <c r="W49" s="80"/>
      <c r="X49" s="80"/>
      <c r="Y49" s="80"/>
      <c r="Z49" s="80"/>
      <c r="AA49" s="80"/>
      <c r="AB49" s="80"/>
      <c r="AC49" s="80"/>
      <c r="AD49" s="80"/>
    </row>
    <row r="50" spans="1:30" ht="15" customHeight="1">
      <c r="A50" s="33">
        <v>301</v>
      </c>
      <c r="B50" s="75" t="s">
        <v>91</v>
      </c>
      <c r="C50" s="150">
        <v>31886</v>
      </c>
      <c r="D50" s="150">
        <v>31886</v>
      </c>
      <c r="E50" s="150">
        <v>0</v>
      </c>
      <c r="F50" s="150">
        <f t="shared" si="10"/>
        <v>11180</v>
      </c>
      <c r="G50" s="150">
        <v>8866</v>
      </c>
      <c r="H50" s="150">
        <v>700</v>
      </c>
      <c r="I50" s="150">
        <v>1614</v>
      </c>
      <c r="J50" s="150"/>
      <c r="K50" s="150">
        <f t="shared" si="11"/>
        <v>9566</v>
      </c>
      <c r="L50" s="150">
        <v>7828</v>
      </c>
      <c r="M50" s="150">
        <v>0</v>
      </c>
      <c r="N50" s="150">
        <v>1626</v>
      </c>
      <c r="O50" s="150">
        <v>112</v>
      </c>
      <c r="P50" s="150">
        <v>1087</v>
      </c>
      <c r="Q50" s="150">
        <f t="shared" si="12"/>
        <v>762</v>
      </c>
      <c r="R50" s="150">
        <v>0</v>
      </c>
      <c r="S50" s="150">
        <v>762</v>
      </c>
      <c r="T50" s="150">
        <v>0</v>
      </c>
      <c r="U50" s="80"/>
      <c r="V50" s="80"/>
      <c r="W50" s="80"/>
      <c r="X50" s="80"/>
      <c r="Y50" s="80"/>
      <c r="Z50" s="80"/>
      <c r="AA50" s="80"/>
      <c r="AB50" s="80"/>
      <c r="AC50" s="80"/>
      <c r="AD50" s="80"/>
    </row>
    <row r="51" spans="1:30" ht="15" customHeight="1">
      <c r="A51" s="33">
        <v>365</v>
      </c>
      <c r="B51" s="75" t="s">
        <v>748</v>
      </c>
      <c r="C51" s="150">
        <v>22841</v>
      </c>
      <c r="D51" s="150">
        <v>22841</v>
      </c>
      <c r="E51" s="150">
        <v>0</v>
      </c>
      <c r="F51" s="150">
        <f t="shared" si="10"/>
        <v>5263</v>
      </c>
      <c r="G51" s="150">
        <v>4080</v>
      </c>
      <c r="H51" s="150">
        <v>264</v>
      </c>
      <c r="I51" s="150">
        <v>919</v>
      </c>
      <c r="J51" s="150"/>
      <c r="K51" s="150">
        <f t="shared" si="11"/>
        <v>4689</v>
      </c>
      <c r="L51" s="150">
        <v>4263</v>
      </c>
      <c r="M51" s="150">
        <v>73</v>
      </c>
      <c r="N51" s="150">
        <v>353</v>
      </c>
      <c r="O51" s="150">
        <v>0</v>
      </c>
      <c r="P51" s="150">
        <v>352</v>
      </c>
      <c r="Q51" s="150">
        <f t="shared" si="12"/>
        <v>447</v>
      </c>
      <c r="R51" s="150">
        <v>73</v>
      </c>
      <c r="S51" s="150">
        <v>361</v>
      </c>
      <c r="T51" s="150">
        <v>13</v>
      </c>
      <c r="U51" s="80"/>
      <c r="V51" s="80"/>
      <c r="W51" s="80"/>
      <c r="X51" s="80"/>
      <c r="Y51" s="80"/>
      <c r="Z51" s="80"/>
      <c r="AA51" s="80"/>
      <c r="AB51" s="80"/>
      <c r="AC51" s="80"/>
      <c r="AD51" s="80"/>
    </row>
    <row r="52" spans="1:30" ht="15" customHeight="1">
      <c r="A52" s="33">
        <v>381</v>
      </c>
      <c r="B52" s="75" t="s">
        <v>92</v>
      </c>
      <c r="C52" s="150">
        <v>31835</v>
      </c>
      <c r="D52" s="150">
        <v>31835</v>
      </c>
      <c r="E52" s="150">
        <v>0</v>
      </c>
      <c r="F52" s="150">
        <f t="shared" si="10"/>
        <v>10298</v>
      </c>
      <c r="G52" s="150">
        <v>9094</v>
      </c>
      <c r="H52" s="150">
        <v>667</v>
      </c>
      <c r="I52" s="150">
        <v>537</v>
      </c>
      <c r="J52" s="150"/>
      <c r="K52" s="150">
        <f t="shared" si="11"/>
        <v>9948</v>
      </c>
      <c r="L52" s="150">
        <v>8776</v>
      </c>
      <c r="M52" s="150">
        <v>0</v>
      </c>
      <c r="N52" s="150">
        <v>955</v>
      </c>
      <c r="O52" s="150">
        <v>217</v>
      </c>
      <c r="P52" s="150">
        <v>460</v>
      </c>
      <c r="Q52" s="150">
        <f t="shared" si="12"/>
        <v>1414</v>
      </c>
      <c r="R52" s="150">
        <v>0</v>
      </c>
      <c r="S52" s="150">
        <v>1343</v>
      </c>
      <c r="T52" s="150">
        <v>71</v>
      </c>
      <c r="U52" s="80"/>
      <c r="V52" s="80"/>
      <c r="W52" s="80"/>
      <c r="X52" s="80"/>
      <c r="Y52" s="80"/>
      <c r="Z52" s="80"/>
      <c r="AA52" s="80"/>
      <c r="AB52" s="80"/>
      <c r="AC52" s="80"/>
      <c r="AD52" s="80"/>
    </row>
    <row r="53" spans="1:30" ht="15" customHeight="1">
      <c r="A53" s="33">
        <v>382</v>
      </c>
      <c r="B53" s="75" t="s">
        <v>93</v>
      </c>
      <c r="C53" s="150">
        <v>34775</v>
      </c>
      <c r="D53" s="150">
        <v>34775</v>
      </c>
      <c r="E53" s="150">
        <v>0</v>
      </c>
      <c r="F53" s="150">
        <f t="shared" si="10"/>
        <v>11114</v>
      </c>
      <c r="G53" s="150">
        <v>8664</v>
      </c>
      <c r="H53" s="150">
        <v>1558</v>
      </c>
      <c r="I53" s="150">
        <v>892</v>
      </c>
      <c r="J53" s="150"/>
      <c r="K53" s="150">
        <f t="shared" si="11"/>
        <v>10222</v>
      </c>
      <c r="L53" s="150">
        <v>8671</v>
      </c>
      <c r="M53" s="150">
        <v>0</v>
      </c>
      <c r="N53" s="150">
        <v>1015</v>
      </c>
      <c r="O53" s="150">
        <v>536</v>
      </c>
      <c r="P53" s="150">
        <v>475</v>
      </c>
      <c r="Q53" s="150">
        <f t="shared" si="12"/>
        <v>1356</v>
      </c>
      <c r="R53" s="150">
        <v>0</v>
      </c>
      <c r="S53" s="150">
        <v>1270</v>
      </c>
      <c r="T53" s="150">
        <v>86</v>
      </c>
      <c r="U53" s="80"/>
      <c r="V53" s="80"/>
      <c r="W53" s="80"/>
      <c r="X53" s="80"/>
      <c r="Y53" s="80"/>
      <c r="Z53" s="80"/>
      <c r="AA53" s="80"/>
      <c r="AB53" s="80"/>
      <c r="AC53" s="80"/>
      <c r="AD53" s="80"/>
    </row>
    <row r="54" spans="1:30" ht="15" customHeight="1">
      <c r="A54" s="33">
        <v>442</v>
      </c>
      <c r="B54" s="75" t="s">
        <v>94</v>
      </c>
      <c r="C54" s="150">
        <v>13263</v>
      </c>
      <c r="D54" s="150">
        <v>13263</v>
      </c>
      <c r="E54" s="150">
        <v>0</v>
      </c>
      <c r="F54" s="150">
        <f t="shared" si="10"/>
        <v>3917</v>
      </c>
      <c r="G54" s="150">
        <v>2975</v>
      </c>
      <c r="H54" s="150">
        <v>912</v>
      </c>
      <c r="I54" s="150">
        <v>30</v>
      </c>
      <c r="J54" s="150"/>
      <c r="K54" s="150">
        <f t="shared" si="11"/>
        <v>3874</v>
      </c>
      <c r="L54" s="150">
        <v>0</v>
      </c>
      <c r="M54" s="150">
        <v>673</v>
      </c>
      <c r="N54" s="150">
        <v>2900</v>
      </c>
      <c r="O54" s="150">
        <v>301</v>
      </c>
      <c r="P54" s="150">
        <v>1613</v>
      </c>
      <c r="Q54" s="150">
        <f t="shared" si="12"/>
        <v>875</v>
      </c>
      <c r="R54" s="150">
        <v>673</v>
      </c>
      <c r="S54" s="150">
        <v>0</v>
      </c>
      <c r="T54" s="150">
        <v>202</v>
      </c>
      <c r="U54" s="80"/>
      <c r="V54" s="80"/>
      <c r="W54" s="80"/>
      <c r="X54" s="80"/>
      <c r="Y54" s="80"/>
      <c r="Z54" s="80"/>
      <c r="AA54" s="80"/>
      <c r="AB54" s="80"/>
      <c r="AC54" s="80"/>
      <c r="AD54" s="80"/>
    </row>
    <row r="55" spans="1:30" ht="15" customHeight="1">
      <c r="A55" s="33">
        <v>443</v>
      </c>
      <c r="B55" s="75" t="s">
        <v>95</v>
      </c>
      <c r="C55" s="150">
        <v>19687</v>
      </c>
      <c r="D55" s="150">
        <v>19687</v>
      </c>
      <c r="E55" s="150">
        <v>0</v>
      </c>
      <c r="F55" s="150">
        <f t="shared" si="10"/>
        <v>7943</v>
      </c>
      <c r="G55" s="150">
        <v>6723</v>
      </c>
      <c r="H55" s="150">
        <v>920</v>
      </c>
      <c r="I55" s="150">
        <v>300</v>
      </c>
      <c r="J55" s="150"/>
      <c r="K55" s="150">
        <f t="shared" si="11"/>
        <v>7643</v>
      </c>
      <c r="L55" s="150">
        <v>6056</v>
      </c>
      <c r="M55" s="150">
        <v>309</v>
      </c>
      <c r="N55" s="150">
        <v>1278</v>
      </c>
      <c r="O55" s="150">
        <v>0</v>
      </c>
      <c r="P55" s="150">
        <v>600</v>
      </c>
      <c r="Q55" s="150">
        <f t="shared" si="12"/>
        <v>1234</v>
      </c>
      <c r="R55" s="150">
        <v>309</v>
      </c>
      <c r="S55" s="150">
        <v>662</v>
      </c>
      <c r="T55" s="150">
        <v>263</v>
      </c>
      <c r="U55" s="80"/>
      <c r="V55" s="80"/>
      <c r="W55" s="80"/>
      <c r="X55" s="80"/>
      <c r="Y55" s="80"/>
      <c r="Z55" s="80"/>
      <c r="AA55" s="80"/>
      <c r="AB55" s="80"/>
      <c r="AC55" s="80"/>
      <c r="AD55" s="80"/>
    </row>
    <row r="56" spans="1:30" ht="15" customHeight="1">
      <c r="A56" s="33">
        <v>446</v>
      </c>
      <c r="B56" s="75" t="s">
        <v>749</v>
      </c>
      <c r="C56" s="150">
        <v>12370</v>
      </c>
      <c r="D56" s="150">
        <v>12370</v>
      </c>
      <c r="E56" s="150">
        <v>0</v>
      </c>
      <c r="F56" s="150">
        <f t="shared" si="10"/>
        <v>3078</v>
      </c>
      <c r="G56" s="150">
        <v>2653</v>
      </c>
      <c r="H56" s="150">
        <v>346</v>
      </c>
      <c r="I56" s="150">
        <v>79</v>
      </c>
      <c r="J56" s="150"/>
      <c r="K56" s="150">
        <f t="shared" si="11"/>
        <v>2999</v>
      </c>
      <c r="L56" s="150">
        <v>0</v>
      </c>
      <c r="M56" s="150">
        <v>0</v>
      </c>
      <c r="N56" s="150">
        <v>2747</v>
      </c>
      <c r="O56" s="150">
        <v>252</v>
      </c>
      <c r="P56" s="150">
        <v>1549</v>
      </c>
      <c r="Q56" s="150">
        <f t="shared" si="12"/>
        <v>172</v>
      </c>
      <c r="R56" s="150">
        <v>0</v>
      </c>
      <c r="S56" s="150">
        <v>0</v>
      </c>
      <c r="T56" s="150">
        <v>172</v>
      </c>
      <c r="U56" s="80"/>
      <c r="V56" s="80"/>
      <c r="W56" s="80"/>
      <c r="X56" s="80"/>
      <c r="Y56" s="80"/>
      <c r="Z56" s="80"/>
      <c r="AA56" s="80"/>
      <c r="AB56" s="80"/>
      <c r="AC56" s="80"/>
      <c r="AD56" s="80"/>
    </row>
    <row r="57" spans="1:30" ht="15" customHeight="1">
      <c r="A57" s="33">
        <v>464</v>
      </c>
      <c r="B57" s="75" t="s">
        <v>96</v>
      </c>
      <c r="C57" s="150">
        <v>34641</v>
      </c>
      <c r="D57" s="150">
        <v>34641</v>
      </c>
      <c r="E57" s="150">
        <v>0</v>
      </c>
      <c r="F57" s="150">
        <f t="shared" si="10"/>
        <v>11434</v>
      </c>
      <c r="G57" s="150">
        <v>9461</v>
      </c>
      <c r="H57" s="150">
        <v>863</v>
      </c>
      <c r="I57" s="150">
        <v>1110</v>
      </c>
      <c r="J57" s="150"/>
      <c r="K57" s="150">
        <f t="shared" si="11"/>
        <v>10324</v>
      </c>
      <c r="L57" s="150">
        <v>8639</v>
      </c>
      <c r="M57" s="150">
        <v>573</v>
      </c>
      <c r="N57" s="150">
        <v>1112</v>
      </c>
      <c r="O57" s="150">
        <v>0</v>
      </c>
      <c r="P57" s="150">
        <v>1759</v>
      </c>
      <c r="Q57" s="150">
        <f t="shared" si="12"/>
        <v>573</v>
      </c>
      <c r="R57" s="150">
        <v>573</v>
      </c>
      <c r="S57" s="150">
        <v>0</v>
      </c>
      <c r="T57" s="150">
        <v>0</v>
      </c>
      <c r="U57" s="80"/>
      <c r="V57" s="80"/>
      <c r="W57" s="80"/>
      <c r="X57" s="80"/>
      <c r="Y57" s="80"/>
      <c r="Z57" s="80"/>
      <c r="AA57" s="80"/>
      <c r="AB57" s="80"/>
      <c r="AC57" s="80"/>
      <c r="AD57" s="80"/>
    </row>
    <row r="58" spans="1:30" ht="15" customHeight="1">
      <c r="A58" s="33">
        <v>481</v>
      </c>
      <c r="B58" s="75" t="s">
        <v>97</v>
      </c>
      <c r="C58" s="150">
        <v>16462</v>
      </c>
      <c r="D58" s="150">
        <v>16462</v>
      </c>
      <c r="E58" s="150">
        <v>0</v>
      </c>
      <c r="F58" s="150">
        <f t="shared" si="10"/>
        <v>5788</v>
      </c>
      <c r="G58" s="150">
        <v>4266</v>
      </c>
      <c r="H58" s="150">
        <v>1135</v>
      </c>
      <c r="I58" s="150">
        <v>387</v>
      </c>
      <c r="J58" s="150"/>
      <c r="K58" s="150">
        <f t="shared" si="11"/>
        <v>5484</v>
      </c>
      <c r="L58" s="150">
        <v>3975</v>
      </c>
      <c r="M58" s="150">
        <v>871</v>
      </c>
      <c r="N58" s="150">
        <v>551</v>
      </c>
      <c r="O58" s="150">
        <v>87</v>
      </c>
      <c r="P58" s="150">
        <v>718</v>
      </c>
      <c r="Q58" s="150">
        <f t="shared" si="12"/>
        <v>927</v>
      </c>
      <c r="R58" s="150">
        <v>871</v>
      </c>
      <c r="S58" s="150">
        <v>0</v>
      </c>
      <c r="T58" s="150">
        <v>56</v>
      </c>
      <c r="U58" s="80"/>
      <c r="V58" s="80"/>
      <c r="W58" s="80"/>
      <c r="X58" s="80"/>
      <c r="Y58" s="80"/>
      <c r="Z58" s="80"/>
      <c r="AA58" s="80"/>
      <c r="AB58" s="80"/>
      <c r="AC58" s="80"/>
      <c r="AD58" s="80"/>
    </row>
    <row r="59" spans="1:30" ht="15" customHeight="1">
      <c r="A59" s="33">
        <v>501</v>
      </c>
      <c r="B59" s="75" t="s">
        <v>98</v>
      </c>
      <c r="C59" s="150">
        <v>19174</v>
      </c>
      <c r="D59" s="150">
        <v>19174</v>
      </c>
      <c r="E59" s="150">
        <v>0</v>
      </c>
      <c r="F59" s="150">
        <f t="shared" si="10"/>
        <v>5927</v>
      </c>
      <c r="G59" s="150">
        <v>4400</v>
      </c>
      <c r="H59" s="150">
        <v>1084</v>
      </c>
      <c r="I59" s="150">
        <v>443</v>
      </c>
      <c r="J59" s="150"/>
      <c r="K59" s="150">
        <f t="shared" si="11"/>
        <v>5484</v>
      </c>
      <c r="L59" s="150">
        <v>3997</v>
      </c>
      <c r="M59" s="150">
        <v>686</v>
      </c>
      <c r="N59" s="150">
        <v>592</v>
      </c>
      <c r="O59" s="150">
        <v>209</v>
      </c>
      <c r="P59" s="150">
        <v>837</v>
      </c>
      <c r="Q59" s="150">
        <f t="shared" si="12"/>
        <v>686</v>
      </c>
      <c r="R59" s="150">
        <v>686</v>
      </c>
      <c r="S59" s="150">
        <v>0</v>
      </c>
      <c r="T59" s="150">
        <v>0</v>
      </c>
      <c r="U59" s="80"/>
      <c r="V59" s="80"/>
      <c r="W59" s="80"/>
      <c r="X59" s="80"/>
      <c r="Y59" s="80"/>
      <c r="Z59" s="80"/>
      <c r="AA59" s="80"/>
      <c r="AB59" s="80"/>
      <c r="AC59" s="80"/>
      <c r="AD59" s="80"/>
    </row>
    <row r="60" spans="1:30" ht="15" customHeight="1">
      <c r="A60" s="33">
        <v>585</v>
      </c>
      <c r="B60" s="75" t="s">
        <v>750</v>
      </c>
      <c r="C60" s="150">
        <v>19915</v>
      </c>
      <c r="D60" s="150">
        <v>19915</v>
      </c>
      <c r="E60" s="150">
        <v>0</v>
      </c>
      <c r="F60" s="150">
        <f t="shared" si="10"/>
        <v>6774</v>
      </c>
      <c r="G60" s="150">
        <v>4300</v>
      </c>
      <c r="H60" s="150">
        <v>2078</v>
      </c>
      <c r="I60" s="150">
        <v>396</v>
      </c>
      <c r="J60" s="150"/>
      <c r="K60" s="150">
        <f t="shared" si="11"/>
        <v>6378</v>
      </c>
      <c r="L60" s="150">
        <v>4283</v>
      </c>
      <c r="M60" s="150">
        <v>255</v>
      </c>
      <c r="N60" s="150">
        <v>1404</v>
      </c>
      <c r="O60" s="150">
        <v>436</v>
      </c>
      <c r="P60" s="150">
        <v>341</v>
      </c>
      <c r="Q60" s="150">
        <f t="shared" si="12"/>
        <v>1341</v>
      </c>
      <c r="R60" s="150">
        <v>255</v>
      </c>
      <c r="S60" s="150">
        <v>583</v>
      </c>
      <c r="T60" s="150">
        <v>503</v>
      </c>
      <c r="U60" s="80"/>
      <c r="V60" s="80"/>
      <c r="W60" s="80"/>
      <c r="X60" s="80"/>
      <c r="Y60" s="80"/>
      <c r="Z60" s="80"/>
      <c r="AA60" s="80"/>
      <c r="AB60" s="80"/>
      <c r="AC60" s="80"/>
      <c r="AD60" s="80"/>
    </row>
    <row r="61" spans="1:30" ht="15" customHeight="1">
      <c r="A61" s="33">
        <v>586</v>
      </c>
      <c r="B61" s="75" t="s">
        <v>751</v>
      </c>
      <c r="C61" s="150">
        <v>16161</v>
      </c>
      <c r="D61" s="150">
        <v>16161</v>
      </c>
      <c r="E61" s="150">
        <v>0</v>
      </c>
      <c r="F61" s="150">
        <f t="shared" si="10"/>
        <v>5695</v>
      </c>
      <c r="G61" s="150">
        <v>3672</v>
      </c>
      <c r="H61" s="150">
        <v>1241</v>
      </c>
      <c r="I61" s="150">
        <v>782</v>
      </c>
      <c r="J61" s="150"/>
      <c r="K61" s="150">
        <f t="shared" si="11"/>
        <v>4902</v>
      </c>
      <c r="L61" s="150">
        <v>4224</v>
      </c>
      <c r="M61" s="150">
        <v>0</v>
      </c>
      <c r="N61" s="150">
        <v>166</v>
      </c>
      <c r="O61" s="150">
        <v>512</v>
      </c>
      <c r="P61" s="150">
        <v>567</v>
      </c>
      <c r="Q61" s="150">
        <f t="shared" si="12"/>
        <v>0</v>
      </c>
      <c r="R61" s="150">
        <v>0</v>
      </c>
      <c r="S61" s="150">
        <v>0</v>
      </c>
      <c r="T61" s="150">
        <v>0</v>
      </c>
      <c r="U61" s="80"/>
      <c r="V61" s="80"/>
      <c r="W61" s="80"/>
      <c r="X61" s="80"/>
      <c r="Y61" s="80"/>
      <c r="Z61" s="80"/>
      <c r="AA61" s="80"/>
      <c r="AB61" s="80"/>
      <c r="AC61" s="80"/>
      <c r="AD61" s="80"/>
    </row>
    <row r="62" spans="1:30" ht="3.75" customHeight="1">
      <c r="A62" s="89"/>
      <c r="B62" s="90"/>
      <c r="C62" s="134"/>
      <c r="D62" s="135"/>
      <c r="E62" s="135" t="s">
        <v>489</v>
      </c>
      <c r="F62" s="135"/>
      <c r="G62" s="135"/>
      <c r="H62" s="135"/>
      <c r="I62" s="135"/>
      <c r="J62" s="130"/>
      <c r="K62" s="135"/>
      <c r="L62" s="135"/>
      <c r="M62" s="135"/>
      <c r="N62" s="135"/>
      <c r="O62" s="135"/>
      <c r="P62" s="135"/>
      <c r="Q62" s="135"/>
      <c r="R62" s="135"/>
      <c r="S62" s="135"/>
      <c r="T62" s="135"/>
      <c r="U62" s="80"/>
      <c r="V62" s="80"/>
      <c r="W62" s="80"/>
      <c r="X62" s="80"/>
      <c r="Y62" s="80"/>
      <c r="Z62" s="80"/>
      <c r="AA62" s="80"/>
      <c r="AB62" s="80"/>
      <c r="AC62" s="80"/>
      <c r="AD62" s="80"/>
    </row>
    <row r="63" spans="1:30" ht="11.25">
      <c r="A63" s="177" t="s">
        <v>752</v>
      </c>
      <c r="B63" s="33"/>
      <c r="C63" s="124"/>
      <c r="D63" s="33"/>
      <c r="E63" s="33"/>
      <c r="F63" s="33"/>
      <c r="G63" s="178"/>
      <c r="H63" s="178"/>
      <c r="I63" s="178"/>
      <c r="J63" s="33"/>
      <c r="K63" s="178"/>
      <c r="L63" s="178"/>
      <c r="M63" s="178"/>
      <c r="N63" s="178"/>
      <c r="O63" s="178"/>
      <c r="P63" s="33"/>
      <c r="Q63" s="33"/>
      <c r="R63" s="33"/>
      <c r="S63" s="33"/>
      <c r="T63" s="33"/>
      <c r="U63" s="33"/>
      <c r="V63" s="33"/>
      <c r="W63" s="33"/>
      <c r="X63" s="33"/>
      <c r="Y63" s="33"/>
      <c r="Z63" s="33"/>
      <c r="AA63" s="33"/>
      <c r="AB63" s="33"/>
      <c r="AC63" s="33"/>
      <c r="AD63" s="33"/>
    </row>
    <row r="64" ht="11.25">
      <c r="K64" s="179"/>
    </row>
    <row r="65" ht="11.25">
      <c r="C65" s="179"/>
    </row>
  </sheetData>
  <sheetProtection/>
  <mergeCells count="7">
    <mergeCell ref="F3:F4"/>
    <mergeCell ref="A3:B4"/>
    <mergeCell ref="Q3:Q4"/>
    <mergeCell ref="K3:K4"/>
    <mergeCell ref="J3:J4"/>
    <mergeCell ref="P3:P4"/>
    <mergeCell ref="C3:C4"/>
  </mergeCells>
  <printOptions/>
  <pageMargins left="0.5905511811023623" right="0.5905511811023623" top="0.5905511811023623" bottom="0.5905511811023623" header="0.2755905511811024" footer="0.1968503937007874"/>
  <pageSetup fitToWidth="2" fitToHeight="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J65"/>
  <sheetViews>
    <sheetView zoomScalePageLayoutView="0" workbookViewId="0" topLeftCell="A1">
      <pane xSplit="2" ySplit="5" topLeftCell="C6" activePane="bottomRight" state="frozen"/>
      <selection pane="topLeft" activeCell="A1" sqref="A1:M1"/>
      <selection pane="topRight" activeCell="A1" sqref="A1:M1"/>
      <selection pane="bottomLeft" activeCell="A1" sqref="A1:M1"/>
      <selection pane="bottomRight" activeCell="A1" sqref="A1:M1"/>
    </sheetView>
  </sheetViews>
  <sheetFormatPr defaultColWidth="9.00390625" defaultRowHeight="12.75"/>
  <cols>
    <col min="1" max="1" width="4.25390625" style="13" customWidth="1"/>
    <col min="2" max="2" width="11.375" style="13" customWidth="1"/>
    <col min="3" max="10" width="15.75390625" style="13" customWidth="1"/>
    <col min="11" max="16384" width="9.125" style="13" customWidth="1"/>
  </cols>
  <sheetData>
    <row r="1" spans="1:4" s="5" customFormat="1" ht="17.25">
      <c r="A1" s="6" t="s">
        <v>657</v>
      </c>
      <c r="C1" s="6"/>
      <c r="D1" s="6"/>
    </row>
    <row r="2" spans="1:10" ht="11.25">
      <c r="A2" s="36"/>
      <c r="B2" s="14"/>
      <c r="C2" s="14"/>
      <c r="D2" s="14"/>
      <c r="E2" s="14"/>
      <c r="F2" s="14"/>
      <c r="G2" s="29"/>
      <c r="H2" s="14"/>
      <c r="I2" s="14"/>
      <c r="J2" s="136" t="s">
        <v>491</v>
      </c>
    </row>
    <row r="3" spans="1:10" ht="11.25" customHeight="1">
      <c r="A3" s="331" t="s">
        <v>11</v>
      </c>
      <c r="B3" s="332"/>
      <c r="C3" s="368" t="s">
        <v>665</v>
      </c>
      <c r="D3" s="156"/>
      <c r="E3" s="139"/>
      <c r="F3" s="139"/>
      <c r="G3" s="43"/>
      <c r="H3" s="139"/>
      <c r="I3" s="157"/>
      <c r="J3" s="157"/>
    </row>
    <row r="4" spans="1:10" ht="11.25" customHeight="1">
      <c r="A4" s="371"/>
      <c r="B4" s="372"/>
      <c r="C4" s="369"/>
      <c r="D4" s="374" t="s">
        <v>642</v>
      </c>
      <c r="E4" s="158"/>
      <c r="F4" s="159"/>
      <c r="G4" s="330" t="s">
        <v>753</v>
      </c>
      <c r="H4" s="158"/>
      <c r="I4" s="157"/>
      <c r="J4" s="157"/>
    </row>
    <row r="5" spans="1:10" ht="22.5">
      <c r="A5" s="334"/>
      <c r="B5" s="335"/>
      <c r="C5" s="370"/>
      <c r="D5" s="375"/>
      <c r="E5" s="160" t="s">
        <v>557</v>
      </c>
      <c r="F5" s="160" t="s">
        <v>558</v>
      </c>
      <c r="G5" s="373"/>
      <c r="H5" s="160" t="s">
        <v>561</v>
      </c>
      <c r="I5" s="161" t="s">
        <v>637</v>
      </c>
      <c r="J5" s="162" t="s">
        <v>562</v>
      </c>
    </row>
    <row r="6" spans="2:10" ht="18.75" customHeight="1">
      <c r="B6" s="129" t="s">
        <v>909</v>
      </c>
      <c r="C6" s="152">
        <v>5607943</v>
      </c>
      <c r="D6" s="150">
        <f>SUM(D8:D18)</f>
        <v>655833</v>
      </c>
      <c r="E6" s="150">
        <v>182232</v>
      </c>
      <c r="F6" s="150">
        <v>611</v>
      </c>
      <c r="G6" s="150">
        <v>5425100</v>
      </c>
      <c r="H6" s="150">
        <v>4969866</v>
      </c>
      <c r="I6" s="150">
        <v>71062</v>
      </c>
      <c r="J6" s="150">
        <v>384172</v>
      </c>
    </row>
    <row r="7" spans="2:10" ht="15" customHeight="1">
      <c r="B7" s="129" t="s">
        <v>635</v>
      </c>
      <c r="C7" s="152">
        <v>5603909</v>
      </c>
      <c r="D7" s="150">
        <f>SUM(D9:D19)</f>
        <v>388722</v>
      </c>
      <c r="E7" s="150">
        <v>160391</v>
      </c>
      <c r="F7" s="150">
        <v>554</v>
      </c>
      <c r="G7" s="150">
        <v>5442964</v>
      </c>
      <c r="H7" s="150">
        <v>4991907</v>
      </c>
      <c r="I7" s="150">
        <v>70291</v>
      </c>
      <c r="J7" s="150">
        <v>380766</v>
      </c>
    </row>
    <row r="8" spans="2:10" ht="15" customHeight="1">
      <c r="B8" s="129" t="s">
        <v>636</v>
      </c>
      <c r="C8" s="152">
        <v>5599303</v>
      </c>
      <c r="D8" s="150">
        <f>SUM(D10:D20)</f>
        <v>271674</v>
      </c>
      <c r="E8" s="150">
        <v>154472</v>
      </c>
      <c r="F8" s="150">
        <v>545</v>
      </c>
      <c r="G8" s="150">
        <v>5444286</v>
      </c>
      <c r="H8" s="150">
        <v>5003061</v>
      </c>
      <c r="I8" s="150">
        <v>70020</v>
      </c>
      <c r="J8" s="150">
        <v>371205</v>
      </c>
    </row>
    <row r="9" spans="2:10" ht="15" customHeight="1">
      <c r="B9" s="129" t="s">
        <v>671</v>
      </c>
      <c r="C9" s="152">
        <v>5661502</v>
      </c>
      <c r="D9" s="150">
        <f>SUM(D11:D21)</f>
        <v>133647</v>
      </c>
      <c r="E9" s="150">
        <v>143260</v>
      </c>
      <c r="F9" s="150">
        <v>1706</v>
      </c>
      <c r="G9" s="150">
        <v>5516536</v>
      </c>
      <c r="H9" s="150">
        <v>5080656</v>
      </c>
      <c r="I9" s="150">
        <v>69777</v>
      </c>
      <c r="J9" s="150">
        <v>366103</v>
      </c>
    </row>
    <row r="10" spans="2:10" ht="15" customHeight="1">
      <c r="B10" s="129" t="s">
        <v>767</v>
      </c>
      <c r="C10" s="150">
        <f>SUM(C12:C22)</f>
        <v>5651521</v>
      </c>
      <c r="D10" s="150">
        <f aca="true" t="shared" si="0" ref="D10:J10">SUM(D12:D22)</f>
        <v>138027</v>
      </c>
      <c r="E10" s="150">
        <f t="shared" si="0"/>
        <v>136537</v>
      </c>
      <c r="F10" s="150">
        <f t="shared" si="0"/>
        <v>1490</v>
      </c>
      <c r="G10" s="150">
        <f t="shared" si="0"/>
        <v>5513494</v>
      </c>
      <c r="H10" s="150">
        <f t="shared" si="0"/>
        <v>5090646</v>
      </c>
      <c r="I10" s="150">
        <f t="shared" si="0"/>
        <v>68333</v>
      </c>
      <c r="J10" s="150">
        <f t="shared" si="0"/>
        <v>354515</v>
      </c>
    </row>
    <row r="11" spans="2:10" ht="11.25">
      <c r="B11" s="151"/>
      <c r="C11" s="150"/>
      <c r="D11" s="150"/>
      <c r="E11" s="163"/>
      <c r="F11" s="163"/>
      <c r="G11" s="163"/>
      <c r="H11" s="163"/>
      <c r="I11" s="163"/>
      <c r="J11" s="163"/>
    </row>
    <row r="12" spans="1:10" ht="15" customHeight="1">
      <c r="A12" s="36"/>
      <c r="B12" s="28" t="s">
        <v>66</v>
      </c>
      <c r="C12" s="152">
        <f>SUM(C24,C26,C28)</f>
        <v>1050499</v>
      </c>
      <c r="D12" s="150">
        <f aca="true" t="shared" si="1" ref="D12:J12">SUM(D24,D26,D28)</f>
        <v>1917</v>
      </c>
      <c r="E12" s="150">
        <f t="shared" si="1"/>
        <v>1917</v>
      </c>
      <c r="F12" s="150">
        <f t="shared" si="1"/>
        <v>0</v>
      </c>
      <c r="G12" s="150">
        <f t="shared" si="1"/>
        <v>1048582</v>
      </c>
      <c r="H12" s="150">
        <f t="shared" si="1"/>
        <v>1044511</v>
      </c>
      <c r="I12" s="150">
        <f t="shared" si="1"/>
        <v>0</v>
      </c>
      <c r="J12" s="150">
        <f t="shared" si="1"/>
        <v>4071</v>
      </c>
    </row>
    <row r="13" spans="1:10" ht="15" customHeight="1">
      <c r="A13" s="36"/>
      <c r="B13" s="28" t="s">
        <v>67</v>
      </c>
      <c r="C13" s="150">
        <f aca="true" t="shared" si="2" ref="C13:J13">SUM(C29,C35,C38,C40,C51)</f>
        <v>743236</v>
      </c>
      <c r="D13" s="150">
        <f t="shared" si="2"/>
        <v>5833</v>
      </c>
      <c r="E13" s="150">
        <f t="shared" si="2"/>
        <v>4622</v>
      </c>
      <c r="F13" s="150">
        <f t="shared" si="2"/>
        <v>1211</v>
      </c>
      <c r="G13" s="150">
        <f t="shared" si="2"/>
        <v>737403</v>
      </c>
      <c r="H13" s="150">
        <f t="shared" si="2"/>
        <v>718588</v>
      </c>
      <c r="I13" s="150">
        <f t="shared" si="2"/>
        <v>2640</v>
      </c>
      <c r="J13" s="150">
        <f t="shared" si="2"/>
        <v>16175</v>
      </c>
    </row>
    <row r="14" spans="1:10" ht="15" customHeight="1">
      <c r="A14" s="36"/>
      <c r="B14" s="28" t="s">
        <v>68</v>
      </c>
      <c r="C14" s="150">
        <f aca="true" t="shared" si="3" ref="C14:J14">SUM(C25,C32,C37,C53,C54)</f>
        <v>729434</v>
      </c>
      <c r="D14" s="150">
        <f t="shared" si="3"/>
        <v>27101</v>
      </c>
      <c r="E14" s="150">
        <f t="shared" si="3"/>
        <v>27101</v>
      </c>
      <c r="F14" s="150">
        <f t="shared" si="3"/>
        <v>0</v>
      </c>
      <c r="G14" s="150">
        <f t="shared" si="3"/>
        <v>702333</v>
      </c>
      <c r="H14" s="150">
        <f t="shared" si="3"/>
        <v>653370</v>
      </c>
      <c r="I14" s="150">
        <f t="shared" si="3"/>
        <v>0</v>
      </c>
      <c r="J14" s="150">
        <f t="shared" si="3"/>
        <v>48963</v>
      </c>
    </row>
    <row r="15" spans="1:10" ht="15" customHeight="1">
      <c r="A15" s="36"/>
      <c r="B15" s="28" t="s">
        <v>69</v>
      </c>
      <c r="C15" s="150">
        <f aca="true" t="shared" si="4" ref="C15:J15">SUM(C34,C36,C39,C41,C49,C52)</f>
        <v>283053</v>
      </c>
      <c r="D15" s="150">
        <f t="shared" si="4"/>
        <v>24664</v>
      </c>
      <c r="E15" s="150">
        <f t="shared" si="4"/>
        <v>24664</v>
      </c>
      <c r="F15" s="150">
        <f t="shared" si="4"/>
        <v>0</v>
      </c>
      <c r="G15" s="150">
        <f t="shared" si="4"/>
        <v>258389</v>
      </c>
      <c r="H15" s="150">
        <f t="shared" si="4"/>
        <v>198195</v>
      </c>
      <c r="I15" s="150">
        <f t="shared" si="4"/>
        <v>11351</v>
      </c>
      <c r="J15" s="150">
        <f t="shared" si="4"/>
        <v>48843</v>
      </c>
    </row>
    <row r="16" spans="1:10" ht="15" customHeight="1">
      <c r="A16" s="36"/>
      <c r="B16" s="28" t="s">
        <v>70</v>
      </c>
      <c r="C16" s="150">
        <f aca="true" t="shared" si="5" ref="C16:J16">SUM(C23,C55,C56,C57)</f>
        <v>581103</v>
      </c>
      <c r="D16" s="150">
        <f t="shared" si="5"/>
        <v>29154</v>
      </c>
      <c r="E16" s="150">
        <f t="shared" si="5"/>
        <v>29154</v>
      </c>
      <c r="F16" s="150">
        <f t="shared" si="5"/>
        <v>0</v>
      </c>
      <c r="G16" s="150">
        <f t="shared" si="5"/>
        <v>551949</v>
      </c>
      <c r="H16" s="150">
        <f t="shared" si="5"/>
        <v>494161</v>
      </c>
      <c r="I16" s="150">
        <f t="shared" si="5"/>
        <v>21050</v>
      </c>
      <c r="J16" s="150">
        <f t="shared" si="5"/>
        <v>36738</v>
      </c>
    </row>
    <row r="17" spans="1:10" ht="15" customHeight="1">
      <c r="A17" s="36"/>
      <c r="B17" s="28" t="s">
        <v>71</v>
      </c>
      <c r="C17" s="150">
        <f aca="true" t="shared" si="6" ref="C17:J17">SUM(C30,C33,C48,C50,C58,C59,C60)</f>
        <v>273177</v>
      </c>
      <c r="D17" s="150">
        <f t="shared" si="6"/>
        <v>11404</v>
      </c>
      <c r="E17" s="150">
        <f t="shared" si="6"/>
        <v>11345</v>
      </c>
      <c r="F17" s="150">
        <f t="shared" si="6"/>
        <v>59</v>
      </c>
      <c r="G17" s="150">
        <f t="shared" si="6"/>
        <v>261773</v>
      </c>
      <c r="H17" s="150">
        <f t="shared" si="6"/>
        <v>212151</v>
      </c>
      <c r="I17" s="150">
        <f t="shared" si="6"/>
        <v>9699</v>
      </c>
      <c r="J17" s="150">
        <f t="shared" si="6"/>
        <v>39923</v>
      </c>
    </row>
    <row r="18" spans="1:10" ht="15" customHeight="1">
      <c r="A18" s="36"/>
      <c r="B18" s="28" t="s">
        <v>72</v>
      </c>
      <c r="C18" s="150">
        <f aca="true" t="shared" si="7" ref="C18:J18">SUM(C31,C43,C46,C61,C62)</f>
        <v>181772</v>
      </c>
      <c r="D18" s="150">
        <f t="shared" si="7"/>
        <v>12412</v>
      </c>
      <c r="E18" s="150">
        <f t="shared" si="7"/>
        <v>12312</v>
      </c>
      <c r="F18" s="150">
        <f t="shared" si="7"/>
        <v>100</v>
      </c>
      <c r="G18" s="150">
        <f t="shared" si="7"/>
        <v>169360</v>
      </c>
      <c r="H18" s="150">
        <f t="shared" si="7"/>
        <v>107125</v>
      </c>
      <c r="I18" s="150">
        <f t="shared" si="7"/>
        <v>15985</v>
      </c>
      <c r="J18" s="150">
        <f t="shared" si="7"/>
        <v>46250</v>
      </c>
    </row>
    <row r="19" spans="1:10" ht="15" customHeight="1">
      <c r="A19" s="36"/>
      <c r="B19" s="28" t="s">
        <v>73</v>
      </c>
      <c r="C19" s="150">
        <f aca="true" t="shared" si="8" ref="C19:J19">SUM(C42,C44)</f>
        <v>112309</v>
      </c>
      <c r="D19" s="150">
        <f t="shared" si="8"/>
        <v>4563</v>
      </c>
      <c r="E19" s="150">
        <f t="shared" si="8"/>
        <v>4553</v>
      </c>
      <c r="F19" s="150">
        <f t="shared" si="8"/>
        <v>10</v>
      </c>
      <c r="G19" s="150">
        <f t="shared" si="8"/>
        <v>107746</v>
      </c>
      <c r="H19" s="150">
        <f t="shared" si="8"/>
        <v>62857</v>
      </c>
      <c r="I19" s="150">
        <f t="shared" si="8"/>
        <v>4862</v>
      </c>
      <c r="J19" s="150">
        <f t="shared" si="8"/>
        <v>40027</v>
      </c>
    </row>
    <row r="20" spans="1:10" ht="15" customHeight="1">
      <c r="A20" s="36"/>
      <c r="B20" s="28" t="s">
        <v>74</v>
      </c>
      <c r="C20" s="150">
        <f aca="true" t="shared" si="9" ref="C20:J20">SUM(C27,C45,C47)</f>
        <v>144600</v>
      </c>
      <c r="D20" s="150">
        <f t="shared" si="9"/>
        <v>16599</v>
      </c>
      <c r="E20" s="150">
        <f t="shared" si="9"/>
        <v>16599</v>
      </c>
      <c r="F20" s="150">
        <f t="shared" si="9"/>
        <v>0</v>
      </c>
      <c r="G20" s="150">
        <f t="shared" si="9"/>
        <v>128001</v>
      </c>
      <c r="H20" s="150">
        <f t="shared" si="9"/>
        <v>67050</v>
      </c>
      <c r="I20" s="150">
        <f t="shared" si="9"/>
        <v>2746</v>
      </c>
      <c r="J20" s="150">
        <f t="shared" si="9"/>
        <v>58205</v>
      </c>
    </row>
    <row r="21" spans="2:10" ht="11.25">
      <c r="B21" s="153"/>
      <c r="C21" s="150"/>
      <c r="D21" s="150"/>
      <c r="E21" s="150"/>
      <c r="F21" s="150"/>
      <c r="G21" s="150"/>
      <c r="H21" s="150"/>
      <c r="I21" s="150"/>
      <c r="J21" s="150"/>
    </row>
    <row r="22" spans="1:10" ht="15" customHeight="1">
      <c r="A22" s="14">
        <v>100</v>
      </c>
      <c r="B22" s="28" t="s">
        <v>436</v>
      </c>
      <c r="C22" s="150">
        <v>1552338</v>
      </c>
      <c r="D22" s="150">
        <f>SUM(E22:F22)</f>
        <v>4380</v>
      </c>
      <c r="E22" s="150">
        <v>4270</v>
      </c>
      <c r="F22" s="150">
        <v>110</v>
      </c>
      <c r="G22" s="150">
        <f>SUM(H22:J22)</f>
        <v>1547958</v>
      </c>
      <c r="H22" s="150">
        <v>1532638</v>
      </c>
      <c r="I22" s="150">
        <v>0</v>
      </c>
      <c r="J22" s="150">
        <v>15320</v>
      </c>
    </row>
    <row r="23" spans="1:10" ht="15" customHeight="1">
      <c r="A23" s="36">
        <v>201</v>
      </c>
      <c r="B23" s="28" t="s">
        <v>423</v>
      </c>
      <c r="C23" s="150">
        <v>535783</v>
      </c>
      <c r="D23" s="150">
        <f aca="true" t="shared" si="10" ref="D23:D63">SUM(E23:F23)</f>
        <v>21451</v>
      </c>
      <c r="E23" s="150">
        <v>21451</v>
      </c>
      <c r="F23" s="150">
        <v>0</v>
      </c>
      <c r="G23" s="150">
        <f aca="true" t="shared" si="11" ref="G23:G62">SUM(H23:J23)</f>
        <v>514332</v>
      </c>
      <c r="H23" s="150">
        <v>476768</v>
      </c>
      <c r="I23" s="150">
        <v>18204</v>
      </c>
      <c r="J23" s="150">
        <v>19360</v>
      </c>
    </row>
    <row r="24" spans="1:10" ht="15" customHeight="1">
      <c r="A24" s="36">
        <v>202</v>
      </c>
      <c r="B24" s="28" t="s">
        <v>76</v>
      </c>
      <c r="C24" s="150">
        <v>467695</v>
      </c>
      <c r="D24" s="150">
        <f t="shared" si="10"/>
        <v>1630</v>
      </c>
      <c r="E24" s="150">
        <v>1630</v>
      </c>
      <c r="F24" s="150">
        <v>0</v>
      </c>
      <c r="G24" s="150">
        <f t="shared" si="11"/>
        <v>466065</v>
      </c>
      <c r="H24" s="150">
        <v>463653</v>
      </c>
      <c r="I24" s="150">
        <v>0</v>
      </c>
      <c r="J24" s="150">
        <v>2412</v>
      </c>
    </row>
    <row r="25" spans="1:10" ht="15" customHeight="1">
      <c r="A25" s="36">
        <v>203</v>
      </c>
      <c r="B25" s="28" t="s">
        <v>77</v>
      </c>
      <c r="C25" s="150">
        <v>296771</v>
      </c>
      <c r="D25" s="150">
        <f t="shared" si="10"/>
        <v>2899</v>
      </c>
      <c r="E25" s="150">
        <v>2899</v>
      </c>
      <c r="F25" s="150">
        <v>0</v>
      </c>
      <c r="G25" s="150">
        <f t="shared" si="11"/>
        <v>293872</v>
      </c>
      <c r="H25" s="150">
        <v>283184</v>
      </c>
      <c r="I25" s="150">
        <v>0</v>
      </c>
      <c r="J25" s="150">
        <v>10688</v>
      </c>
    </row>
    <row r="26" spans="1:10" ht="15" customHeight="1">
      <c r="A26" s="36">
        <v>204</v>
      </c>
      <c r="B26" s="28" t="s">
        <v>78</v>
      </c>
      <c r="C26" s="150">
        <v>486145</v>
      </c>
      <c r="D26" s="150">
        <f t="shared" si="10"/>
        <v>287</v>
      </c>
      <c r="E26" s="150">
        <v>287</v>
      </c>
      <c r="F26" s="150">
        <v>0</v>
      </c>
      <c r="G26" s="150">
        <f t="shared" si="11"/>
        <v>485858</v>
      </c>
      <c r="H26" s="150">
        <v>484199</v>
      </c>
      <c r="I26" s="150">
        <v>0</v>
      </c>
      <c r="J26" s="150">
        <v>1659</v>
      </c>
    </row>
    <row r="27" spans="1:10" ht="15" customHeight="1">
      <c r="A27" s="36">
        <v>205</v>
      </c>
      <c r="B27" s="28" t="s">
        <v>424</v>
      </c>
      <c r="C27" s="150">
        <v>47135</v>
      </c>
      <c r="D27" s="150">
        <f t="shared" si="10"/>
        <v>9574</v>
      </c>
      <c r="E27" s="150">
        <v>9574</v>
      </c>
      <c r="F27" s="150">
        <v>0</v>
      </c>
      <c r="G27" s="150">
        <f t="shared" si="11"/>
        <v>37561</v>
      </c>
      <c r="H27" s="150">
        <v>8314</v>
      </c>
      <c r="I27" s="150">
        <v>773</v>
      </c>
      <c r="J27" s="150">
        <v>28474</v>
      </c>
    </row>
    <row r="28" spans="1:10" ht="15" customHeight="1">
      <c r="A28" s="36">
        <v>206</v>
      </c>
      <c r="B28" s="28" t="s">
        <v>79</v>
      </c>
      <c r="C28" s="150">
        <v>96659</v>
      </c>
      <c r="D28" s="150">
        <f t="shared" si="10"/>
        <v>0</v>
      </c>
      <c r="E28" s="150">
        <v>0</v>
      </c>
      <c r="F28" s="150">
        <v>0</v>
      </c>
      <c r="G28" s="150">
        <f t="shared" si="11"/>
        <v>96659</v>
      </c>
      <c r="H28" s="150">
        <v>96659</v>
      </c>
      <c r="I28" s="150">
        <v>0</v>
      </c>
      <c r="J28" s="150">
        <v>0</v>
      </c>
    </row>
    <row r="29" spans="1:10" ht="15" customHeight="1">
      <c r="A29" s="36">
        <v>207</v>
      </c>
      <c r="B29" s="28" t="s">
        <v>80</v>
      </c>
      <c r="C29" s="150">
        <v>201716</v>
      </c>
      <c r="D29" s="150">
        <f t="shared" si="10"/>
        <v>338</v>
      </c>
      <c r="E29" s="150">
        <v>338</v>
      </c>
      <c r="F29" s="150">
        <v>0</v>
      </c>
      <c r="G29" s="150">
        <f t="shared" si="11"/>
        <v>201378</v>
      </c>
      <c r="H29" s="150">
        <v>201106</v>
      </c>
      <c r="I29" s="150">
        <v>0</v>
      </c>
      <c r="J29" s="150">
        <v>272</v>
      </c>
    </row>
    <row r="30" spans="1:10" ht="15" customHeight="1">
      <c r="A30" s="36">
        <v>208</v>
      </c>
      <c r="B30" s="28" t="s">
        <v>81</v>
      </c>
      <c r="C30" s="150">
        <v>30974</v>
      </c>
      <c r="D30" s="150">
        <f t="shared" si="10"/>
        <v>479</v>
      </c>
      <c r="E30" s="150">
        <v>479</v>
      </c>
      <c r="F30" s="150">
        <v>0</v>
      </c>
      <c r="G30" s="150">
        <f t="shared" si="11"/>
        <v>30495</v>
      </c>
      <c r="H30" s="150">
        <v>25858</v>
      </c>
      <c r="I30" s="150">
        <v>0</v>
      </c>
      <c r="J30" s="150">
        <v>4637</v>
      </c>
    </row>
    <row r="31" spans="1:10" ht="15" customHeight="1">
      <c r="A31" s="36">
        <v>209</v>
      </c>
      <c r="B31" s="28" t="s">
        <v>425</v>
      </c>
      <c r="C31" s="150">
        <v>86785</v>
      </c>
      <c r="D31" s="150">
        <f t="shared" si="10"/>
        <v>3052</v>
      </c>
      <c r="E31" s="150">
        <v>3052</v>
      </c>
      <c r="F31" s="150">
        <v>0</v>
      </c>
      <c r="G31" s="150">
        <f t="shared" si="11"/>
        <v>83733</v>
      </c>
      <c r="H31" s="150">
        <v>64771</v>
      </c>
      <c r="I31" s="150">
        <v>2486</v>
      </c>
      <c r="J31" s="150">
        <v>16476</v>
      </c>
    </row>
    <row r="32" spans="1:10" ht="15" customHeight="1">
      <c r="A32" s="36">
        <v>210</v>
      </c>
      <c r="B32" s="28" t="s">
        <v>82</v>
      </c>
      <c r="C32" s="150">
        <v>271689</v>
      </c>
      <c r="D32" s="150">
        <f t="shared" si="10"/>
        <v>19083</v>
      </c>
      <c r="E32" s="150">
        <v>19083</v>
      </c>
      <c r="F32" s="150">
        <v>0</v>
      </c>
      <c r="G32" s="150">
        <f t="shared" si="11"/>
        <v>252606</v>
      </c>
      <c r="H32" s="150">
        <v>226910</v>
      </c>
      <c r="I32" s="150">
        <v>0</v>
      </c>
      <c r="J32" s="150">
        <v>25696</v>
      </c>
    </row>
    <row r="33" spans="1:10" ht="15" customHeight="1">
      <c r="A33" s="36">
        <v>212</v>
      </c>
      <c r="B33" s="28" t="s">
        <v>83</v>
      </c>
      <c r="C33" s="150">
        <v>50381</v>
      </c>
      <c r="D33" s="150">
        <f t="shared" si="10"/>
        <v>553</v>
      </c>
      <c r="E33" s="150">
        <v>553</v>
      </c>
      <c r="F33" s="150">
        <v>0</v>
      </c>
      <c r="G33" s="150">
        <f t="shared" si="11"/>
        <v>49828</v>
      </c>
      <c r="H33" s="150">
        <v>46815</v>
      </c>
      <c r="I33" s="150">
        <v>0</v>
      </c>
      <c r="J33" s="150">
        <v>3013</v>
      </c>
    </row>
    <row r="34" spans="1:10" ht="15" customHeight="1">
      <c r="A34" s="36">
        <v>213</v>
      </c>
      <c r="B34" s="28" t="s">
        <v>426</v>
      </c>
      <c r="C34" s="150">
        <v>43129</v>
      </c>
      <c r="D34" s="150">
        <f t="shared" si="10"/>
        <v>4538</v>
      </c>
      <c r="E34" s="150">
        <v>4538</v>
      </c>
      <c r="F34" s="150">
        <v>0</v>
      </c>
      <c r="G34" s="150">
        <f t="shared" si="11"/>
        <v>38591</v>
      </c>
      <c r="H34" s="150">
        <v>30715</v>
      </c>
      <c r="I34" s="150">
        <v>42</v>
      </c>
      <c r="J34" s="150">
        <v>7834</v>
      </c>
    </row>
    <row r="35" spans="1:10" ht="15" customHeight="1">
      <c r="A35" s="36">
        <v>214</v>
      </c>
      <c r="B35" s="28" t="s">
        <v>84</v>
      </c>
      <c r="C35" s="150">
        <v>234116</v>
      </c>
      <c r="D35" s="150">
        <f t="shared" si="10"/>
        <v>389</v>
      </c>
      <c r="E35" s="150">
        <v>389</v>
      </c>
      <c r="F35" s="150">
        <v>0</v>
      </c>
      <c r="G35" s="150">
        <f t="shared" si="11"/>
        <v>233727</v>
      </c>
      <c r="H35" s="150">
        <v>230665</v>
      </c>
      <c r="I35" s="150">
        <v>0</v>
      </c>
      <c r="J35" s="150">
        <v>3062</v>
      </c>
    </row>
    <row r="36" spans="1:10" ht="15" customHeight="1">
      <c r="A36" s="36">
        <v>215</v>
      </c>
      <c r="B36" s="28" t="s">
        <v>427</v>
      </c>
      <c r="C36" s="150">
        <v>80497</v>
      </c>
      <c r="D36" s="150">
        <f t="shared" si="10"/>
        <v>3154</v>
      </c>
      <c r="E36" s="150">
        <v>3154</v>
      </c>
      <c r="F36" s="150">
        <v>0</v>
      </c>
      <c r="G36" s="150">
        <f t="shared" si="11"/>
        <v>77343</v>
      </c>
      <c r="H36" s="150">
        <v>63424</v>
      </c>
      <c r="I36" s="150">
        <v>0</v>
      </c>
      <c r="J36" s="150">
        <v>13919</v>
      </c>
    </row>
    <row r="37" spans="1:10" ht="15" customHeight="1">
      <c r="A37" s="36">
        <v>216</v>
      </c>
      <c r="B37" s="28" t="s">
        <v>85</v>
      </c>
      <c r="C37" s="150">
        <v>94364</v>
      </c>
      <c r="D37" s="150">
        <f t="shared" si="10"/>
        <v>2738</v>
      </c>
      <c r="E37" s="150">
        <v>2738</v>
      </c>
      <c r="F37" s="150">
        <v>0</v>
      </c>
      <c r="G37" s="150">
        <f t="shared" si="11"/>
        <v>91626</v>
      </c>
      <c r="H37" s="150">
        <v>87300</v>
      </c>
      <c r="I37" s="150">
        <v>0</v>
      </c>
      <c r="J37" s="150">
        <v>4326</v>
      </c>
    </row>
    <row r="38" spans="1:10" ht="15" customHeight="1">
      <c r="A38" s="36">
        <v>217</v>
      </c>
      <c r="B38" s="28" t="s">
        <v>86</v>
      </c>
      <c r="C38" s="150">
        <v>160733</v>
      </c>
      <c r="D38" s="150">
        <f t="shared" si="10"/>
        <v>1080</v>
      </c>
      <c r="E38" s="150">
        <v>1080</v>
      </c>
      <c r="F38" s="150">
        <v>0</v>
      </c>
      <c r="G38" s="150">
        <f t="shared" si="11"/>
        <v>159653</v>
      </c>
      <c r="H38" s="150">
        <v>158572</v>
      </c>
      <c r="I38" s="150">
        <v>0</v>
      </c>
      <c r="J38" s="150">
        <v>1081</v>
      </c>
    </row>
    <row r="39" spans="1:10" ht="15" customHeight="1">
      <c r="A39" s="36">
        <v>218</v>
      </c>
      <c r="B39" s="28" t="s">
        <v>87</v>
      </c>
      <c r="C39" s="150">
        <v>50091</v>
      </c>
      <c r="D39" s="150">
        <f t="shared" si="10"/>
        <v>2824</v>
      </c>
      <c r="E39" s="150">
        <v>2824</v>
      </c>
      <c r="F39" s="150">
        <v>0</v>
      </c>
      <c r="G39" s="150">
        <f t="shared" si="11"/>
        <v>47267</v>
      </c>
      <c r="H39" s="150">
        <v>40663</v>
      </c>
      <c r="I39" s="150">
        <v>0</v>
      </c>
      <c r="J39" s="150">
        <v>6604</v>
      </c>
    </row>
    <row r="40" spans="1:10" ht="15" customHeight="1">
      <c r="A40" s="36">
        <v>219</v>
      </c>
      <c r="B40" s="28" t="s">
        <v>88</v>
      </c>
      <c r="C40" s="150">
        <v>114785</v>
      </c>
      <c r="D40" s="150">
        <f t="shared" si="10"/>
        <v>3524</v>
      </c>
      <c r="E40" s="150">
        <v>2313</v>
      </c>
      <c r="F40" s="150">
        <v>1211</v>
      </c>
      <c r="G40" s="150">
        <f t="shared" si="11"/>
        <v>111261</v>
      </c>
      <c r="H40" s="150">
        <v>97452</v>
      </c>
      <c r="I40" s="150">
        <v>2640</v>
      </c>
      <c r="J40" s="150">
        <v>11169</v>
      </c>
    </row>
    <row r="41" spans="1:10" ht="15" customHeight="1">
      <c r="A41" s="36">
        <v>220</v>
      </c>
      <c r="B41" s="28" t="s">
        <v>89</v>
      </c>
      <c r="C41" s="150">
        <v>46432</v>
      </c>
      <c r="D41" s="150">
        <f t="shared" si="10"/>
        <v>6945</v>
      </c>
      <c r="E41" s="150">
        <v>6945</v>
      </c>
      <c r="F41" s="150">
        <v>0</v>
      </c>
      <c r="G41" s="150">
        <f t="shared" si="11"/>
        <v>39487</v>
      </c>
      <c r="H41" s="150">
        <v>22813</v>
      </c>
      <c r="I41" s="150">
        <v>7865</v>
      </c>
      <c r="J41" s="150">
        <v>8809</v>
      </c>
    </row>
    <row r="42" spans="1:10" ht="15" customHeight="1">
      <c r="A42" s="36">
        <v>221</v>
      </c>
      <c r="B42" s="28" t="s">
        <v>90</v>
      </c>
      <c r="C42" s="150">
        <v>43894</v>
      </c>
      <c r="D42" s="150">
        <f t="shared" si="10"/>
        <v>2013</v>
      </c>
      <c r="E42" s="150">
        <v>2013</v>
      </c>
      <c r="F42" s="150">
        <v>0</v>
      </c>
      <c r="G42" s="150">
        <f t="shared" si="11"/>
        <v>41881</v>
      </c>
      <c r="H42" s="150">
        <v>29281</v>
      </c>
      <c r="I42" s="150">
        <v>2474</v>
      </c>
      <c r="J42" s="150">
        <v>10126</v>
      </c>
    </row>
    <row r="43" spans="1:10" ht="15" customHeight="1">
      <c r="A43" s="36">
        <v>222</v>
      </c>
      <c r="B43" s="28" t="s">
        <v>428</v>
      </c>
      <c r="C43" s="150">
        <v>26069</v>
      </c>
      <c r="D43" s="150">
        <f t="shared" si="10"/>
        <v>1039</v>
      </c>
      <c r="E43" s="150">
        <v>1039</v>
      </c>
      <c r="F43" s="150">
        <v>0</v>
      </c>
      <c r="G43" s="150">
        <f t="shared" si="11"/>
        <v>25030</v>
      </c>
      <c r="H43" s="150">
        <v>13966</v>
      </c>
      <c r="I43" s="150">
        <v>3064</v>
      </c>
      <c r="J43" s="150">
        <v>8000</v>
      </c>
    </row>
    <row r="44" spans="1:10" ht="15" customHeight="1">
      <c r="A44" s="36">
        <v>223</v>
      </c>
      <c r="B44" s="28" t="s">
        <v>429</v>
      </c>
      <c r="C44" s="150">
        <v>68415</v>
      </c>
      <c r="D44" s="150">
        <f t="shared" si="10"/>
        <v>2550</v>
      </c>
      <c r="E44" s="150">
        <v>2540</v>
      </c>
      <c r="F44" s="150">
        <v>10</v>
      </c>
      <c r="G44" s="150">
        <f t="shared" si="11"/>
        <v>65865</v>
      </c>
      <c r="H44" s="150">
        <v>33576</v>
      </c>
      <c r="I44" s="150">
        <v>2388</v>
      </c>
      <c r="J44" s="150">
        <v>29901</v>
      </c>
    </row>
    <row r="45" spans="1:10" ht="15" customHeight="1">
      <c r="A45" s="36">
        <v>224</v>
      </c>
      <c r="B45" s="28" t="s">
        <v>430</v>
      </c>
      <c r="C45" s="150">
        <v>50441</v>
      </c>
      <c r="D45" s="150">
        <f t="shared" si="10"/>
        <v>0</v>
      </c>
      <c r="E45" s="150">
        <v>0</v>
      </c>
      <c r="F45" s="150">
        <v>0</v>
      </c>
      <c r="G45" s="150">
        <f t="shared" si="11"/>
        <v>50441</v>
      </c>
      <c r="H45" s="150">
        <v>39851</v>
      </c>
      <c r="I45" s="150">
        <v>1152</v>
      </c>
      <c r="J45" s="150">
        <v>9438</v>
      </c>
    </row>
    <row r="46" spans="1:10" ht="15" customHeight="1">
      <c r="A46" s="36">
        <v>225</v>
      </c>
      <c r="B46" s="28" t="s">
        <v>448</v>
      </c>
      <c r="C46" s="150">
        <v>32842</v>
      </c>
      <c r="D46" s="150">
        <f t="shared" si="10"/>
        <v>1993</v>
      </c>
      <c r="E46" s="150">
        <v>1993</v>
      </c>
      <c r="F46" s="150">
        <v>0</v>
      </c>
      <c r="G46" s="150">
        <f t="shared" si="11"/>
        <v>30849</v>
      </c>
      <c r="H46" s="150">
        <v>13140</v>
      </c>
      <c r="I46" s="150">
        <v>8347</v>
      </c>
      <c r="J46" s="150">
        <v>9362</v>
      </c>
    </row>
    <row r="47" spans="1:10" ht="15" customHeight="1">
      <c r="A47" s="36">
        <v>226</v>
      </c>
      <c r="B47" s="28" t="s">
        <v>449</v>
      </c>
      <c r="C47" s="150">
        <v>47024</v>
      </c>
      <c r="D47" s="150">
        <f t="shared" si="10"/>
        <v>7025</v>
      </c>
      <c r="E47" s="150">
        <v>7025</v>
      </c>
      <c r="F47" s="150">
        <v>0</v>
      </c>
      <c r="G47" s="150">
        <f t="shared" si="11"/>
        <v>39999</v>
      </c>
      <c r="H47" s="150">
        <v>18885</v>
      </c>
      <c r="I47" s="150">
        <v>821</v>
      </c>
      <c r="J47" s="150">
        <v>20293</v>
      </c>
    </row>
    <row r="48" spans="1:10" ht="15" customHeight="1">
      <c r="A48" s="36">
        <v>227</v>
      </c>
      <c r="B48" s="28" t="s">
        <v>450</v>
      </c>
      <c r="C48" s="150">
        <v>41556</v>
      </c>
      <c r="D48" s="150">
        <f t="shared" si="10"/>
        <v>3521</v>
      </c>
      <c r="E48" s="150">
        <v>3521</v>
      </c>
      <c r="F48" s="150">
        <v>0</v>
      </c>
      <c r="G48" s="150">
        <f t="shared" si="11"/>
        <v>38035</v>
      </c>
      <c r="H48" s="150">
        <v>20424</v>
      </c>
      <c r="I48" s="150">
        <v>8654</v>
      </c>
      <c r="J48" s="150">
        <v>8957</v>
      </c>
    </row>
    <row r="49" spans="1:10" ht="15" customHeight="1">
      <c r="A49" s="36">
        <v>228</v>
      </c>
      <c r="B49" s="28" t="s">
        <v>447</v>
      </c>
      <c r="C49" s="150">
        <v>40063</v>
      </c>
      <c r="D49" s="150">
        <f t="shared" si="10"/>
        <v>6631</v>
      </c>
      <c r="E49" s="150">
        <v>6631</v>
      </c>
      <c r="F49" s="150">
        <v>0</v>
      </c>
      <c r="G49" s="150">
        <f t="shared" si="11"/>
        <v>33432</v>
      </c>
      <c r="H49" s="150">
        <v>30517</v>
      </c>
      <c r="I49" s="150">
        <v>1191</v>
      </c>
      <c r="J49" s="150">
        <v>1724</v>
      </c>
    </row>
    <row r="50" spans="1:10" ht="15" customHeight="1">
      <c r="A50" s="36">
        <v>229</v>
      </c>
      <c r="B50" s="28" t="s">
        <v>416</v>
      </c>
      <c r="C50" s="150">
        <v>79989</v>
      </c>
      <c r="D50" s="150">
        <f t="shared" si="10"/>
        <v>3905</v>
      </c>
      <c r="E50" s="150">
        <v>3905</v>
      </c>
      <c r="F50" s="150">
        <v>0</v>
      </c>
      <c r="G50" s="150">
        <f t="shared" si="11"/>
        <v>76084</v>
      </c>
      <c r="H50" s="150">
        <v>65358</v>
      </c>
      <c r="I50" s="150">
        <v>111</v>
      </c>
      <c r="J50" s="150">
        <v>10615</v>
      </c>
    </row>
    <row r="51" spans="1:10" ht="15" customHeight="1">
      <c r="A51" s="36">
        <v>301</v>
      </c>
      <c r="B51" s="28" t="s">
        <v>91</v>
      </c>
      <c r="C51" s="150">
        <v>31886</v>
      </c>
      <c r="D51" s="150">
        <f t="shared" si="10"/>
        <v>502</v>
      </c>
      <c r="E51" s="150">
        <v>502</v>
      </c>
      <c r="F51" s="150">
        <v>0</v>
      </c>
      <c r="G51" s="150">
        <f t="shared" si="11"/>
        <v>31384</v>
      </c>
      <c r="H51" s="150">
        <v>30793</v>
      </c>
      <c r="I51" s="150">
        <v>0</v>
      </c>
      <c r="J51" s="150">
        <v>591</v>
      </c>
    </row>
    <row r="52" spans="1:10" ht="15" customHeight="1">
      <c r="A52" s="36">
        <v>365</v>
      </c>
      <c r="B52" s="28" t="s">
        <v>451</v>
      </c>
      <c r="C52" s="150">
        <v>22841</v>
      </c>
      <c r="D52" s="150">
        <f t="shared" si="10"/>
        <v>572</v>
      </c>
      <c r="E52" s="150">
        <v>572</v>
      </c>
      <c r="F52" s="150">
        <v>0</v>
      </c>
      <c r="G52" s="150">
        <f t="shared" si="11"/>
        <v>22269</v>
      </c>
      <c r="H52" s="150">
        <v>10063</v>
      </c>
      <c r="I52" s="150">
        <v>2253</v>
      </c>
      <c r="J52" s="150">
        <v>9953</v>
      </c>
    </row>
    <row r="53" spans="1:10" ht="15" customHeight="1">
      <c r="A53" s="36">
        <v>381</v>
      </c>
      <c r="B53" s="28" t="s">
        <v>92</v>
      </c>
      <c r="C53" s="150">
        <v>31835</v>
      </c>
      <c r="D53" s="150">
        <f t="shared" si="10"/>
        <v>1807</v>
      </c>
      <c r="E53" s="150">
        <v>1807</v>
      </c>
      <c r="F53" s="150">
        <v>0</v>
      </c>
      <c r="G53" s="150">
        <f t="shared" si="11"/>
        <v>30028</v>
      </c>
      <c r="H53" s="150">
        <v>24701</v>
      </c>
      <c r="I53" s="150">
        <v>0</v>
      </c>
      <c r="J53" s="150">
        <v>5327</v>
      </c>
    </row>
    <row r="54" spans="1:10" ht="15" customHeight="1">
      <c r="A54" s="36">
        <v>382</v>
      </c>
      <c r="B54" s="28" t="s">
        <v>93</v>
      </c>
      <c r="C54" s="150">
        <v>34775</v>
      </c>
      <c r="D54" s="150">
        <f t="shared" si="10"/>
        <v>574</v>
      </c>
      <c r="E54" s="150">
        <v>574</v>
      </c>
      <c r="F54" s="150">
        <v>0</v>
      </c>
      <c r="G54" s="150">
        <f t="shared" si="11"/>
        <v>34201</v>
      </c>
      <c r="H54" s="150">
        <v>31275</v>
      </c>
      <c r="I54" s="150">
        <v>0</v>
      </c>
      <c r="J54" s="150">
        <v>2926</v>
      </c>
    </row>
    <row r="55" spans="1:10" ht="15" customHeight="1">
      <c r="A55" s="36">
        <v>442</v>
      </c>
      <c r="B55" s="28" t="s">
        <v>94</v>
      </c>
      <c r="C55" s="150">
        <v>13263</v>
      </c>
      <c r="D55" s="150">
        <f t="shared" si="10"/>
        <v>4116</v>
      </c>
      <c r="E55" s="150">
        <v>4116</v>
      </c>
      <c r="F55" s="150">
        <v>0</v>
      </c>
      <c r="G55" s="150">
        <f t="shared" si="11"/>
        <v>9147</v>
      </c>
      <c r="H55" s="150">
        <v>441</v>
      </c>
      <c r="I55" s="150">
        <v>1155</v>
      </c>
      <c r="J55" s="150">
        <v>7551</v>
      </c>
    </row>
    <row r="56" spans="1:10" ht="15" customHeight="1">
      <c r="A56" s="36">
        <v>443</v>
      </c>
      <c r="B56" s="28" t="s">
        <v>95</v>
      </c>
      <c r="C56" s="150">
        <v>19687</v>
      </c>
      <c r="D56" s="150">
        <f t="shared" si="10"/>
        <v>3155</v>
      </c>
      <c r="E56" s="150">
        <v>3155</v>
      </c>
      <c r="F56" s="150">
        <v>0</v>
      </c>
      <c r="G56" s="150">
        <f t="shared" si="11"/>
        <v>16532</v>
      </c>
      <c r="H56" s="150">
        <v>10533</v>
      </c>
      <c r="I56" s="150">
        <v>318</v>
      </c>
      <c r="J56" s="150">
        <v>5681</v>
      </c>
    </row>
    <row r="57" spans="1:10" ht="15" customHeight="1">
      <c r="A57" s="36">
        <v>446</v>
      </c>
      <c r="B57" s="28" t="s">
        <v>452</v>
      </c>
      <c r="C57" s="150">
        <v>12370</v>
      </c>
      <c r="D57" s="150">
        <f t="shared" si="10"/>
        <v>432</v>
      </c>
      <c r="E57" s="150">
        <v>432</v>
      </c>
      <c r="F57" s="150">
        <v>0</v>
      </c>
      <c r="G57" s="150">
        <f t="shared" si="11"/>
        <v>11938</v>
      </c>
      <c r="H57" s="150">
        <v>6419</v>
      </c>
      <c r="I57" s="150">
        <v>1373</v>
      </c>
      <c r="J57" s="150">
        <v>4146</v>
      </c>
    </row>
    <row r="58" spans="1:10" ht="15" customHeight="1">
      <c r="A58" s="36">
        <v>464</v>
      </c>
      <c r="B58" s="28" t="s">
        <v>96</v>
      </c>
      <c r="C58" s="150">
        <v>34641</v>
      </c>
      <c r="D58" s="150">
        <f t="shared" si="10"/>
        <v>728</v>
      </c>
      <c r="E58" s="150">
        <v>728</v>
      </c>
      <c r="F58" s="150">
        <v>0</v>
      </c>
      <c r="G58" s="150">
        <f t="shared" si="11"/>
        <v>33913</v>
      </c>
      <c r="H58" s="150">
        <v>33290</v>
      </c>
      <c r="I58" s="150">
        <v>0</v>
      </c>
      <c r="J58" s="150">
        <v>623</v>
      </c>
    </row>
    <row r="59" spans="1:10" ht="15" customHeight="1">
      <c r="A59" s="36">
        <v>481</v>
      </c>
      <c r="B59" s="28" t="s">
        <v>97</v>
      </c>
      <c r="C59" s="150">
        <v>16462</v>
      </c>
      <c r="D59" s="150">
        <f t="shared" si="10"/>
        <v>1242</v>
      </c>
      <c r="E59" s="150">
        <v>1183</v>
      </c>
      <c r="F59" s="150">
        <v>59</v>
      </c>
      <c r="G59" s="150">
        <f t="shared" si="11"/>
        <v>15220</v>
      </c>
      <c r="H59" s="150">
        <v>11097</v>
      </c>
      <c r="I59" s="150">
        <v>591</v>
      </c>
      <c r="J59" s="150">
        <v>3532</v>
      </c>
    </row>
    <row r="60" spans="1:10" ht="15" customHeight="1">
      <c r="A60" s="36">
        <v>501</v>
      </c>
      <c r="B60" s="28" t="s">
        <v>98</v>
      </c>
      <c r="C60" s="150">
        <v>19174</v>
      </c>
      <c r="D60" s="150">
        <f t="shared" si="10"/>
        <v>976</v>
      </c>
      <c r="E60" s="150">
        <v>976</v>
      </c>
      <c r="F60" s="150">
        <v>0</v>
      </c>
      <c r="G60" s="150">
        <f t="shared" si="11"/>
        <v>18198</v>
      </c>
      <c r="H60" s="150">
        <v>9309</v>
      </c>
      <c r="I60" s="150">
        <v>343</v>
      </c>
      <c r="J60" s="150">
        <v>8546</v>
      </c>
    </row>
    <row r="61" spans="1:10" ht="15" customHeight="1">
      <c r="A61" s="36">
        <v>585</v>
      </c>
      <c r="B61" s="28" t="s">
        <v>453</v>
      </c>
      <c r="C61" s="150">
        <v>19915</v>
      </c>
      <c r="D61" s="150">
        <f t="shared" si="10"/>
        <v>3132</v>
      </c>
      <c r="E61" s="150">
        <v>3032</v>
      </c>
      <c r="F61" s="150">
        <v>100</v>
      </c>
      <c r="G61" s="150">
        <f t="shared" si="11"/>
        <v>16783</v>
      </c>
      <c r="H61" s="150">
        <v>11165</v>
      </c>
      <c r="I61" s="150">
        <v>1263</v>
      </c>
      <c r="J61" s="150">
        <v>4355</v>
      </c>
    </row>
    <row r="62" spans="1:10" ht="15" customHeight="1">
      <c r="A62" s="36">
        <v>586</v>
      </c>
      <c r="B62" s="28" t="s">
        <v>454</v>
      </c>
      <c r="C62" s="150">
        <v>16161</v>
      </c>
      <c r="D62" s="150">
        <f t="shared" si="10"/>
        <v>3196</v>
      </c>
      <c r="E62" s="150">
        <v>3196</v>
      </c>
      <c r="F62" s="150">
        <v>0</v>
      </c>
      <c r="G62" s="150">
        <f t="shared" si="11"/>
        <v>12965</v>
      </c>
      <c r="H62" s="150">
        <v>4083</v>
      </c>
      <c r="I62" s="150">
        <v>825</v>
      </c>
      <c r="J62" s="150">
        <v>8057</v>
      </c>
    </row>
    <row r="63" spans="1:10" ht="3.75" customHeight="1">
      <c r="A63" s="43"/>
      <c r="B63" s="154"/>
      <c r="C63" s="134"/>
      <c r="D63" s="135">
        <f t="shared" si="10"/>
        <v>0</v>
      </c>
      <c r="E63" s="135"/>
      <c r="F63" s="135"/>
      <c r="G63" s="135"/>
      <c r="H63" s="135"/>
      <c r="I63" s="135"/>
      <c r="J63" s="135"/>
    </row>
    <row r="64" spans="1:10" ht="11.25">
      <c r="A64" s="155" t="s">
        <v>560</v>
      </c>
      <c r="B64" s="14"/>
      <c r="C64" s="12"/>
      <c r="D64" s="12"/>
      <c r="E64" s="14"/>
      <c r="F64" s="14"/>
      <c r="G64" s="14"/>
      <c r="H64" s="14"/>
      <c r="I64" s="14"/>
      <c r="J64" s="14"/>
    </row>
    <row r="65" spans="3:4" ht="11.25">
      <c r="C65" s="36"/>
      <c r="D65" s="36"/>
    </row>
  </sheetData>
  <sheetProtection/>
  <mergeCells count="4">
    <mergeCell ref="C3:C5"/>
    <mergeCell ref="A3:B5"/>
    <mergeCell ref="G4:G5"/>
    <mergeCell ref="D4:D5"/>
  </mergeCells>
  <printOptions/>
  <pageMargins left="0.5905511811023623" right="0.5905511811023623" top="0.5905511811023623" bottom="0.5905511811023623" header="0.1968503937007874" footer="0.1968503937007874"/>
  <pageSetup fitToWidth="2" fitToHeight="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S64"/>
  <sheetViews>
    <sheetView zoomScalePageLayoutView="0" workbookViewId="0" topLeftCell="A1">
      <pane xSplit="2" ySplit="5" topLeftCell="E40" activePane="bottomRight" state="frozen"/>
      <selection pane="topLeft" activeCell="A1" sqref="A1:M1"/>
      <selection pane="topRight" activeCell="A1" sqref="A1:M1"/>
      <selection pane="bottomLeft" activeCell="A1" sqref="A1:M1"/>
      <selection pane="bottomRight" activeCell="A1" sqref="A1:M1"/>
    </sheetView>
  </sheetViews>
  <sheetFormatPr defaultColWidth="9.00390625" defaultRowHeight="12.75"/>
  <cols>
    <col min="1" max="1" width="4.25390625" style="13" customWidth="1"/>
    <col min="2" max="2" width="11.375" style="13" customWidth="1"/>
    <col min="3" max="19" width="10.75390625" style="13" customWidth="1"/>
    <col min="20" max="16384" width="9.125" style="13" customWidth="1"/>
  </cols>
  <sheetData>
    <row r="1" s="5" customFormat="1" ht="17.25">
      <c r="A1" s="6" t="s">
        <v>641</v>
      </c>
    </row>
    <row r="2" spans="1:19" ht="11.25">
      <c r="A2" s="36"/>
      <c r="B2" s="14"/>
      <c r="C2" s="14"/>
      <c r="D2" s="14"/>
      <c r="E2" s="14"/>
      <c r="F2" s="14"/>
      <c r="G2" s="14"/>
      <c r="H2" s="14"/>
      <c r="I2" s="14"/>
      <c r="J2" s="14"/>
      <c r="K2" s="14"/>
      <c r="L2" s="14"/>
      <c r="M2" s="14"/>
      <c r="N2" s="14"/>
      <c r="O2" s="14"/>
      <c r="P2" s="14"/>
      <c r="Q2" s="14"/>
      <c r="R2" s="14"/>
      <c r="S2" s="136" t="s">
        <v>643</v>
      </c>
    </row>
    <row r="3" spans="1:19" ht="11.25" customHeight="1">
      <c r="A3" s="331" t="s">
        <v>11</v>
      </c>
      <c r="B3" s="332"/>
      <c r="C3" s="376" t="s">
        <v>644</v>
      </c>
      <c r="D3" s="138"/>
      <c r="E3" s="138"/>
      <c r="F3" s="139"/>
      <c r="G3" s="376" t="s">
        <v>645</v>
      </c>
      <c r="H3" s="140"/>
      <c r="I3" s="139"/>
      <c r="J3" s="139"/>
      <c r="K3" s="139"/>
      <c r="L3" s="139"/>
      <c r="M3" s="140"/>
      <c r="N3" s="139"/>
      <c r="O3" s="139"/>
      <c r="P3" s="139"/>
      <c r="Q3" s="139"/>
      <c r="R3" s="139"/>
      <c r="S3" s="141"/>
    </row>
    <row r="4" spans="1:19" ht="11.25" customHeight="1">
      <c r="A4" s="371"/>
      <c r="B4" s="372"/>
      <c r="C4" s="378"/>
      <c r="D4" s="382" t="s">
        <v>563</v>
      </c>
      <c r="E4" s="382" t="s">
        <v>564</v>
      </c>
      <c r="F4" s="380" t="s">
        <v>565</v>
      </c>
      <c r="G4" s="378"/>
      <c r="H4" s="376" t="s">
        <v>646</v>
      </c>
      <c r="I4" s="144"/>
      <c r="J4" s="144"/>
      <c r="K4" s="144"/>
      <c r="L4" s="144"/>
      <c r="M4" s="376" t="s">
        <v>647</v>
      </c>
      <c r="N4" s="144"/>
      <c r="O4" s="144"/>
      <c r="P4" s="144"/>
      <c r="Q4" s="144"/>
      <c r="R4" s="145"/>
      <c r="S4" s="376" t="s">
        <v>559</v>
      </c>
    </row>
    <row r="5" spans="1:19" ht="22.5">
      <c r="A5" s="334"/>
      <c r="B5" s="335"/>
      <c r="C5" s="379"/>
      <c r="D5" s="383"/>
      <c r="E5" s="383"/>
      <c r="F5" s="381"/>
      <c r="G5" s="379"/>
      <c r="H5" s="384"/>
      <c r="I5" s="147" t="s">
        <v>754</v>
      </c>
      <c r="J5" s="146" t="s">
        <v>755</v>
      </c>
      <c r="K5" s="148" t="s">
        <v>368</v>
      </c>
      <c r="L5" s="148" t="s">
        <v>249</v>
      </c>
      <c r="M5" s="384"/>
      <c r="N5" s="147" t="s">
        <v>754</v>
      </c>
      <c r="O5" s="146" t="s">
        <v>755</v>
      </c>
      <c r="P5" s="148" t="s">
        <v>348</v>
      </c>
      <c r="Q5" s="148" t="s">
        <v>368</v>
      </c>
      <c r="R5" s="149" t="s">
        <v>249</v>
      </c>
      <c r="S5" s="377"/>
    </row>
    <row r="6" spans="2:19" ht="18.75" customHeight="1">
      <c r="B6" s="129" t="s">
        <v>909</v>
      </c>
      <c r="C6" s="150">
        <v>402646</v>
      </c>
      <c r="D6" s="150">
        <v>54593</v>
      </c>
      <c r="E6" s="150">
        <v>108136</v>
      </c>
      <c r="F6" s="150">
        <v>239917</v>
      </c>
      <c r="G6" s="150">
        <v>402982</v>
      </c>
      <c r="H6" s="150">
        <v>156956</v>
      </c>
      <c r="I6" s="150">
        <v>98711</v>
      </c>
      <c r="J6" s="150">
        <v>58234</v>
      </c>
      <c r="K6" s="150">
        <v>11</v>
      </c>
      <c r="L6" s="150" t="s">
        <v>489</v>
      </c>
      <c r="M6" s="150">
        <v>245702</v>
      </c>
      <c r="N6" s="150">
        <v>178778</v>
      </c>
      <c r="O6" s="150">
        <v>66924</v>
      </c>
      <c r="P6" s="150" t="s">
        <v>489</v>
      </c>
      <c r="Q6" s="150">
        <v>11</v>
      </c>
      <c r="R6" s="150" t="s">
        <v>489</v>
      </c>
      <c r="S6" s="150">
        <v>324</v>
      </c>
    </row>
    <row r="7" spans="2:19" ht="15" customHeight="1">
      <c r="B7" s="129" t="s">
        <v>635</v>
      </c>
      <c r="C7" s="150">
        <v>393867</v>
      </c>
      <c r="D7" s="150">
        <v>62834</v>
      </c>
      <c r="E7" s="150">
        <v>114828</v>
      </c>
      <c r="F7" s="150">
        <v>216205</v>
      </c>
      <c r="G7" s="150">
        <v>389218</v>
      </c>
      <c r="H7" s="150">
        <v>143711</v>
      </c>
      <c r="I7" s="150">
        <v>97988</v>
      </c>
      <c r="J7" s="150">
        <v>45712</v>
      </c>
      <c r="K7" s="150">
        <v>11</v>
      </c>
      <c r="L7" s="150" t="s">
        <v>489</v>
      </c>
      <c r="M7" s="150">
        <v>245175</v>
      </c>
      <c r="N7" s="150">
        <v>185597</v>
      </c>
      <c r="O7" s="150">
        <v>59578</v>
      </c>
      <c r="P7" s="150" t="s">
        <v>489</v>
      </c>
      <c r="Q7" s="150">
        <v>0</v>
      </c>
      <c r="R7" s="150" t="s">
        <v>489</v>
      </c>
      <c r="S7" s="150">
        <v>332</v>
      </c>
    </row>
    <row r="8" spans="2:19" ht="15" customHeight="1">
      <c r="B8" s="129" t="s">
        <v>636</v>
      </c>
      <c r="C8" s="150">
        <v>387755</v>
      </c>
      <c r="D8" s="150">
        <v>61755</v>
      </c>
      <c r="E8" s="150">
        <v>122626</v>
      </c>
      <c r="F8" s="150">
        <v>203374</v>
      </c>
      <c r="G8" s="150">
        <v>388657</v>
      </c>
      <c r="H8" s="150">
        <v>146486</v>
      </c>
      <c r="I8" s="150">
        <v>103822</v>
      </c>
      <c r="J8" s="150">
        <v>42653</v>
      </c>
      <c r="K8" s="150">
        <v>11</v>
      </c>
      <c r="L8" s="150">
        <v>0</v>
      </c>
      <c r="M8" s="150">
        <v>241861</v>
      </c>
      <c r="N8" s="150">
        <v>198966</v>
      </c>
      <c r="O8" s="150">
        <v>42895</v>
      </c>
      <c r="P8" s="150">
        <v>0</v>
      </c>
      <c r="Q8" s="150">
        <v>0</v>
      </c>
      <c r="R8" s="150">
        <v>0</v>
      </c>
      <c r="S8" s="150">
        <v>310</v>
      </c>
    </row>
    <row r="9" spans="2:19" ht="15" customHeight="1">
      <c r="B9" s="129" t="s">
        <v>671</v>
      </c>
      <c r="C9" s="150">
        <v>356149</v>
      </c>
      <c r="D9" s="150">
        <v>39337</v>
      </c>
      <c r="E9" s="150">
        <v>114239</v>
      </c>
      <c r="F9" s="150">
        <v>202573</v>
      </c>
      <c r="G9" s="150">
        <v>363278</v>
      </c>
      <c r="H9" s="150">
        <v>122770</v>
      </c>
      <c r="I9" s="150">
        <v>83703</v>
      </c>
      <c r="J9" s="150">
        <v>39067</v>
      </c>
      <c r="K9" s="150">
        <v>0</v>
      </c>
      <c r="L9" s="150">
        <v>0</v>
      </c>
      <c r="M9" s="150">
        <v>233845</v>
      </c>
      <c r="N9" s="150">
        <v>192455</v>
      </c>
      <c r="O9" s="150">
        <v>41390</v>
      </c>
      <c r="P9" s="150">
        <v>0</v>
      </c>
      <c r="Q9" s="150">
        <v>0</v>
      </c>
      <c r="R9" s="150">
        <v>0</v>
      </c>
      <c r="S9" s="150">
        <v>6663</v>
      </c>
    </row>
    <row r="10" spans="2:19" ht="15" customHeight="1">
      <c r="B10" s="129" t="s">
        <v>767</v>
      </c>
      <c r="C10" s="150">
        <f>SUM(C12:C22)</f>
        <v>347071</v>
      </c>
      <c r="D10" s="150">
        <f aca="true" t="shared" si="0" ref="D10:S10">SUM(D12:D22)</f>
        <v>38531</v>
      </c>
      <c r="E10" s="150">
        <f t="shared" si="0"/>
        <v>101280</v>
      </c>
      <c r="F10" s="150">
        <f t="shared" si="0"/>
        <v>207260</v>
      </c>
      <c r="G10" s="150">
        <f t="shared" si="0"/>
        <v>348088</v>
      </c>
      <c r="H10" s="150">
        <f t="shared" si="0"/>
        <v>114478</v>
      </c>
      <c r="I10" s="150">
        <f t="shared" si="0"/>
        <v>75510</v>
      </c>
      <c r="J10" s="150">
        <f t="shared" si="0"/>
        <v>38968</v>
      </c>
      <c r="K10" s="150">
        <f t="shared" si="0"/>
        <v>0</v>
      </c>
      <c r="L10" s="150">
        <f t="shared" si="0"/>
        <v>0</v>
      </c>
      <c r="M10" s="150">
        <f t="shared" si="0"/>
        <v>232620</v>
      </c>
      <c r="N10" s="150">
        <f t="shared" si="0"/>
        <v>188791</v>
      </c>
      <c r="O10" s="150">
        <f t="shared" si="0"/>
        <v>43829</v>
      </c>
      <c r="P10" s="150">
        <f t="shared" si="0"/>
        <v>0</v>
      </c>
      <c r="Q10" s="150">
        <f t="shared" si="0"/>
        <v>0</v>
      </c>
      <c r="R10" s="150">
        <f t="shared" si="0"/>
        <v>0</v>
      </c>
      <c r="S10" s="150">
        <f t="shared" si="0"/>
        <v>990</v>
      </c>
    </row>
    <row r="11" spans="2:19" ht="11.25">
      <c r="B11" s="151"/>
      <c r="C11" s="150"/>
      <c r="D11" s="150"/>
      <c r="E11" s="150"/>
      <c r="F11" s="150"/>
      <c r="G11" s="150"/>
      <c r="H11" s="150"/>
      <c r="I11" s="150"/>
      <c r="J11" s="150"/>
      <c r="K11" s="150"/>
      <c r="L11" s="150"/>
      <c r="M11" s="150"/>
      <c r="N11" s="150"/>
      <c r="O11" s="150"/>
      <c r="P11" s="150"/>
      <c r="Q11" s="150"/>
      <c r="R11" s="150"/>
      <c r="S11" s="150"/>
    </row>
    <row r="12" spans="1:19" ht="15" customHeight="1">
      <c r="A12" s="36"/>
      <c r="B12" s="28" t="s">
        <v>66</v>
      </c>
      <c r="C12" s="152">
        <f aca="true" t="shared" si="1" ref="C12:S12">SUM(C24,C26,C28)</f>
        <v>7593</v>
      </c>
      <c r="D12" s="150">
        <f t="shared" si="1"/>
        <v>0</v>
      </c>
      <c r="E12" s="150">
        <f t="shared" si="1"/>
        <v>1990</v>
      </c>
      <c r="F12" s="150">
        <f t="shared" si="1"/>
        <v>5603</v>
      </c>
      <c r="G12" s="150">
        <f t="shared" si="1"/>
        <v>7593</v>
      </c>
      <c r="H12" s="150">
        <f t="shared" si="1"/>
        <v>2059</v>
      </c>
      <c r="I12" s="150">
        <f t="shared" si="1"/>
        <v>0</v>
      </c>
      <c r="J12" s="150">
        <f t="shared" si="1"/>
        <v>2059</v>
      </c>
      <c r="K12" s="150">
        <f t="shared" si="1"/>
        <v>0</v>
      </c>
      <c r="L12" s="150">
        <f t="shared" si="1"/>
        <v>0</v>
      </c>
      <c r="M12" s="150">
        <f t="shared" si="1"/>
        <v>5534</v>
      </c>
      <c r="N12" s="150">
        <f t="shared" si="1"/>
        <v>0</v>
      </c>
      <c r="O12" s="150">
        <f t="shared" si="1"/>
        <v>5534</v>
      </c>
      <c r="P12" s="150">
        <f t="shared" si="1"/>
        <v>0</v>
      </c>
      <c r="Q12" s="150">
        <f t="shared" si="1"/>
        <v>0</v>
      </c>
      <c r="R12" s="150">
        <f t="shared" si="1"/>
        <v>0</v>
      </c>
      <c r="S12" s="150">
        <f t="shared" si="1"/>
        <v>0</v>
      </c>
    </row>
    <row r="13" spans="1:19" ht="15" customHeight="1">
      <c r="A13" s="36"/>
      <c r="B13" s="28" t="s">
        <v>67</v>
      </c>
      <c r="C13" s="152">
        <f aca="true" t="shared" si="2" ref="C13:S13">SUM(C29,C35,C38,C40,C51)</f>
        <v>19083</v>
      </c>
      <c r="D13" s="150">
        <f t="shared" si="2"/>
        <v>0</v>
      </c>
      <c r="E13" s="150">
        <f t="shared" si="2"/>
        <v>5570</v>
      </c>
      <c r="F13" s="150">
        <f t="shared" si="2"/>
        <v>13513</v>
      </c>
      <c r="G13" s="150">
        <f t="shared" si="2"/>
        <v>19947</v>
      </c>
      <c r="H13" s="150">
        <f t="shared" si="2"/>
        <v>5570</v>
      </c>
      <c r="I13" s="150">
        <f t="shared" si="2"/>
        <v>4972</v>
      </c>
      <c r="J13" s="150">
        <f t="shared" si="2"/>
        <v>598</v>
      </c>
      <c r="K13" s="150">
        <f t="shared" si="2"/>
        <v>0</v>
      </c>
      <c r="L13" s="150">
        <f t="shared" si="2"/>
        <v>0</v>
      </c>
      <c r="M13" s="150">
        <f t="shared" si="2"/>
        <v>13513</v>
      </c>
      <c r="N13" s="150">
        <f t="shared" si="2"/>
        <v>13030</v>
      </c>
      <c r="O13" s="150">
        <f t="shared" si="2"/>
        <v>483</v>
      </c>
      <c r="P13" s="150">
        <f t="shared" si="2"/>
        <v>0</v>
      </c>
      <c r="Q13" s="150">
        <f t="shared" si="2"/>
        <v>0</v>
      </c>
      <c r="R13" s="150">
        <f t="shared" si="2"/>
        <v>0</v>
      </c>
      <c r="S13" s="150">
        <f t="shared" si="2"/>
        <v>864</v>
      </c>
    </row>
    <row r="14" spans="1:19" ht="15" customHeight="1">
      <c r="A14" s="36"/>
      <c r="B14" s="28" t="s">
        <v>68</v>
      </c>
      <c r="C14" s="152">
        <f aca="true" t="shared" si="3" ref="C14:S14">SUM(C25,C32,C37,C53,C54)</f>
        <v>72210</v>
      </c>
      <c r="D14" s="150">
        <f t="shared" si="3"/>
        <v>10483</v>
      </c>
      <c r="E14" s="150">
        <f t="shared" si="3"/>
        <v>23498</v>
      </c>
      <c r="F14" s="150">
        <f t="shared" si="3"/>
        <v>38229</v>
      </c>
      <c r="G14" s="150">
        <f t="shared" si="3"/>
        <v>72210</v>
      </c>
      <c r="H14" s="150">
        <f t="shared" si="3"/>
        <v>36949</v>
      </c>
      <c r="I14" s="150">
        <f t="shared" si="3"/>
        <v>9780</v>
      </c>
      <c r="J14" s="150">
        <f t="shared" si="3"/>
        <v>27169</v>
      </c>
      <c r="K14" s="150">
        <f t="shared" si="3"/>
        <v>0</v>
      </c>
      <c r="L14" s="150">
        <f t="shared" si="3"/>
        <v>0</v>
      </c>
      <c r="M14" s="150">
        <f t="shared" si="3"/>
        <v>35261</v>
      </c>
      <c r="N14" s="150">
        <f t="shared" si="3"/>
        <v>11943</v>
      </c>
      <c r="O14" s="150">
        <f t="shared" si="3"/>
        <v>23318</v>
      </c>
      <c r="P14" s="150">
        <f t="shared" si="3"/>
        <v>0</v>
      </c>
      <c r="Q14" s="150">
        <f t="shared" si="3"/>
        <v>0</v>
      </c>
      <c r="R14" s="150">
        <f t="shared" si="3"/>
        <v>0</v>
      </c>
      <c r="S14" s="150">
        <f t="shared" si="3"/>
        <v>0</v>
      </c>
    </row>
    <row r="15" spans="1:19" ht="15" customHeight="1">
      <c r="A15" s="36"/>
      <c r="B15" s="28" t="s">
        <v>69</v>
      </c>
      <c r="C15" s="152">
        <f aca="true" t="shared" si="4" ref="C15:S15">SUM(C34,C36,C39,C41,C49,C52)</f>
        <v>58468</v>
      </c>
      <c r="D15" s="150">
        <f t="shared" si="4"/>
        <v>1060</v>
      </c>
      <c r="E15" s="150">
        <f t="shared" si="4"/>
        <v>27905</v>
      </c>
      <c r="F15" s="150">
        <f t="shared" si="4"/>
        <v>29503</v>
      </c>
      <c r="G15" s="150">
        <f t="shared" si="4"/>
        <v>58495</v>
      </c>
      <c r="H15" s="150">
        <f t="shared" si="4"/>
        <v>19702</v>
      </c>
      <c r="I15" s="150">
        <f t="shared" si="4"/>
        <v>19702</v>
      </c>
      <c r="J15" s="150">
        <f t="shared" si="4"/>
        <v>0</v>
      </c>
      <c r="K15" s="150">
        <f t="shared" si="4"/>
        <v>0</v>
      </c>
      <c r="L15" s="150">
        <f t="shared" si="4"/>
        <v>0</v>
      </c>
      <c r="M15" s="150">
        <f t="shared" si="4"/>
        <v>38793</v>
      </c>
      <c r="N15" s="150">
        <f t="shared" si="4"/>
        <v>38793</v>
      </c>
      <c r="O15" s="150">
        <f t="shared" si="4"/>
        <v>0</v>
      </c>
      <c r="P15" s="150">
        <f t="shared" si="4"/>
        <v>0</v>
      </c>
      <c r="Q15" s="150">
        <f t="shared" si="4"/>
        <v>0</v>
      </c>
      <c r="R15" s="150">
        <f t="shared" si="4"/>
        <v>0</v>
      </c>
      <c r="S15" s="150">
        <f t="shared" si="4"/>
        <v>0</v>
      </c>
    </row>
    <row r="16" spans="1:19" ht="15" customHeight="1">
      <c r="A16" s="36"/>
      <c r="B16" s="28" t="s">
        <v>70</v>
      </c>
      <c r="C16" s="152">
        <f aca="true" t="shared" si="5" ref="C16:S16">SUM(C23,C55,C56,C57)</f>
        <v>56534</v>
      </c>
      <c r="D16" s="150">
        <f t="shared" si="5"/>
        <v>5953</v>
      </c>
      <c r="E16" s="150">
        <f t="shared" si="5"/>
        <v>17813</v>
      </c>
      <c r="F16" s="150">
        <f t="shared" si="5"/>
        <v>32768</v>
      </c>
      <c r="G16" s="150">
        <f t="shared" si="5"/>
        <v>56534</v>
      </c>
      <c r="H16" s="150">
        <f t="shared" si="5"/>
        <v>17602</v>
      </c>
      <c r="I16" s="150">
        <f t="shared" si="5"/>
        <v>17602</v>
      </c>
      <c r="J16" s="150">
        <f t="shared" si="5"/>
        <v>0</v>
      </c>
      <c r="K16" s="150">
        <f t="shared" si="5"/>
        <v>0</v>
      </c>
      <c r="L16" s="150">
        <f t="shared" si="5"/>
        <v>0</v>
      </c>
      <c r="M16" s="150">
        <f t="shared" si="5"/>
        <v>38932</v>
      </c>
      <c r="N16" s="150">
        <f t="shared" si="5"/>
        <v>38932</v>
      </c>
      <c r="O16" s="150">
        <f t="shared" si="5"/>
        <v>0</v>
      </c>
      <c r="P16" s="150">
        <f t="shared" si="5"/>
        <v>0</v>
      </c>
      <c r="Q16" s="150">
        <f t="shared" si="5"/>
        <v>0</v>
      </c>
      <c r="R16" s="150">
        <f t="shared" si="5"/>
        <v>0</v>
      </c>
      <c r="S16" s="150">
        <f t="shared" si="5"/>
        <v>0</v>
      </c>
    </row>
    <row r="17" spans="1:19" ht="15" customHeight="1">
      <c r="A17" s="36"/>
      <c r="B17" s="28" t="s">
        <v>71</v>
      </c>
      <c r="C17" s="152">
        <f aca="true" t="shared" si="6" ref="C17:S17">SUM(C30,C33,C48,C50,C58,C59,C60)</f>
        <v>29532</v>
      </c>
      <c r="D17" s="150">
        <f t="shared" si="6"/>
        <v>1573</v>
      </c>
      <c r="E17" s="150">
        <f t="shared" si="6"/>
        <v>5653</v>
      </c>
      <c r="F17" s="150">
        <f t="shared" si="6"/>
        <v>22306</v>
      </c>
      <c r="G17" s="150">
        <f t="shared" si="6"/>
        <v>29540</v>
      </c>
      <c r="H17" s="150">
        <f t="shared" si="6"/>
        <v>7226</v>
      </c>
      <c r="I17" s="150">
        <f t="shared" si="6"/>
        <v>5653</v>
      </c>
      <c r="J17" s="150">
        <f t="shared" si="6"/>
        <v>1573</v>
      </c>
      <c r="K17" s="150">
        <f t="shared" si="6"/>
        <v>0</v>
      </c>
      <c r="L17" s="150">
        <f t="shared" si="6"/>
        <v>0</v>
      </c>
      <c r="M17" s="150">
        <f t="shared" si="6"/>
        <v>22306</v>
      </c>
      <c r="N17" s="150">
        <f t="shared" si="6"/>
        <v>20200</v>
      </c>
      <c r="O17" s="150">
        <f t="shared" si="6"/>
        <v>2106</v>
      </c>
      <c r="P17" s="150">
        <f t="shared" si="6"/>
        <v>0</v>
      </c>
      <c r="Q17" s="150">
        <f t="shared" si="6"/>
        <v>0</v>
      </c>
      <c r="R17" s="150">
        <f t="shared" si="6"/>
        <v>0</v>
      </c>
      <c r="S17" s="150">
        <f t="shared" si="6"/>
        <v>8</v>
      </c>
    </row>
    <row r="18" spans="1:19" ht="15" customHeight="1">
      <c r="A18" s="36"/>
      <c r="B18" s="28" t="s">
        <v>72</v>
      </c>
      <c r="C18" s="152">
        <f aca="true" t="shared" si="7" ref="C18:S18">SUM(C31,C43,C46,C61,C62)</f>
        <v>22946</v>
      </c>
      <c r="D18" s="150">
        <f t="shared" si="7"/>
        <v>10606</v>
      </c>
      <c r="E18" s="150">
        <f t="shared" si="7"/>
        <v>5272</v>
      </c>
      <c r="F18" s="150">
        <f t="shared" si="7"/>
        <v>7068</v>
      </c>
      <c r="G18" s="150">
        <f t="shared" si="7"/>
        <v>22996</v>
      </c>
      <c r="H18" s="150">
        <f t="shared" si="7"/>
        <v>8046</v>
      </c>
      <c r="I18" s="150">
        <f t="shared" si="7"/>
        <v>4238</v>
      </c>
      <c r="J18" s="150">
        <f t="shared" si="7"/>
        <v>3808</v>
      </c>
      <c r="K18" s="150">
        <f t="shared" si="7"/>
        <v>0</v>
      </c>
      <c r="L18" s="150">
        <f t="shared" si="7"/>
        <v>0</v>
      </c>
      <c r="M18" s="150">
        <f t="shared" si="7"/>
        <v>14900</v>
      </c>
      <c r="N18" s="150">
        <f t="shared" si="7"/>
        <v>12137</v>
      </c>
      <c r="O18" s="150">
        <f t="shared" si="7"/>
        <v>2763</v>
      </c>
      <c r="P18" s="150">
        <f t="shared" si="7"/>
        <v>0</v>
      </c>
      <c r="Q18" s="150">
        <f t="shared" si="7"/>
        <v>0</v>
      </c>
      <c r="R18" s="150">
        <f t="shared" si="7"/>
        <v>0</v>
      </c>
      <c r="S18" s="150">
        <f t="shared" si="7"/>
        <v>50</v>
      </c>
    </row>
    <row r="19" spans="1:19" ht="15" customHeight="1">
      <c r="A19" s="36"/>
      <c r="B19" s="28" t="s">
        <v>73</v>
      </c>
      <c r="C19" s="152">
        <f aca="true" t="shared" si="8" ref="C19:S19">SUM(C42,C44)</f>
        <v>20020</v>
      </c>
      <c r="D19" s="150">
        <f t="shared" si="8"/>
        <v>6474</v>
      </c>
      <c r="E19" s="150">
        <f t="shared" si="8"/>
        <v>13546</v>
      </c>
      <c r="F19" s="150">
        <f t="shared" si="8"/>
        <v>0</v>
      </c>
      <c r="G19" s="150">
        <f t="shared" si="8"/>
        <v>20026</v>
      </c>
      <c r="H19" s="150">
        <f t="shared" si="8"/>
        <v>4248</v>
      </c>
      <c r="I19" s="150">
        <f t="shared" si="8"/>
        <v>2639</v>
      </c>
      <c r="J19" s="150">
        <f t="shared" si="8"/>
        <v>1609</v>
      </c>
      <c r="K19" s="150">
        <f t="shared" si="8"/>
        <v>0</v>
      </c>
      <c r="L19" s="150">
        <f t="shared" si="8"/>
        <v>0</v>
      </c>
      <c r="M19" s="150">
        <f t="shared" si="8"/>
        <v>15772</v>
      </c>
      <c r="N19" s="150">
        <f t="shared" si="8"/>
        <v>12951</v>
      </c>
      <c r="O19" s="150">
        <f t="shared" si="8"/>
        <v>2821</v>
      </c>
      <c r="P19" s="150">
        <f t="shared" si="8"/>
        <v>0</v>
      </c>
      <c r="Q19" s="150">
        <f t="shared" si="8"/>
        <v>0</v>
      </c>
      <c r="R19" s="150">
        <f t="shared" si="8"/>
        <v>0</v>
      </c>
      <c r="S19" s="150">
        <f t="shared" si="8"/>
        <v>6</v>
      </c>
    </row>
    <row r="20" spans="1:19" ht="15" customHeight="1">
      <c r="A20" s="36"/>
      <c r="B20" s="28" t="s">
        <v>74</v>
      </c>
      <c r="C20" s="152">
        <f aca="true" t="shared" si="9" ref="C20:S20">SUM(C27,C45,C47)</f>
        <v>39921</v>
      </c>
      <c r="D20" s="150">
        <f t="shared" si="9"/>
        <v>0</v>
      </c>
      <c r="E20" s="150">
        <f t="shared" si="9"/>
        <v>0</v>
      </c>
      <c r="F20" s="150">
        <f t="shared" si="9"/>
        <v>39921</v>
      </c>
      <c r="G20" s="150">
        <f t="shared" si="9"/>
        <v>39921</v>
      </c>
      <c r="H20" s="150">
        <f t="shared" si="9"/>
        <v>9931</v>
      </c>
      <c r="I20" s="150">
        <f t="shared" si="9"/>
        <v>7779</v>
      </c>
      <c r="J20" s="150">
        <f t="shared" si="9"/>
        <v>2152</v>
      </c>
      <c r="K20" s="150">
        <f t="shared" si="9"/>
        <v>0</v>
      </c>
      <c r="L20" s="150">
        <f t="shared" si="9"/>
        <v>0</v>
      </c>
      <c r="M20" s="150">
        <f t="shared" si="9"/>
        <v>29990</v>
      </c>
      <c r="N20" s="150">
        <f t="shared" si="9"/>
        <v>23186</v>
      </c>
      <c r="O20" s="150">
        <f t="shared" si="9"/>
        <v>6804</v>
      </c>
      <c r="P20" s="150">
        <f t="shared" si="9"/>
        <v>0</v>
      </c>
      <c r="Q20" s="150">
        <f t="shared" si="9"/>
        <v>0</v>
      </c>
      <c r="R20" s="150">
        <f t="shared" si="9"/>
        <v>0</v>
      </c>
      <c r="S20" s="150">
        <f t="shared" si="9"/>
        <v>0</v>
      </c>
    </row>
    <row r="21" spans="2:19" ht="11.25">
      <c r="B21" s="153"/>
      <c r="C21" s="150"/>
      <c r="D21" s="150"/>
      <c r="E21" s="150"/>
      <c r="F21" s="150"/>
      <c r="G21" s="150"/>
      <c r="H21" s="150"/>
      <c r="I21" s="150"/>
      <c r="J21" s="150"/>
      <c r="K21" s="150"/>
      <c r="L21" s="150"/>
      <c r="M21" s="150"/>
      <c r="N21" s="150"/>
      <c r="O21" s="150"/>
      <c r="P21" s="150"/>
      <c r="Q21" s="150"/>
      <c r="R21" s="150"/>
      <c r="S21" s="150"/>
    </row>
    <row r="22" spans="1:19" ht="15" customHeight="1">
      <c r="A22" s="14">
        <v>100</v>
      </c>
      <c r="B22" s="28" t="s">
        <v>436</v>
      </c>
      <c r="C22" s="150">
        <f>SUM(D22:F22)</f>
        <v>20764</v>
      </c>
      <c r="D22" s="150">
        <v>2382</v>
      </c>
      <c r="E22" s="150">
        <v>33</v>
      </c>
      <c r="F22" s="150">
        <v>18349</v>
      </c>
      <c r="G22" s="150">
        <f>H22+M22+S22</f>
        <v>20826</v>
      </c>
      <c r="H22" s="150">
        <f>SUM(I22:L22)</f>
        <v>3145</v>
      </c>
      <c r="I22" s="150">
        <v>3145</v>
      </c>
      <c r="J22" s="150">
        <v>0</v>
      </c>
      <c r="K22" s="150">
        <v>0</v>
      </c>
      <c r="L22" s="150">
        <v>0</v>
      </c>
      <c r="M22" s="150">
        <f>SUM(N22:R22)</f>
        <v>17619</v>
      </c>
      <c r="N22" s="150">
        <v>17619</v>
      </c>
      <c r="O22" s="150">
        <v>0</v>
      </c>
      <c r="P22" s="150">
        <v>0</v>
      </c>
      <c r="Q22" s="150">
        <v>0</v>
      </c>
      <c r="R22" s="150">
        <v>0</v>
      </c>
      <c r="S22" s="150">
        <v>62</v>
      </c>
    </row>
    <row r="23" spans="1:19" ht="15" customHeight="1">
      <c r="A23" s="36">
        <v>201</v>
      </c>
      <c r="B23" s="28" t="s">
        <v>423</v>
      </c>
      <c r="C23" s="150">
        <f aca="true" t="shared" si="10" ref="C23:C62">SUM(D23:F23)</f>
        <v>31556</v>
      </c>
      <c r="D23" s="150">
        <v>5953</v>
      </c>
      <c r="E23" s="150">
        <v>7437</v>
      </c>
      <c r="F23" s="150">
        <v>18166</v>
      </c>
      <c r="G23" s="150">
        <f aca="true" t="shared" si="11" ref="G23:G62">H23+M23+S23</f>
        <v>31556</v>
      </c>
      <c r="H23" s="150">
        <f aca="true" t="shared" si="12" ref="H23:H62">SUM(I23:L23)</f>
        <v>13403</v>
      </c>
      <c r="I23" s="150">
        <v>13403</v>
      </c>
      <c r="J23" s="150">
        <v>0</v>
      </c>
      <c r="K23" s="150">
        <v>0</v>
      </c>
      <c r="L23" s="150">
        <v>0</v>
      </c>
      <c r="M23" s="150">
        <f aca="true" t="shared" si="13" ref="M23:M62">SUM(N23:R23)</f>
        <v>18153</v>
      </c>
      <c r="N23" s="150">
        <v>18153</v>
      </c>
      <c r="O23" s="150">
        <v>0</v>
      </c>
      <c r="P23" s="150">
        <v>0</v>
      </c>
      <c r="Q23" s="150">
        <v>0</v>
      </c>
      <c r="R23" s="150">
        <v>0</v>
      </c>
      <c r="S23" s="150">
        <v>0</v>
      </c>
    </row>
    <row r="24" spans="1:19" ht="15" customHeight="1">
      <c r="A24" s="36">
        <v>202</v>
      </c>
      <c r="B24" s="28" t="s">
        <v>76</v>
      </c>
      <c r="C24" s="150">
        <f t="shared" si="10"/>
        <v>5116</v>
      </c>
      <c r="D24" s="150">
        <v>0</v>
      </c>
      <c r="E24" s="150">
        <v>849</v>
      </c>
      <c r="F24" s="150">
        <v>4267</v>
      </c>
      <c r="G24" s="150">
        <f t="shared" si="11"/>
        <v>5116</v>
      </c>
      <c r="H24" s="150">
        <f t="shared" si="12"/>
        <v>849</v>
      </c>
      <c r="I24" s="150">
        <v>0</v>
      </c>
      <c r="J24" s="150">
        <v>849</v>
      </c>
      <c r="K24" s="150">
        <v>0</v>
      </c>
      <c r="L24" s="150">
        <v>0</v>
      </c>
      <c r="M24" s="150">
        <f t="shared" si="13"/>
        <v>4267</v>
      </c>
      <c r="N24" s="150">
        <v>0</v>
      </c>
      <c r="O24" s="150">
        <v>4267</v>
      </c>
      <c r="P24" s="150">
        <v>0</v>
      </c>
      <c r="Q24" s="150">
        <v>0</v>
      </c>
      <c r="R24" s="150">
        <v>0</v>
      </c>
      <c r="S24" s="150">
        <v>0</v>
      </c>
    </row>
    <row r="25" spans="1:19" ht="15" customHeight="1">
      <c r="A25" s="36">
        <v>203</v>
      </c>
      <c r="B25" s="28" t="s">
        <v>77</v>
      </c>
      <c r="C25" s="150">
        <f t="shared" si="10"/>
        <v>6340</v>
      </c>
      <c r="D25" s="150">
        <v>0</v>
      </c>
      <c r="E25" s="150">
        <v>2459</v>
      </c>
      <c r="F25" s="150">
        <v>3881</v>
      </c>
      <c r="G25" s="150">
        <f t="shared" si="11"/>
        <v>6340</v>
      </c>
      <c r="H25" s="150">
        <f t="shared" si="12"/>
        <v>2459</v>
      </c>
      <c r="I25" s="150">
        <v>0</v>
      </c>
      <c r="J25" s="150">
        <v>2459</v>
      </c>
      <c r="K25" s="150">
        <v>0</v>
      </c>
      <c r="L25" s="150">
        <v>0</v>
      </c>
      <c r="M25" s="150">
        <f t="shared" si="13"/>
        <v>3881</v>
      </c>
      <c r="N25" s="150">
        <v>0</v>
      </c>
      <c r="O25" s="150">
        <v>3881</v>
      </c>
      <c r="P25" s="150">
        <v>0</v>
      </c>
      <c r="Q25" s="150">
        <v>0</v>
      </c>
      <c r="R25" s="150">
        <v>0</v>
      </c>
      <c r="S25" s="150">
        <v>0</v>
      </c>
    </row>
    <row r="26" spans="1:19" ht="15" customHeight="1">
      <c r="A26" s="36">
        <v>204</v>
      </c>
      <c r="B26" s="28" t="s">
        <v>78</v>
      </c>
      <c r="C26" s="150">
        <f t="shared" si="10"/>
        <v>2343</v>
      </c>
      <c r="D26" s="150">
        <v>0</v>
      </c>
      <c r="E26" s="150">
        <v>1007</v>
      </c>
      <c r="F26" s="150">
        <v>1336</v>
      </c>
      <c r="G26" s="150">
        <f t="shared" si="11"/>
        <v>2343</v>
      </c>
      <c r="H26" s="150">
        <f t="shared" si="12"/>
        <v>1156</v>
      </c>
      <c r="I26" s="150">
        <v>0</v>
      </c>
      <c r="J26" s="150">
        <v>1156</v>
      </c>
      <c r="K26" s="150">
        <v>0</v>
      </c>
      <c r="L26" s="150">
        <v>0</v>
      </c>
      <c r="M26" s="150">
        <f t="shared" si="13"/>
        <v>1187</v>
      </c>
      <c r="N26" s="150">
        <v>0</v>
      </c>
      <c r="O26" s="150">
        <v>1187</v>
      </c>
      <c r="P26" s="150">
        <v>0</v>
      </c>
      <c r="Q26" s="150">
        <v>0</v>
      </c>
      <c r="R26" s="150">
        <v>0</v>
      </c>
      <c r="S26" s="150">
        <v>0</v>
      </c>
    </row>
    <row r="27" spans="1:19" ht="15" customHeight="1">
      <c r="A27" s="36">
        <v>205</v>
      </c>
      <c r="B27" s="28" t="s">
        <v>424</v>
      </c>
      <c r="C27" s="150">
        <f t="shared" si="10"/>
        <v>17169</v>
      </c>
      <c r="D27" s="150">
        <v>0</v>
      </c>
      <c r="E27" s="150">
        <v>0</v>
      </c>
      <c r="F27" s="150">
        <v>17169</v>
      </c>
      <c r="G27" s="150">
        <f t="shared" si="11"/>
        <v>17169</v>
      </c>
      <c r="H27" s="150">
        <f t="shared" si="12"/>
        <v>4244</v>
      </c>
      <c r="I27" s="150">
        <v>4244</v>
      </c>
      <c r="J27" s="150">
        <v>0</v>
      </c>
      <c r="K27" s="150">
        <v>0</v>
      </c>
      <c r="L27" s="150">
        <v>0</v>
      </c>
      <c r="M27" s="150">
        <f t="shared" si="13"/>
        <v>12925</v>
      </c>
      <c r="N27" s="150">
        <v>12925</v>
      </c>
      <c r="O27" s="150">
        <v>0</v>
      </c>
      <c r="P27" s="150">
        <v>0</v>
      </c>
      <c r="Q27" s="150">
        <v>0</v>
      </c>
      <c r="R27" s="150">
        <v>0</v>
      </c>
      <c r="S27" s="150">
        <v>0</v>
      </c>
    </row>
    <row r="28" spans="1:19" ht="15" customHeight="1">
      <c r="A28" s="36">
        <v>206</v>
      </c>
      <c r="B28" s="28" t="s">
        <v>79</v>
      </c>
      <c r="C28" s="150">
        <f t="shared" si="10"/>
        <v>134</v>
      </c>
      <c r="D28" s="150">
        <v>0</v>
      </c>
      <c r="E28" s="150">
        <v>134</v>
      </c>
      <c r="F28" s="150">
        <v>0</v>
      </c>
      <c r="G28" s="150">
        <f t="shared" si="11"/>
        <v>134</v>
      </c>
      <c r="H28" s="150">
        <f t="shared" si="12"/>
        <v>54</v>
      </c>
      <c r="I28" s="150">
        <v>0</v>
      </c>
      <c r="J28" s="150">
        <v>54</v>
      </c>
      <c r="K28" s="150">
        <v>0</v>
      </c>
      <c r="L28" s="150">
        <v>0</v>
      </c>
      <c r="M28" s="150">
        <f t="shared" si="13"/>
        <v>80</v>
      </c>
      <c r="N28" s="150">
        <v>0</v>
      </c>
      <c r="O28" s="150">
        <v>80</v>
      </c>
      <c r="P28" s="150">
        <v>0</v>
      </c>
      <c r="Q28" s="150">
        <v>0</v>
      </c>
      <c r="R28" s="150">
        <v>0</v>
      </c>
      <c r="S28" s="150">
        <v>0</v>
      </c>
    </row>
    <row r="29" spans="1:19" ht="15" customHeight="1">
      <c r="A29" s="36">
        <v>207</v>
      </c>
      <c r="B29" s="28" t="s">
        <v>80</v>
      </c>
      <c r="C29" s="150">
        <f t="shared" si="10"/>
        <v>1081</v>
      </c>
      <c r="D29" s="150">
        <v>0</v>
      </c>
      <c r="E29" s="150">
        <v>598</v>
      </c>
      <c r="F29" s="150">
        <v>483</v>
      </c>
      <c r="G29" s="150">
        <f t="shared" si="11"/>
        <v>1081</v>
      </c>
      <c r="H29" s="150">
        <f t="shared" si="12"/>
        <v>598</v>
      </c>
      <c r="I29" s="150">
        <v>0</v>
      </c>
      <c r="J29" s="150">
        <v>598</v>
      </c>
      <c r="K29" s="150">
        <v>0</v>
      </c>
      <c r="L29" s="150">
        <v>0</v>
      </c>
      <c r="M29" s="150">
        <f t="shared" si="13"/>
        <v>483</v>
      </c>
      <c r="N29" s="150">
        <v>0</v>
      </c>
      <c r="O29" s="150">
        <v>483</v>
      </c>
      <c r="P29" s="150">
        <v>0</v>
      </c>
      <c r="Q29" s="150">
        <v>0</v>
      </c>
      <c r="R29" s="150">
        <v>0</v>
      </c>
      <c r="S29" s="150">
        <v>0</v>
      </c>
    </row>
    <row r="30" spans="1:19" ht="15" customHeight="1">
      <c r="A30" s="36">
        <v>208</v>
      </c>
      <c r="B30" s="28" t="s">
        <v>81</v>
      </c>
      <c r="C30" s="150">
        <f t="shared" si="10"/>
        <v>1589</v>
      </c>
      <c r="D30" s="150">
        <v>532</v>
      </c>
      <c r="E30" s="150">
        <v>0</v>
      </c>
      <c r="F30" s="150">
        <v>1057</v>
      </c>
      <c r="G30" s="150">
        <f t="shared" si="11"/>
        <v>1589</v>
      </c>
      <c r="H30" s="150">
        <f t="shared" si="12"/>
        <v>532</v>
      </c>
      <c r="I30" s="150">
        <v>0</v>
      </c>
      <c r="J30" s="150">
        <v>532</v>
      </c>
      <c r="K30" s="150">
        <v>0</v>
      </c>
      <c r="L30" s="150">
        <v>0</v>
      </c>
      <c r="M30" s="150">
        <f t="shared" si="13"/>
        <v>1057</v>
      </c>
      <c r="N30" s="150">
        <v>0</v>
      </c>
      <c r="O30" s="150">
        <v>1057</v>
      </c>
      <c r="P30" s="150">
        <v>0</v>
      </c>
      <c r="Q30" s="150">
        <v>0</v>
      </c>
      <c r="R30" s="150">
        <v>0</v>
      </c>
      <c r="S30" s="150">
        <v>0</v>
      </c>
    </row>
    <row r="31" spans="1:19" ht="15" customHeight="1">
      <c r="A31" s="36">
        <v>209</v>
      </c>
      <c r="B31" s="28" t="s">
        <v>425</v>
      </c>
      <c r="C31" s="150">
        <f t="shared" si="10"/>
        <v>6571</v>
      </c>
      <c r="D31" s="150">
        <v>0</v>
      </c>
      <c r="E31" s="150">
        <v>3808</v>
      </c>
      <c r="F31" s="150">
        <v>2763</v>
      </c>
      <c r="G31" s="150">
        <f t="shared" si="11"/>
        <v>6571</v>
      </c>
      <c r="H31" s="150">
        <f t="shared" si="12"/>
        <v>3808</v>
      </c>
      <c r="I31" s="150">
        <v>0</v>
      </c>
      <c r="J31" s="150">
        <v>3808</v>
      </c>
      <c r="K31" s="150">
        <v>0</v>
      </c>
      <c r="L31" s="150">
        <v>0</v>
      </c>
      <c r="M31" s="150">
        <f t="shared" si="13"/>
        <v>2763</v>
      </c>
      <c r="N31" s="150">
        <v>0</v>
      </c>
      <c r="O31" s="150">
        <v>2763</v>
      </c>
      <c r="P31" s="150">
        <v>0</v>
      </c>
      <c r="Q31" s="150">
        <v>0</v>
      </c>
      <c r="R31" s="150">
        <v>0</v>
      </c>
      <c r="S31" s="150">
        <v>0</v>
      </c>
    </row>
    <row r="32" spans="1:19" ht="15" customHeight="1">
      <c r="A32" s="36">
        <v>210</v>
      </c>
      <c r="B32" s="28" t="s">
        <v>82</v>
      </c>
      <c r="C32" s="150">
        <f t="shared" si="10"/>
        <v>44147</v>
      </c>
      <c r="D32" s="150">
        <v>9416</v>
      </c>
      <c r="E32" s="150">
        <v>15294</v>
      </c>
      <c r="F32" s="150">
        <v>19437</v>
      </c>
      <c r="G32" s="150">
        <f t="shared" si="11"/>
        <v>44147</v>
      </c>
      <c r="H32" s="150">
        <f t="shared" si="12"/>
        <v>24710</v>
      </c>
      <c r="I32" s="150">
        <v>0</v>
      </c>
      <c r="J32" s="150">
        <v>24710</v>
      </c>
      <c r="K32" s="150">
        <v>0</v>
      </c>
      <c r="L32" s="150">
        <v>0</v>
      </c>
      <c r="M32" s="150">
        <f t="shared" si="13"/>
        <v>19437</v>
      </c>
      <c r="N32" s="150">
        <v>0</v>
      </c>
      <c r="O32" s="150">
        <v>19437</v>
      </c>
      <c r="P32" s="150">
        <v>0</v>
      </c>
      <c r="Q32" s="150">
        <v>0</v>
      </c>
      <c r="R32" s="150">
        <v>0</v>
      </c>
      <c r="S32" s="150">
        <v>0</v>
      </c>
    </row>
    <row r="33" spans="1:19" ht="15" customHeight="1">
      <c r="A33" s="36">
        <v>212</v>
      </c>
      <c r="B33" s="28" t="s">
        <v>83</v>
      </c>
      <c r="C33" s="150">
        <f t="shared" si="10"/>
        <v>2090</v>
      </c>
      <c r="D33" s="150">
        <v>1041</v>
      </c>
      <c r="E33" s="150">
        <v>0</v>
      </c>
      <c r="F33" s="150">
        <v>1049</v>
      </c>
      <c r="G33" s="150">
        <f t="shared" si="11"/>
        <v>2090</v>
      </c>
      <c r="H33" s="150">
        <f t="shared" si="12"/>
        <v>1041</v>
      </c>
      <c r="I33" s="150">
        <v>0</v>
      </c>
      <c r="J33" s="150">
        <v>1041</v>
      </c>
      <c r="K33" s="150">
        <v>0</v>
      </c>
      <c r="L33" s="150">
        <v>0</v>
      </c>
      <c r="M33" s="150">
        <f t="shared" si="13"/>
        <v>1049</v>
      </c>
      <c r="N33" s="150">
        <v>0</v>
      </c>
      <c r="O33" s="150">
        <v>1049</v>
      </c>
      <c r="P33" s="150">
        <v>0</v>
      </c>
      <c r="Q33" s="150">
        <v>0</v>
      </c>
      <c r="R33" s="150">
        <v>0</v>
      </c>
      <c r="S33" s="150">
        <v>0</v>
      </c>
    </row>
    <row r="34" spans="1:19" ht="15" customHeight="1">
      <c r="A34" s="36">
        <v>213</v>
      </c>
      <c r="B34" s="28" t="s">
        <v>426</v>
      </c>
      <c r="C34" s="150">
        <f t="shared" si="10"/>
        <v>7696</v>
      </c>
      <c r="D34" s="150">
        <v>0</v>
      </c>
      <c r="E34" s="150">
        <v>3567</v>
      </c>
      <c r="F34" s="150">
        <v>4129</v>
      </c>
      <c r="G34" s="150">
        <f t="shared" si="11"/>
        <v>7696</v>
      </c>
      <c r="H34" s="150">
        <f t="shared" si="12"/>
        <v>3834</v>
      </c>
      <c r="I34" s="150">
        <v>3834</v>
      </c>
      <c r="J34" s="150">
        <v>0</v>
      </c>
      <c r="K34" s="150">
        <v>0</v>
      </c>
      <c r="L34" s="150">
        <v>0</v>
      </c>
      <c r="M34" s="150">
        <f t="shared" si="13"/>
        <v>3862</v>
      </c>
      <c r="N34" s="150">
        <v>3862</v>
      </c>
      <c r="O34" s="150">
        <v>0</v>
      </c>
      <c r="P34" s="150">
        <v>0</v>
      </c>
      <c r="Q34" s="150">
        <v>0</v>
      </c>
      <c r="R34" s="150">
        <v>0</v>
      </c>
      <c r="S34" s="150">
        <v>0</v>
      </c>
    </row>
    <row r="35" spans="1:19" ht="15" customHeight="1">
      <c r="A35" s="36">
        <v>214</v>
      </c>
      <c r="B35" s="28" t="s">
        <v>84</v>
      </c>
      <c r="C35" s="150">
        <f t="shared" si="10"/>
        <v>3694</v>
      </c>
      <c r="D35" s="150">
        <v>0</v>
      </c>
      <c r="E35" s="150">
        <v>1096</v>
      </c>
      <c r="F35" s="150">
        <v>2598</v>
      </c>
      <c r="G35" s="150">
        <f t="shared" si="11"/>
        <v>3694</v>
      </c>
      <c r="H35" s="150">
        <f t="shared" si="12"/>
        <v>1096</v>
      </c>
      <c r="I35" s="150">
        <v>1096</v>
      </c>
      <c r="J35" s="150">
        <v>0</v>
      </c>
      <c r="K35" s="150">
        <v>0</v>
      </c>
      <c r="L35" s="150">
        <v>0</v>
      </c>
      <c r="M35" s="150">
        <f t="shared" si="13"/>
        <v>2598</v>
      </c>
      <c r="N35" s="150">
        <v>2598</v>
      </c>
      <c r="O35" s="150">
        <v>0</v>
      </c>
      <c r="P35" s="150">
        <v>0</v>
      </c>
      <c r="Q35" s="150">
        <v>0</v>
      </c>
      <c r="R35" s="150">
        <v>0</v>
      </c>
      <c r="S35" s="150">
        <v>0</v>
      </c>
    </row>
    <row r="36" spans="1:19" ht="15" customHeight="1">
      <c r="A36" s="36">
        <v>215</v>
      </c>
      <c r="B36" s="28" t="s">
        <v>427</v>
      </c>
      <c r="C36" s="150">
        <f t="shared" si="10"/>
        <v>11864</v>
      </c>
      <c r="D36" s="150">
        <v>0</v>
      </c>
      <c r="E36" s="150">
        <v>0</v>
      </c>
      <c r="F36" s="150">
        <v>11864</v>
      </c>
      <c r="G36" s="150">
        <f t="shared" si="11"/>
        <v>11864</v>
      </c>
      <c r="H36" s="150">
        <f t="shared" si="12"/>
        <v>4335</v>
      </c>
      <c r="I36" s="150">
        <v>4335</v>
      </c>
      <c r="J36" s="150">
        <v>0</v>
      </c>
      <c r="K36" s="150">
        <v>0</v>
      </c>
      <c r="L36" s="150">
        <v>0</v>
      </c>
      <c r="M36" s="150">
        <f t="shared" si="13"/>
        <v>7529</v>
      </c>
      <c r="N36" s="150">
        <v>7529</v>
      </c>
      <c r="O36" s="150">
        <v>0</v>
      </c>
      <c r="P36" s="150">
        <v>0</v>
      </c>
      <c r="Q36" s="150">
        <v>0</v>
      </c>
      <c r="R36" s="150">
        <v>0</v>
      </c>
      <c r="S36" s="150">
        <v>0</v>
      </c>
    </row>
    <row r="37" spans="1:19" ht="15" customHeight="1">
      <c r="A37" s="36">
        <v>216</v>
      </c>
      <c r="B37" s="28" t="s">
        <v>85</v>
      </c>
      <c r="C37" s="150">
        <f t="shared" si="10"/>
        <v>12081</v>
      </c>
      <c r="D37" s="150">
        <v>1067</v>
      </c>
      <c r="E37" s="150">
        <v>4732</v>
      </c>
      <c r="F37" s="150">
        <v>6282</v>
      </c>
      <c r="G37" s="150">
        <f t="shared" si="11"/>
        <v>12081</v>
      </c>
      <c r="H37" s="150">
        <f t="shared" si="12"/>
        <v>5799</v>
      </c>
      <c r="I37" s="150">
        <v>5799</v>
      </c>
      <c r="J37" s="150">
        <v>0</v>
      </c>
      <c r="K37" s="150">
        <v>0</v>
      </c>
      <c r="L37" s="150">
        <v>0</v>
      </c>
      <c r="M37" s="150">
        <f t="shared" si="13"/>
        <v>6282</v>
      </c>
      <c r="N37" s="150">
        <v>6282</v>
      </c>
      <c r="O37" s="150">
        <v>0</v>
      </c>
      <c r="P37" s="150">
        <v>0</v>
      </c>
      <c r="Q37" s="150">
        <v>0</v>
      </c>
      <c r="R37" s="150">
        <v>0</v>
      </c>
      <c r="S37" s="150">
        <v>0</v>
      </c>
    </row>
    <row r="38" spans="1:19" ht="15" customHeight="1">
      <c r="A38" s="36">
        <v>217</v>
      </c>
      <c r="B38" s="28" t="s">
        <v>86</v>
      </c>
      <c r="C38" s="150">
        <f t="shared" si="10"/>
        <v>2829</v>
      </c>
      <c r="D38" s="150">
        <v>0</v>
      </c>
      <c r="E38" s="150">
        <v>1747</v>
      </c>
      <c r="F38" s="150">
        <v>1082</v>
      </c>
      <c r="G38" s="150">
        <f t="shared" si="11"/>
        <v>2829</v>
      </c>
      <c r="H38" s="150">
        <f t="shared" si="12"/>
        <v>1747</v>
      </c>
      <c r="I38" s="150">
        <v>1747</v>
      </c>
      <c r="J38" s="150">
        <v>0</v>
      </c>
      <c r="K38" s="150">
        <v>0</v>
      </c>
      <c r="L38" s="150">
        <v>0</v>
      </c>
      <c r="M38" s="150">
        <f t="shared" si="13"/>
        <v>1082</v>
      </c>
      <c r="N38" s="150">
        <v>1082</v>
      </c>
      <c r="O38" s="150">
        <v>0</v>
      </c>
      <c r="P38" s="150">
        <v>0</v>
      </c>
      <c r="Q38" s="150">
        <v>0</v>
      </c>
      <c r="R38" s="150">
        <v>0</v>
      </c>
      <c r="S38" s="150">
        <v>0</v>
      </c>
    </row>
    <row r="39" spans="1:19" ht="15" customHeight="1">
      <c r="A39" s="36">
        <v>218</v>
      </c>
      <c r="B39" s="28" t="s">
        <v>87</v>
      </c>
      <c r="C39" s="150">
        <f t="shared" si="10"/>
        <v>6992</v>
      </c>
      <c r="D39" s="150">
        <v>1060</v>
      </c>
      <c r="E39" s="150">
        <v>1242</v>
      </c>
      <c r="F39" s="150">
        <v>4690</v>
      </c>
      <c r="G39" s="150">
        <f t="shared" si="11"/>
        <v>7019</v>
      </c>
      <c r="H39" s="150">
        <f t="shared" si="12"/>
        <v>2329</v>
      </c>
      <c r="I39" s="150">
        <v>2329</v>
      </c>
      <c r="J39" s="150">
        <v>0</v>
      </c>
      <c r="K39" s="150">
        <v>0</v>
      </c>
      <c r="L39" s="150">
        <v>0</v>
      </c>
      <c r="M39" s="150">
        <f t="shared" si="13"/>
        <v>4690</v>
      </c>
      <c r="N39" s="150">
        <v>4690</v>
      </c>
      <c r="O39" s="150">
        <v>0</v>
      </c>
      <c r="P39" s="150">
        <v>0</v>
      </c>
      <c r="Q39" s="150">
        <v>0</v>
      </c>
      <c r="R39" s="150">
        <v>0</v>
      </c>
      <c r="S39" s="150">
        <v>0</v>
      </c>
    </row>
    <row r="40" spans="1:19" ht="15" customHeight="1">
      <c r="A40" s="36">
        <v>219</v>
      </c>
      <c r="B40" s="28" t="s">
        <v>88</v>
      </c>
      <c r="C40" s="150">
        <f t="shared" si="10"/>
        <v>10823</v>
      </c>
      <c r="D40" s="150">
        <v>0</v>
      </c>
      <c r="E40" s="150">
        <v>1652</v>
      </c>
      <c r="F40" s="150">
        <v>9171</v>
      </c>
      <c r="G40" s="150">
        <f>H40+M40+S40</f>
        <v>11687</v>
      </c>
      <c r="H40" s="150">
        <f t="shared" si="12"/>
        <v>1652</v>
      </c>
      <c r="I40" s="150">
        <v>1652</v>
      </c>
      <c r="J40" s="150">
        <v>0</v>
      </c>
      <c r="K40" s="150">
        <v>0</v>
      </c>
      <c r="L40" s="150">
        <v>0</v>
      </c>
      <c r="M40" s="150">
        <f t="shared" si="13"/>
        <v>9171</v>
      </c>
      <c r="N40" s="150">
        <v>9171</v>
      </c>
      <c r="O40" s="150">
        <v>0</v>
      </c>
      <c r="P40" s="150">
        <v>0</v>
      </c>
      <c r="Q40" s="150">
        <v>0</v>
      </c>
      <c r="R40" s="150">
        <v>0</v>
      </c>
      <c r="S40" s="150">
        <v>864</v>
      </c>
    </row>
    <row r="41" spans="1:19" ht="15" customHeight="1">
      <c r="A41" s="36">
        <v>220</v>
      </c>
      <c r="B41" s="28" t="s">
        <v>89</v>
      </c>
      <c r="C41" s="150">
        <f t="shared" si="10"/>
        <v>15198</v>
      </c>
      <c r="D41" s="150">
        <v>0</v>
      </c>
      <c r="E41" s="150">
        <v>15198</v>
      </c>
      <c r="F41" s="150">
        <v>0</v>
      </c>
      <c r="G41" s="150">
        <f t="shared" si="11"/>
        <v>15198</v>
      </c>
      <c r="H41" s="150">
        <f t="shared" si="12"/>
        <v>4873</v>
      </c>
      <c r="I41" s="150">
        <v>4873</v>
      </c>
      <c r="J41" s="150">
        <v>0</v>
      </c>
      <c r="K41" s="150">
        <v>0</v>
      </c>
      <c r="L41" s="150">
        <v>0</v>
      </c>
      <c r="M41" s="150">
        <f t="shared" si="13"/>
        <v>10325</v>
      </c>
      <c r="N41" s="150">
        <v>10325</v>
      </c>
      <c r="O41" s="150">
        <v>0</v>
      </c>
      <c r="P41" s="150">
        <v>0</v>
      </c>
      <c r="Q41" s="150">
        <v>0</v>
      </c>
      <c r="R41" s="150">
        <v>0</v>
      </c>
      <c r="S41" s="150">
        <v>0</v>
      </c>
    </row>
    <row r="42" spans="1:19" ht="15" customHeight="1">
      <c r="A42" s="36">
        <v>221</v>
      </c>
      <c r="B42" s="28" t="s">
        <v>90</v>
      </c>
      <c r="C42" s="150">
        <f t="shared" si="10"/>
        <v>4430</v>
      </c>
      <c r="D42" s="150">
        <v>1609</v>
      </c>
      <c r="E42" s="150">
        <v>2821</v>
      </c>
      <c r="F42" s="150">
        <v>0</v>
      </c>
      <c r="G42" s="150">
        <f t="shared" si="11"/>
        <v>4430</v>
      </c>
      <c r="H42" s="150">
        <f t="shared" si="12"/>
        <v>1609</v>
      </c>
      <c r="I42" s="150">
        <v>0</v>
      </c>
      <c r="J42" s="150">
        <v>1609</v>
      </c>
      <c r="K42" s="150">
        <v>0</v>
      </c>
      <c r="L42" s="150">
        <v>0</v>
      </c>
      <c r="M42" s="150">
        <f t="shared" si="13"/>
        <v>2821</v>
      </c>
      <c r="N42" s="150">
        <v>0</v>
      </c>
      <c r="O42" s="150">
        <v>2821</v>
      </c>
      <c r="P42" s="150">
        <v>0</v>
      </c>
      <c r="Q42" s="150">
        <v>0</v>
      </c>
      <c r="R42" s="150">
        <v>0</v>
      </c>
      <c r="S42" s="150">
        <v>0</v>
      </c>
    </row>
    <row r="43" spans="1:19" ht="15" customHeight="1">
      <c r="A43" s="36">
        <v>222</v>
      </c>
      <c r="B43" s="28" t="s">
        <v>428</v>
      </c>
      <c r="C43" s="150">
        <f t="shared" si="10"/>
        <v>1467</v>
      </c>
      <c r="D43" s="150">
        <v>3</v>
      </c>
      <c r="E43" s="150">
        <v>1464</v>
      </c>
      <c r="F43" s="150">
        <v>0</v>
      </c>
      <c r="G43" s="150">
        <f t="shared" si="11"/>
        <v>1467</v>
      </c>
      <c r="H43" s="150">
        <f t="shared" si="12"/>
        <v>676</v>
      </c>
      <c r="I43" s="150">
        <v>676</v>
      </c>
      <c r="J43" s="150">
        <v>0</v>
      </c>
      <c r="K43" s="150">
        <v>0</v>
      </c>
      <c r="L43" s="150">
        <v>0</v>
      </c>
      <c r="M43" s="150">
        <f t="shared" si="13"/>
        <v>791</v>
      </c>
      <c r="N43" s="150">
        <v>791</v>
      </c>
      <c r="O43" s="150">
        <v>0</v>
      </c>
      <c r="P43" s="150">
        <v>0</v>
      </c>
      <c r="Q43" s="150">
        <v>0</v>
      </c>
      <c r="R43" s="150">
        <v>0</v>
      </c>
      <c r="S43" s="150">
        <v>0</v>
      </c>
    </row>
    <row r="44" spans="1:19" ht="15" customHeight="1">
      <c r="A44" s="36">
        <v>223</v>
      </c>
      <c r="B44" s="28" t="s">
        <v>429</v>
      </c>
      <c r="C44" s="150">
        <f t="shared" si="10"/>
        <v>15590</v>
      </c>
      <c r="D44" s="150">
        <v>4865</v>
      </c>
      <c r="E44" s="150">
        <v>10725</v>
      </c>
      <c r="F44" s="150">
        <v>0</v>
      </c>
      <c r="G44" s="150">
        <f t="shared" si="11"/>
        <v>15596</v>
      </c>
      <c r="H44" s="150">
        <f t="shared" si="12"/>
        <v>2639</v>
      </c>
      <c r="I44" s="150">
        <v>2639</v>
      </c>
      <c r="J44" s="150">
        <v>0</v>
      </c>
      <c r="K44" s="150">
        <v>0</v>
      </c>
      <c r="L44" s="150">
        <v>0</v>
      </c>
      <c r="M44" s="150">
        <f t="shared" si="13"/>
        <v>12951</v>
      </c>
      <c r="N44" s="150">
        <v>12951</v>
      </c>
      <c r="O44" s="150">
        <v>0</v>
      </c>
      <c r="P44" s="150">
        <v>0</v>
      </c>
      <c r="Q44" s="150">
        <v>0</v>
      </c>
      <c r="R44" s="150">
        <v>0</v>
      </c>
      <c r="S44" s="150">
        <v>6</v>
      </c>
    </row>
    <row r="45" spans="1:19" ht="15" customHeight="1">
      <c r="A45" s="36">
        <v>224</v>
      </c>
      <c r="B45" s="28" t="s">
        <v>430</v>
      </c>
      <c r="C45" s="150">
        <f t="shared" si="10"/>
        <v>13796</v>
      </c>
      <c r="D45" s="150">
        <v>0</v>
      </c>
      <c r="E45" s="150">
        <v>0</v>
      </c>
      <c r="F45" s="150">
        <v>13796</v>
      </c>
      <c r="G45" s="150">
        <f t="shared" si="11"/>
        <v>13796</v>
      </c>
      <c r="H45" s="150">
        <f t="shared" si="12"/>
        <v>3535</v>
      </c>
      <c r="I45" s="150">
        <v>3535</v>
      </c>
      <c r="J45" s="150">
        <v>0</v>
      </c>
      <c r="K45" s="150">
        <v>0</v>
      </c>
      <c r="L45" s="150">
        <v>0</v>
      </c>
      <c r="M45" s="150">
        <f t="shared" si="13"/>
        <v>10261</v>
      </c>
      <c r="N45" s="150">
        <v>10261</v>
      </c>
      <c r="O45" s="150">
        <v>0</v>
      </c>
      <c r="P45" s="150">
        <v>0</v>
      </c>
      <c r="Q45" s="150">
        <v>0</v>
      </c>
      <c r="R45" s="150">
        <v>0</v>
      </c>
      <c r="S45" s="150">
        <v>0</v>
      </c>
    </row>
    <row r="46" spans="1:19" ht="15" customHeight="1">
      <c r="A46" s="36">
        <v>225</v>
      </c>
      <c r="B46" s="28" t="s">
        <v>448</v>
      </c>
      <c r="C46" s="150">
        <f t="shared" si="10"/>
        <v>7533</v>
      </c>
      <c r="D46" s="150">
        <v>7533</v>
      </c>
      <c r="E46" s="150">
        <v>0</v>
      </c>
      <c r="F46" s="150">
        <v>0</v>
      </c>
      <c r="G46" s="150">
        <f t="shared" si="11"/>
        <v>7533</v>
      </c>
      <c r="H46" s="150">
        <f t="shared" si="12"/>
        <v>992</v>
      </c>
      <c r="I46" s="150">
        <v>992</v>
      </c>
      <c r="J46" s="150">
        <v>0</v>
      </c>
      <c r="K46" s="150">
        <v>0</v>
      </c>
      <c r="L46" s="150">
        <v>0</v>
      </c>
      <c r="M46" s="150">
        <f t="shared" si="13"/>
        <v>6541</v>
      </c>
      <c r="N46" s="150">
        <v>6541</v>
      </c>
      <c r="O46" s="150">
        <v>0</v>
      </c>
      <c r="P46" s="150">
        <v>0</v>
      </c>
      <c r="Q46" s="150">
        <v>0</v>
      </c>
      <c r="R46" s="150">
        <v>0</v>
      </c>
      <c r="S46" s="150">
        <v>0</v>
      </c>
    </row>
    <row r="47" spans="1:19" ht="15" customHeight="1">
      <c r="A47" s="36">
        <v>226</v>
      </c>
      <c r="B47" s="28" t="s">
        <v>449</v>
      </c>
      <c r="C47" s="150">
        <f t="shared" si="10"/>
        <v>8956</v>
      </c>
      <c r="D47" s="150">
        <v>0</v>
      </c>
      <c r="E47" s="150">
        <v>0</v>
      </c>
      <c r="F47" s="150">
        <v>8956</v>
      </c>
      <c r="G47" s="150">
        <f t="shared" si="11"/>
        <v>8956</v>
      </c>
      <c r="H47" s="150">
        <f t="shared" si="12"/>
        <v>2152</v>
      </c>
      <c r="I47" s="150">
        <v>0</v>
      </c>
      <c r="J47" s="150">
        <v>2152</v>
      </c>
      <c r="K47" s="150">
        <v>0</v>
      </c>
      <c r="L47" s="150">
        <v>0</v>
      </c>
      <c r="M47" s="150">
        <f t="shared" si="13"/>
        <v>6804</v>
      </c>
      <c r="N47" s="150">
        <v>0</v>
      </c>
      <c r="O47" s="150">
        <v>6804</v>
      </c>
      <c r="P47" s="150">
        <v>0</v>
      </c>
      <c r="Q47" s="150">
        <v>0</v>
      </c>
      <c r="R47" s="150">
        <v>0</v>
      </c>
      <c r="S47" s="150">
        <v>0</v>
      </c>
    </row>
    <row r="48" spans="1:19" ht="15" customHeight="1">
      <c r="A48" s="36">
        <v>227</v>
      </c>
      <c r="B48" s="28" t="s">
        <v>450</v>
      </c>
      <c r="C48" s="150">
        <f t="shared" si="10"/>
        <v>7909</v>
      </c>
      <c r="D48" s="150">
        <v>0</v>
      </c>
      <c r="E48" s="150">
        <v>1407</v>
      </c>
      <c r="F48" s="150">
        <v>6502</v>
      </c>
      <c r="G48" s="150">
        <f t="shared" si="11"/>
        <v>7909</v>
      </c>
      <c r="H48" s="150">
        <f t="shared" si="12"/>
        <v>1407</v>
      </c>
      <c r="I48" s="150">
        <v>1407</v>
      </c>
      <c r="J48" s="150">
        <v>0</v>
      </c>
      <c r="K48" s="150">
        <v>0</v>
      </c>
      <c r="L48" s="150">
        <v>0</v>
      </c>
      <c r="M48" s="150">
        <f t="shared" si="13"/>
        <v>6502</v>
      </c>
      <c r="N48" s="150">
        <v>6502</v>
      </c>
      <c r="O48" s="150">
        <v>0</v>
      </c>
      <c r="P48" s="150">
        <v>0</v>
      </c>
      <c r="Q48" s="150">
        <v>0</v>
      </c>
      <c r="R48" s="150">
        <v>0</v>
      </c>
      <c r="S48" s="150">
        <v>0</v>
      </c>
    </row>
    <row r="49" spans="1:19" ht="15" customHeight="1">
      <c r="A49" s="36">
        <v>228</v>
      </c>
      <c r="B49" s="28" t="s">
        <v>447</v>
      </c>
      <c r="C49" s="150">
        <f t="shared" si="10"/>
        <v>8430</v>
      </c>
      <c r="D49" s="150">
        <v>0</v>
      </c>
      <c r="E49" s="150">
        <v>7898</v>
      </c>
      <c r="F49" s="150">
        <v>532</v>
      </c>
      <c r="G49" s="150">
        <f t="shared" si="11"/>
        <v>8430</v>
      </c>
      <c r="H49" s="150">
        <f t="shared" si="12"/>
        <v>3240</v>
      </c>
      <c r="I49" s="150">
        <v>3240</v>
      </c>
      <c r="J49" s="150">
        <v>0</v>
      </c>
      <c r="K49" s="150">
        <v>0</v>
      </c>
      <c r="L49" s="150">
        <v>0</v>
      </c>
      <c r="M49" s="150">
        <f t="shared" si="13"/>
        <v>5190</v>
      </c>
      <c r="N49" s="150">
        <v>5190</v>
      </c>
      <c r="O49" s="150">
        <v>0</v>
      </c>
      <c r="P49" s="150">
        <v>0</v>
      </c>
      <c r="Q49" s="150">
        <v>0</v>
      </c>
      <c r="R49" s="150">
        <v>0</v>
      </c>
      <c r="S49" s="150">
        <v>0</v>
      </c>
    </row>
    <row r="50" spans="1:19" ht="15" customHeight="1">
      <c r="A50" s="36">
        <v>229</v>
      </c>
      <c r="B50" s="28" t="s">
        <v>416</v>
      </c>
      <c r="C50" s="150">
        <f t="shared" si="10"/>
        <v>7254</v>
      </c>
      <c r="D50" s="150">
        <v>0</v>
      </c>
      <c r="E50" s="150">
        <v>2384</v>
      </c>
      <c r="F50" s="150">
        <v>4870</v>
      </c>
      <c r="G50" s="150">
        <f t="shared" si="11"/>
        <v>7254</v>
      </c>
      <c r="H50" s="150">
        <f t="shared" si="12"/>
        <v>2384</v>
      </c>
      <c r="I50" s="150">
        <v>2384</v>
      </c>
      <c r="J50" s="150">
        <v>0</v>
      </c>
      <c r="K50" s="150">
        <v>0</v>
      </c>
      <c r="L50" s="150">
        <v>0</v>
      </c>
      <c r="M50" s="150">
        <f t="shared" si="13"/>
        <v>4870</v>
      </c>
      <c r="N50" s="150">
        <v>4870</v>
      </c>
      <c r="O50" s="150">
        <v>0</v>
      </c>
      <c r="P50" s="150">
        <v>0</v>
      </c>
      <c r="Q50" s="150">
        <v>0</v>
      </c>
      <c r="R50" s="150">
        <v>0</v>
      </c>
      <c r="S50" s="150">
        <v>0</v>
      </c>
    </row>
    <row r="51" spans="1:19" ht="15" customHeight="1">
      <c r="A51" s="36">
        <v>301</v>
      </c>
      <c r="B51" s="28" t="s">
        <v>91</v>
      </c>
      <c r="C51" s="150">
        <f t="shared" si="10"/>
        <v>656</v>
      </c>
      <c r="D51" s="150">
        <v>0</v>
      </c>
      <c r="E51" s="150">
        <v>477</v>
      </c>
      <c r="F51" s="150">
        <v>179</v>
      </c>
      <c r="G51" s="150">
        <f t="shared" si="11"/>
        <v>656</v>
      </c>
      <c r="H51" s="150">
        <f t="shared" si="12"/>
        <v>477</v>
      </c>
      <c r="I51" s="150">
        <v>477</v>
      </c>
      <c r="J51" s="150">
        <v>0</v>
      </c>
      <c r="K51" s="150">
        <v>0</v>
      </c>
      <c r="L51" s="150">
        <v>0</v>
      </c>
      <c r="M51" s="150">
        <f t="shared" si="13"/>
        <v>179</v>
      </c>
      <c r="N51" s="150">
        <v>179</v>
      </c>
      <c r="O51" s="150">
        <v>0</v>
      </c>
      <c r="P51" s="150">
        <v>0</v>
      </c>
      <c r="Q51" s="150">
        <v>0</v>
      </c>
      <c r="R51" s="150">
        <v>0</v>
      </c>
      <c r="S51" s="150">
        <v>0</v>
      </c>
    </row>
    <row r="52" spans="1:19" ht="15" customHeight="1">
      <c r="A52" s="36">
        <v>365</v>
      </c>
      <c r="B52" s="28" t="s">
        <v>451</v>
      </c>
      <c r="C52" s="150">
        <f t="shared" si="10"/>
        <v>8288</v>
      </c>
      <c r="D52" s="150">
        <v>0</v>
      </c>
      <c r="E52" s="150">
        <v>0</v>
      </c>
      <c r="F52" s="150">
        <v>8288</v>
      </c>
      <c r="G52" s="150">
        <f t="shared" si="11"/>
        <v>8288</v>
      </c>
      <c r="H52" s="150">
        <f t="shared" si="12"/>
        <v>1091</v>
      </c>
      <c r="I52" s="150">
        <v>1091</v>
      </c>
      <c r="J52" s="150">
        <v>0</v>
      </c>
      <c r="K52" s="150">
        <v>0</v>
      </c>
      <c r="L52" s="150">
        <v>0</v>
      </c>
      <c r="M52" s="150">
        <f t="shared" si="13"/>
        <v>7197</v>
      </c>
      <c r="N52" s="150">
        <v>7197</v>
      </c>
      <c r="O52" s="150">
        <v>0</v>
      </c>
      <c r="P52" s="150">
        <v>0</v>
      </c>
      <c r="Q52" s="150">
        <v>0</v>
      </c>
      <c r="R52" s="150">
        <v>0</v>
      </c>
      <c r="S52" s="150">
        <v>0</v>
      </c>
    </row>
    <row r="53" spans="1:19" ht="15" customHeight="1">
      <c r="A53" s="36">
        <v>381</v>
      </c>
      <c r="B53" s="28" t="s">
        <v>92</v>
      </c>
      <c r="C53" s="150">
        <f t="shared" si="10"/>
        <v>6154</v>
      </c>
      <c r="D53" s="150">
        <v>0</v>
      </c>
      <c r="E53" s="150">
        <v>0</v>
      </c>
      <c r="F53" s="150">
        <v>6154</v>
      </c>
      <c r="G53" s="150">
        <f t="shared" si="11"/>
        <v>6154</v>
      </c>
      <c r="H53" s="150">
        <f t="shared" si="12"/>
        <v>2968</v>
      </c>
      <c r="I53" s="150">
        <v>2968</v>
      </c>
      <c r="J53" s="150">
        <v>0</v>
      </c>
      <c r="K53" s="150">
        <v>0</v>
      </c>
      <c r="L53" s="150">
        <v>0</v>
      </c>
      <c r="M53" s="150">
        <f t="shared" si="13"/>
        <v>3186</v>
      </c>
      <c r="N53" s="150">
        <v>3186</v>
      </c>
      <c r="O53" s="150">
        <v>0</v>
      </c>
      <c r="P53" s="150">
        <v>0</v>
      </c>
      <c r="Q53" s="150">
        <v>0</v>
      </c>
      <c r="R53" s="150">
        <v>0</v>
      </c>
      <c r="S53" s="150">
        <v>0</v>
      </c>
    </row>
    <row r="54" spans="1:19" ht="15" customHeight="1">
      <c r="A54" s="36">
        <v>382</v>
      </c>
      <c r="B54" s="28" t="s">
        <v>93</v>
      </c>
      <c r="C54" s="150">
        <f t="shared" si="10"/>
        <v>3488</v>
      </c>
      <c r="D54" s="150">
        <v>0</v>
      </c>
      <c r="E54" s="150">
        <v>1013</v>
      </c>
      <c r="F54" s="150">
        <v>2475</v>
      </c>
      <c r="G54" s="150">
        <f t="shared" si="11"/>
        <v>3488</v>
      </c>
      <c r="H54" s="150">
        <f t="shared" si="12"/>
        <v>1013</v>
      </c>
      <c r="I54" s="150">
        <v>1013</v>
      </c>
      <c r="J54" s="150">
        <v>0</v>
      </c>
      <c r="K54" s="150">
        <v>0</v>
      </c>
      <c r="L54" s="150">
        <v>0</v>
      </c>
      <c r="M54" s="150">
        <f t="shared" si="13"/>
        <v>2475</v>
      </c>
      <c r="N54" s="150">
        <v>2475</v>
      </c>
      <c r="O54" s="150">
        <v>0</v>
      </c>
      <c r="P54" s="150">
        <v>0</v>
      </c>
      <c r="Q54" s="150">
        <v>0</v>
      </c>
      <c r="R54" s="150">
        <v>0</v>
      </c>
      <c r="S54" s="150">
        <v>0</v>
      </c>
    </row>
    <row r="55" spans="1:19" ht="15" customHeight="1">
      <c r="A55" s="36">
        <v>442</v>
      </c>
      <c r="B55" s="28" t="s">
        <v>94</v>
      </c>
      <c r="C55" s="150">
        <f t="shared" si="10"/>
        <v>8501</v>
      </c>
      <c r="D55" s="150">
        <v>0</v>
      </c>
      <c r="E55" s="150">
        <v>8501</v>
      </c>
      <c r="F55" s="150">
        <v>0</v>
      </c>
      <c r="G55" s="150">
        <f t="shared" si="11"/>
        <v>8501</v>
      </c>
      <c r="H55" s="150">
        <f t="shared" si="12"/>
        <v>2324</v>
      </c>
      <c r="I55" s="150">
        <v>2324</v>
      </c>
      <c r="J55" s="150">
        <v>0</v>
      </c>
      <c r="K55" s="150">
        <v>0</v>
      </c>
      <c r="L55" s="150">
        <v>0</v>
      </c>
      <c r="M55" s="150">
        <f t="shared" si="13"/>
        <v>6177</v>
      </c>
      <c r="N55" s="150">
        <v>6177</v>
      </c>
      <c r="O55" s="150">
        <v>0</v>
      </c>
      <c r="P55" s="150">
        <v>0</v>
      </c>
      <c r="Q55" s="150">
        <v>0</v>
      </c>
      <c r="R55" s="150">
        <v>0</v>
      </c>
      <c r="S55" s="150">
        <v>0</v>
      </c>
    </row>
    <row r="56" spans="1:19" ht="15" customHeight="1">
      <c r="A56" s="36">
        <v>443</v>
      </c>
      <c r="B56" s="28" t="s">
        <v>95</v>
      </c>
      <c r="C56" s="150">
        <f t="shared" si="10"/>
        <v>6358</v>
      </c>
      <c r="D56" s="150">
        <v>0</v>
      </c>
      <c r="E56" s="150">
        <v>1695</v>
      </c>
      <c r="F56" s="150">
        <v>4663</v>
      </c>
      <c r="G56" s="150">
        <f t="shared" si="11"/>
        <v>6358</v>
      </c>
      <c r="H56" s="150">
        <f t="shared" si="12"/>
        <v>1695</v>
      </c>
      <c r="I56" s="150">
        <v>1695</v>
      </c>
      <c r="J56" s="150">
        <v>0</v>
      </c>
      <c r="K56" s="150">
        <v>0</v>
      </c>
      <c r="L56" s="150">
        <v>0</v>
      </c>
      <c r="M56" s="150">
        <f t="shared" si="13"/>
        <v>4663</v>
      </c>
      <c r="N56" s="150">
        <v>4663</v>
      </c>
      <c r="O56" s="150">
        <v>0</v>
      </c>
      <c r="P56" s="150">
        <v>0</v>
      </c>
      <c r="Q56" s="150">
        <v>0</v>
      </c>
      <c r="R56" s="150">
        <v>0</v>
      </c>
      <c r="S56" s="150">
        <v>0</v>
      </c>
    </row>
    <row r="57" spans="1:19" ht="15" customHeight="1">
      <c r="A57" s="36">
        <v>446</v>
      </c>
      <c r="B57" s="28" t="s">
        <v>452</v>
      </c>
      <c r="C57" s="150">
        <f t="shared" si="10"/>
        <v>10119</v>
      </c>
      <c r="D57" s="150">
        <v>0</v>
      </c>
      <c r="E57" s="150">
        <v>180</v>
      </c>
      <c r="F57" s="150">
        <v>9939</v>
      </c>
      <c r="G57" s="150">
        <f t="shared" si="11"/>
        <v>10119</v>
      </c>
      <c r="H57" s="150">
        <f t="shared" si="12"/>
        <v>180</v>
      </c>
      <c r="I57" s="150">
        <v>180</v>
      </c>
      <c r="J57" s="150">
        <v>0</v>
      </c>
      <c r="K57" s="150">
        <v>0</v>
      </c>
      <c r="L57" s="150">
        <v>0</v>
      </c>
      <c r="M57" s="150">
        <f t="shared" si="13"/>
        <v>9939</v>
      </c>
      <c r="N57" s="150">
        <v>9939</v>
      </c>
      <c r="O57" s="150">
        <v>0</v>
      </c>
      <c r="P57" s="150">
        <v>0</v>
      </c>
      <c r="Q57" s="150">
        <v>0</v>
      </c>
      <c r="R57" s="150">
        <v>0</v>
      </c>
      <c r="S57" s="150">
        <v>0</v>
      </c>
    </row>
    <row r="58" spans="1:19" ht="15" customHeight="1">
      <c r="A58" s="36">
        <v>464</v>
      </c>
      <c r="B58" s="28" t="s">
        <v>96</v>
      </c>
      <c r="C58" s="150">
        <f t="shared" si="10"/>
        <v>1663</v>
      </c>
      <c r="D58" s="150">
        <v>0</v>
      </c>
      <c r="E58" s="150">
        <v>650</v>
      </c>
      <c r="F58" s="150">
        <v>1013</v>
      </c>
      <c r="G58" s="150">
        <f t="shared" si="11"/>
        <v>1663</v>
      </c>
      <c r="H58" s="150">
        <f t="shared" si="12"/>
        <v>650</v>
      </c>
      <c r="I58" s="150">
        <v>650</v>
      </c>
      <c r="J58" s="150">
        <v>0</v>
      </c>
      <c r="K58" s="150">
        <v>0</v>
      </c>
      <c r="L58" s="150">
        <v>0</v>
      </c>
      <c r="M58" s="150">
        <f t="shared" si="13"/>
        <v>1013</v>
      </c>
      <c r="N58" s="150">
        <v>1013</v>
      </c>
      <c r="O58" s="150">
        <v>0</v>
      </c>
      <c r="P58" s="150">
        <v>0</v>
      </c>
      <c r="Q58" s="150">
        <v>0</v>
      </c>
      <c r="R58" s="150">
        <v>0</v>
      </c>
      <c r="S58" s="150">
        <v>0</v>
      </c>
    </row>
    <row r="59" spans="1:19" ht="15" customHeight="1">
      <c r="A59" s="36">
        <v>481</v>
      </c>
      <c r="B59" s="28" t="s">
        <v>97</v>
      </c>
      <c r="C59" s="150">
        <f t="shared" si="10"/>
        <v>2213</v>
      </c>
      <c r="D59" s="150">
        <v>0</v>
      </c>
      <c r="E59" s="150">
        <v>606</v>
      </c>
      <c r="F59" s="150">
        <v>1607</v>
      </c>
      <c r="G59" s="150">
        <f t="shared" si="11"/>
        <v>2221</v>
      </c>
      <c r="H59" s="150">
        <f t="shared" si="12"/>
        <v>606</v>
      </c>
      <c r="I59" s="150">
        <v>606</v>
      </c>
      <c r="J59" s="150">
        <v>0</v>
      </c>
      <c r="K59" s="150">
        <v>0</v>
      </c>
      <c r="L59" s="150">
        <v>0</v>
      </c>
      <c r="M59" s="150">
        <f t="shared" si="13"/>
        <v>1607</v>
      </c>
      <c r="N59" s="150">
        <v>1607</v>
      </c>
      <c r="O59" s="150">
        <v>0</v>
      </c>
      <c r="P59" s="150">
        <v>0</v>
      </c>
      <c r="Q59" s="150">
        <v>0</v>
      </c>
      <c r="R59" s="150">
        <v>0</v>
      </c>
      <c r="S59" s="150">
        <v>8</v>
      </c>
    </row>
    <row r="60" spans="1:19" ht="15" customHeight="1">
      <c r="A60" s="36">
        <v>501</v>
      </c>
      <c r="B60" s="28" t="s">
        <v>98</v>
      </c>
      <c r="C60" s="150">
        <f t="shared" si="10"/>
        <v>6814</v>
      </c>
      <c r="D60" s="150">
        <v>0</v>
      </c>
      <c r="E60" s="150">
        <v>606</v>
      </c>
      <c r="F60" s="150">
        <v>6208</v>
      </c>
      <c r="G60" s="150">
        <f t="shared" si="11"/>
        <v>6814</v>
      </c>
      <c r="H60" s="150">
        <f t="shared" si="12"/>
        <v>606</v>
      </c>
      <c r="I60" s="150">
        <v>606</v>
      </c>
      <c r="J60" s="150">
        <v>0</v>
      </c>
      <c r="K60" s="150">
        <v>0</v>
      </c>
      <c r="L60" s="150">
        <v>0</v>
      </c>
      <c r="M60" s="150">
        <f t="shared" si="13"/>
        <v>6208</v>
      </c>
      <c r="N60" s="150">
        <v>6208</v>
      </c>
      <c r="O60" s="150">
        <v>0</v>
      </c>
      <c r="P60" s="150">
        <v>0</v>
      </c>
      <c r="Q60" s="150">
        <v>0</v>
      </c>
      <c r="R60" s="150">
        <v>0</v>
      </c>
      <c r="S60" s="150">
        <v>0</v>
      </c>
    </row>
    <row r="61" spans="1:19" ht="15" customHeight="1">
      <c r="A61" s="36">
        <v>585</v>
      </c>
      <c r="B61" s="28" t="s">
        <v>453</v>
      </c>
      <c r="C61" s="150">
        <f t="shared" si="10"/>
        <v>4264</v>
      </c>
      <c r="D61" s="150">
        <v>1517</v>
      </c>
      <c r="E61" s="150">
        <v>0</v>
      </c>
      <c r="F61" s="150">
        <v>2747</v>
      </c>
      <c r="G61" s="150">
        <f t="shared" si="11"/>
        <v>4314</v>
      </c>
      <c r="H61" s="150">
        <f t="shared" si="12"/>
        <v>1517</v>
      </c>
      <c r="I61" s="150">
        <v>1517</v>
      </c>
      <c r="J61" s="150">
        <v>0</v>
      </c>
      <c r="K61" s="150">
        <v>0</v>
      </c>
      <c r="L61" s="150">
        <v>0</v>
      </c>
      <c r="M61" s="150">
        <f t="shared" si="13"/>
        <v>2747</v>
      </c>
      <c r="N61" s="150">
        <v>2747</v>
      </c>
      <c r="O61" s="150">
        <v>0</v>
      </c>
      <c r="P61" s="150">
        <v>0</v>
      </c>
      <c r="Q61" s="150">
        <v>0</v>
      </c>
      <c r="R61" s="150">
        <v>0</v>
      </c>
      <c r="S61" s="150">
        <v>50</v>
      </c>
    </row>
    <row r="62" spans="1:19" ht="15" customHeight="1">
      <c r="A62" s="36">
        <v>586</v>
      </c>
      <c r="B62" s="28" t="s">
        <v>454</v>
      </c>
      <c r="C62" s="150">
        <f t="shared" si="10"/>
        <v>3111</v>
      </c>
      <c r="D62" s="150">
        <v>1553</v>
      </c>
      <c r="E62" s="150">
        <v>0</v>
      </c>
      <c r="F62" s="150">
        <v>1558</v>
      </c>
      <c r="G62" s="150">
        <f t="shared" si="11"/>
        <v>3111</v>
      </c>
      <c r="H62" s="150">
        <f t="shared" si="12"/>
        <v>1053</v>
      </c>
      <c r="I62" s="150">
        <v>1053</v>
      </c>
      <c r="J62" s="150">
        <v>0</v>
      </c>
      <c r="K62" s="150">
        <v>0</v>
      </c>
      <c r="L62" s="150">
        <v>0</v>
      </c>
      <c r="M62" s="150">
        <f t="shared" si="13"/>
        <v>2058</v>
      </c>
      <c r="N62" s="150">
        <v>2058</v>
      </c>
      <c r="O62" s="150">
        <v>0</v>
      </c>
      <c r="P62" s="150">
        <v>0</v>
      </c>
      <c r="Q62" s="150">
        <v>0</v>
      </c>
      <c r="R62" s="150">
        <v>0</v>
      </c>
      <c r="S62" s="150">
        <v>0</v>
      </c>
    </row>
    <row r="63" spans="1:19" ht="3.75" customHeight="1">
      <c r="A63" s="43"/>
      <c r="B63" s="154"/>
      <c r="C63" s="135"/>
      <c r="D63" s="135"/>
      <c r="E63" s="135"/>
      <c r="F63" s="135"/>
      <c r="G63" s="135"/>
      <c r="H63" s="135"/>
      <c r="I63" s="135"/>
      <c r="J63" s="135"/>
      <c r="K63" s="135"/>
      <c r="L63" s="135"/>
      <c r="M63" s="135"/>
      <c r="N63" s="135"/>
      <c r="O63" s="135"/>
      <c r="P63" s="135"/>
      <c r="Q63" s="135"/>
      <c r="R63" s="135"/>
      <c r="S63" s="135"/>
    </row>
    <row r="64" spans="1:18" ht="11.25">
      <c r="A64" s="155" t="s">
        <v>560</v>
      </c>
      <c r="B64" s="14"/>
      <c r="C64" s="14"/>
      <c r="D64" s="14"/>
      <c r="E64" s="14"/>
      <c r="F64" s="14"/>
      <c r="G64" s="14"/>
      <c r="H64" s="14"/>
      <c r="I64" s="14"/>
      <c r="J64" s="14"/>
      <c r="K64" s="14"/>
      <c r="L64" s="12"/>
      <c r="M64" s="14"/>
      <c r="N64" s="14"/>
      <c r="O64" s="14"/>
      <c r="P64" s="14"/>
      <c r="Q64" s="14"/>
      <c r="R64" s="12"/>
    </row>
  </sheetData>
  <sheetProtection/>
  <mergeCells count="9">
    <mergeCell ref="S4:S5"/>
    <mergeCell ref="G3:G5"/>
    <mergeCell ref="F4:F5"/>
    <mergeCell ref="C3:C5"/>
    <mergeCell ref="A3:B5"/>
    <mergeCell ref="D4:D5"/>
    <mergeCell ref="E4:E5"/>
    <mergeCell ref="M4:M5"/>
    <mergeCell ref="H4:H5"/>
  </mergeCells>
  <printOptions/>
  <pageMargins left="0.5905511811023623" right="0.5905511811023623" top="0.5905511811023623" bottom="0.5905511811023623" header="0.1968503937007874" footer="0.1968503937007874"/>
  <pageSetup fitToWidth="2" fitToHeight="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M55"/>
  <sheetViews>
    <sheetView zoomScalePageLayoutView="0" workbookViewId="0" topLeftCell="A1">
      <selection activeCell="A1" sqref="A1:M1"/>
    </sheetView>
  </sheetViews>
  <sheetFormatPr defaultColWidth="8.875" defaultRowHeight="12.75"/>
  <cols>
    <col min="1" max="1" width="4.75390625" style="13" customWidth="1"/>
    <col min="2" max="2" width="9.75390625" style="13" customWidth="1"/>
    <col min="3" max="13" width="8.625" style="13" customWidth="1"/>
    <col min="14" max="16384" width="8.875" style="13" customWidth="1"/>
  </cols>
  <sheetData>
    <row r="1" spans="1:13" s="5" customFormat="1" ht="17.25">
      <c r="A1" s="52" t="s">
        <v>756</v>
      </c>
      <c r="B1" s="52"/>
      <c r="C1" s="53"/>
      <c r="D1" s="53"/>
      <c r="E1" s="53"/>
      <c r="F1" s="53"/>
      <c r="G1" s="53"/>
      <c r="H1" s="53"/>
      <c r="I1" s="53"/>
      <c r="J1" s="53"/>
      <c r="K1" s="53"/>
      <c r="L1" s="53"/>
      <c r="M1" s="53"/>
    </row>
    <row r="2" spans="1:13" ht="11.25">
      <c r="A2" s="73"/>
      <c r="B2" s="33"/>
      <c r="C2" s="33"/>
      <c r="D2" s="33"/>
      <c r="E2" s="33"/>
      <c r="F2" s="33"/>
      <c r="G2" s="33"/>
      <c r="H2" s="33"/>
      <c r="I2" s="33"/>
      <c r="J2" s="124"/>
      <c r="K2" s="33"/>
      <c r="L2" s="33"/>
      <c r="M2" s="26" t="s">
        <v>757</v>
      </c>
    </row>
    <row r="3" spans="1:13" ht="11.25">
      <c r="A3" s="338" t="s">
        <v>758</v>
      </c>
      <c r="B3" s="339"/>
      <c r="C3" s="387" t="s">
        <v>759</v>
      </c>
      <c r="D3" s="318" t="s">
        <v>760</v>
      </c>
      <c r="E3" s="325"/>
      <c r="F3" s="325"/>
      <c r="G3" s="325"/>
      <c r="H3" s="325"/>
      <c r="I3" s="325"/>
      <c r="J3" s="325"/>
      <c r="K3" s="319"/>
      <c r="L3" s="318" t="s">
        <v>761</v>
      </c>
      <c r="M3" s="319"/>
    </row>
    <row r="4" spans="1:13" ht="11.25" customHeight="1">
      <c r="A4" s="392"/>
      <c r="B4" s="393"/>
      <c r="C4" s="388"/>
      <c r="D4" s="385" t="s">
        <v>250</v>
      </c>
      <c r="E4" s="394" t="s">
        <v>251</v>
      </c>
      <c r="F4" s="385" t="s">
        <v>252</v>
      </c>
      <c r="G4" s="390" t="s">
        <v>762</v>
      </c>
      <c r="H4" s="72"/>
      <c r="I4" s="385" t="s">
        <v>763</v>
      </c>
      <c r="J4" s="385" t="s">
        <v>253</v>
      </c>
      <c r="K4" s="385" t="s">
        <v>764</v>
      </c>
      <c r="L4" s="396" t="s">
        <v>765</v>
      </c>
      <c r="M4" s="385" t="s">
        <v>249</v>
      </c>
    </row>
    <row r="5" spans="1:13" ht="22.5">
      <c r="A5" s="341"/>
      <c r="B5" s="342"/>
      <c r="C5" s="389"/>
      <c r="D5" s="386"/>
      <c r="E5" s="395"/>
      <c r="F5" s="386"/>
      <c r="G5" s="391"/>
      <c r="H5" s="126" t="s">
        <v>766</v>
      </c>
      <c r="I5" s="386"/>
      <c r="J5" s="386"/>
      <c r="K5" s="386"/>
      <c r="L5" s="397"/>
      <c r="M5" s="386"/>
    </row>
    <row r="6" spans="1:13" ht="17.25" customHeight="1">
      <c r="A6" s="73"/>
      <c r="B6" s="26" t="s">
        <v>921</v>
      </c>
      <c r="C6" s="127">
        <v>2526</v>
      </c>
      <c r="D6" s="128">
        <v>545</v>
      </c>
      <c r="E6" s="128">
        <v>388</v>
      </c>
      <c r="F6" s="128">
        <v>3</v>
      </c>
      <c r="G6" s="128">
        <v>553</v>
      </c>
      <c r="H6" s="128">
        <v>3</v>
      </c>
      <c r="I6" s="128">
        <v>58</v>
      </c>
      <c r="J6" s="128" t="s">
        <v>489</v>
      </c>
      <c r="K6" s="128">
        <v>337</v>
      </c>
      <c r="L6" s="128">
        <v>239</v>
      </c>
      <c r="M6" s="128">
        <v>403</v>
      </c>
    </row>
    <row r="7" spans="1:13" ht="13.5" customHeight="1">
      <c r="A7" s="73"/>
      <c r="B7" s="26" t="s">
        <v>671</v>
      </c>
      <c r="C7" s="127">
        <v>2103</v>
      </c>
      <c r="D7" s="128">
        <v>488</v>
      </c>
      <c r="E7" s="128">
        <v>307</v>
      </c>
      <c r="F7" s="128">
        <v>4</v>
      </c>
      <c r="G7" s="128">
        <v>383</v>
      </c>
      <c r="H7" s="128">
        <v>4</v>
      </c>
      <c r="I7" s="128">
        <v>36</v>
      </c>
      <c r="J7" s="128" t="s">
        <v>489</v>
      </c>
      <c r="K7" s="128">
        <v>250</v>
      </c>
      <c r="L7" s="128">
        <v>187</v>
      </c>
      <c r="M7" s="128">
        <v>448</v>
      </c>
    </row>
    <row r="8" spans="1:13" ht="13.5" customHeight="1">
      <c r="A8" s="73"/>
      <c r="B8" s="26" t="s">
        <v>767</v>
      </c>
      <c r="C8" s="127">
        <v>2215</v>
      </c>
      <c r="D8" s="128">
        <v>511</v>
      </c>
      <c r="E8" s="128">
        <v>322</v>
      </c>
      <c r="F8" s="128">
        <v>4</v>
      </c>
      <c r="G8" s="128">
        <v>471</v>
      </c>
      <c r="H8" s="128">
        <v>1</v>
      </c>
      <c r="I8" s="128">
        <v>50</v>
      </c>
      <c r="J8" s="128" t="s">
        <v>489</v>
      </c>
      <c r="K8" s="128">
        <v>263</v>
      </c>
      <c r="L8" s="128">
        <v>153</v>
      </c>
      <c r="M8" s="128">
        <v>441</v>
      </c>
    </row>
    <row r="9" spans="1:13" ht="13.5" customHeight="1">
      <c r="A9" s="73"/>
      <c r="B9" s="129" t="s">
        <v>922</v>
      </c>
      <c r="C9" s="130">
        <v>2464</v>
      </c>
      <c r="D9" s="128">
        <v>551</v>
      </c>
      <c r="E9" s="128">
        <v>324</v>
      </c>
      <c r="F9" s="128">
        <v>3</v>
      </c>
      <c r="G9" s="128">
        <v>654</v>
      </c>
      <c r="H9" s="128">
        <v>1</v>
      </c>
      <c r="I9" s="128">
        <v>58</v>
      </c>
      <c r="J9" s="128">
        <v>1</v>
      </c>
      <c r="K9" s="128">
        <v>303</v>
      </c>
      <c r="L9" s="128">
        <v>246</v>
      </c>
      <c r="M9" s="128">
        <v>324</v>
      </c>
    </row>
    <row r="10" spans="1:13" ht="13.5" customHeight="1">
      <c r="A10" s="73"/>
      <c r="B10" s="129" t="s">
        <v>923</v>
      </c>
      <c r="C10" s="127">
        <v>2505</v>
      </c>
      <c r="D10" s="128">
        <v>479</v>
      </c>
      <c r="E10" s="128">
        <v>340</v>
      </c>
      <c r="F10" s="128">
        <v>7</v>
      </c>
      <c r="G10" s="128">
        <v>609</v>
      </c>
      <c r="H10" s="128">
        <v>11</v>
      </c>
      <c r="I10" s="128">
        <v>60</v>
      </c>
      <c r="J10" s="128" t="s">
        <v>489</v>
      </c>
      <c r="K10" s="128">
        <v>313</v>
      </c>
      <c r="L10" s="128">
        <v>219</v>
      </c>
      <c r="M10" s="128">
        <v>467</v>
      </c>
    </row>
    <row r="11" spans="1:13" ht="7.5" customHeight="1">
      <c r="A11" s="73"/>
      <c r="B11" s="75"/>
      <c r="C11" s="127"/>
      <c r="D11" s="130"/>
      <c r="E11" s="130"/>
      <c r="F11" s="130"/>
      <c r="G11" s="130"/>
      <c r="H11" s="130"/>
      <c r="I11" s="130"/>
      <c r="J11" s="130"/>
      <c r="K11" s="130"/>
      <c r="L11" s="130"/>
      <c r="M11" s="130"/>
    </row>
    <row r="12" spans="1:13" ht="13.5" customHeight="1">
      <c r="A12" s="73">
        <v>100</v>
      </c>
      <c r="B12" s="33" t="s">
        <v>254</v>
      </c>
      <c r="C12" s="131">
        <v>377</v>
      </c>
      <c r="D12" s="132">
        <v>83</v>
      </c>
      <c r="E12" s="132">
        <v>58</v>
      </c>
      <c r="F12" s="132" t="s">
        <v>489</v>
      </c>
      <c r="G12" s="132">
        <v>139</v>
      </c>
      <c r="H12" s="133">
        <v>5</v>
      </c>
      <c r="I12" s="132">
        <v>14</v>
      </c>
      <c r="J12" s="128" t="s">
        <v>489</v>
      </c>
      <c r="K12" s="132">
        <v>67</v>
      </c>
      <c r="L12" s="133" t="s">
        <v>489</v>
      </c>
      <c r="M12" s="133">
        <v>11</v>
      </c>
    </row>
    <row r="13" spans="1:13" ht="13.5" customHeight="1">
      <c r="A13" s="73">
        <v>201</v>
      </c>
      <c r="B13" s="33" t="s">
        <v>268</v>
      </c>
      <c r="C13" s="131">
        <v>258</v>
      </c>
      <c r="D13" s="132">
        <v>67</v>
      </c>
      <c r="E13" s="132">
        <v>61</v>
      </c>
      <c r="F13" s="128" t="s">
        <v>489</v>
      </c>
      <c r="G13" s="132">
        <v>65</v>
      </c>
      <c r="H13" s="133" t="s">
        <v>489</v>
      </c>
      <c r="I13" s="132">
        <v>7</v>
      </c>
      <c r="J13" s="128" t="s">
        <v>489</v>
      </c>
      <c r="K13" s="128">
        <v>36</v>
      </c>
      <c r="L13" s="133">
        <v>8</v>
      </c>
      <c r="M13" s="128">
        <v>14</v>
      </c>
    </row>
    <row r="14" spans="1:13" ht="13.5" customHeight="1">
      <c r="A14" s="73">
        <v>202</v>
      </c>
      <c r="B14" s="33" t="s">
        <v>255</v>
      </c>
      <c r="C14" s="131">
        <v>224</v>
      </c>
      <c r="D14" s="132">
        <v>59</v>
      </c>
      <c r="E14" s="132">
        <v>19</v>
      </c>
      <c r="F14" s="132">
        <v>4</v>
      </c>
      <c r="G14" s="132">
        <v>99</v>
      </c>
      <c r="H14" s="128">
        <v>1</v>
      </c>
      <c r="I14" s="132">
        <v>20</v>
      </c>
      <c r="J14" s="128" t="s">
        <v>489</v>
      </c>
      <c r="K14" s="132">
        <v>22</v>
      </c>
      <c r="L14" s="128" t="s">
        <v>489</v>
      </c>
      <c r="M14" s="133" t="s">
        <v>489</v>
      </c>
    </row>
    <row r="15" spans="1:13" ht="13.5" customHeight="1">
      <c r="A15" s="73">
        <v>203</v>
      </c>
      <c r="B15" s="33" t="s">
        <v>262</v>
      </c>
      <c r="C15" s="131">
        <v>92</v>
      </c>
      <c r="D15" s="132">
        <v>26</v>
      </c>
      <c r="E15" s="132">
        <v>15</v>
      </c>
      <c r="F15" s="128" t="s">
        <v>489</v>
      </c>
      <c r="G15" s="132">
        <v>21</v>
      </c>
      <c r="H15" s="128">
        <v>2</v>
      </c>
      <c r="I15" s="132">
        <v>6</v>
      </c>
      <c r="J15" s="128" t="s">
        <v>489</v>
      </c>
      <c r="K15" s="132">
        <v>16</v>
      </c>
      <c r="L15" s="128">
        <v>2</v>
      </c>
      <c r="M15" s="133">
        <v>4</v>
      </c>
    </row>
    <row r="16" spans="1:13" ht="13.5" customHeight="1">
      <c r="A16" s="73">
        <v>204</v>
      </c>
      <c r="B16" s="33" t="s">
        <v>256</v>
      </c>
      <c r="C16" s="131">
        <v>91</v>
      </c>
      <c r="D16" s="132">
        <v>11</v>
      </c>
      <c r="E16" s="132">
        <v>18</v>
      </c>
      <c r="F16" s="128" t="s">
        <v>489</v>
      </c>
      <c r="G16" s="132">
        <v>46</v>
      </c>
      <c r="H16" s="128" t="s">
        <v>489</v>
      </c>
      <c r="I16" s="132">
        <v>2</v>
      </c>
      <c r="J16" s="128" t="s">
        <v>489</v>
      </c>
      <c r="K16" s="132">
        <v>8</v>
      </c>
      <c r="L16" s="128">
        <v>1</v>
      </c>
      <c r="M16" s="133">
        <v>5</v>
      </c>
    </row>
    <row r="17" spans="1:13" ht="13.5" customHeight="1">
      <c r="A17" s="73">
        <v>205</v>
      </c>
      <c r="B17" s="33" t="s">
        <v>273</v>
      </c>
      <c r="C17" s="131">
        <v>26</v>
      </c>
      <c r="D17" s="128" t="s">
        <v>489</v>
      </c>
      <c r="E17" s="132">
        <v>1</v>
      </c>
      <c r="F17" s="128" t="s">
        <v>489</v>
      </c>
      <c r="G17" s="132">
        <v>2</v>
      </c>
      <c r="H17" s="128" t="s">
        <v>489</v>
      </c>
      <c r="I17" s="132">
        <v>1</v>
      </c>
      <c r="J17" s="128" t="s">
        <v>489</v>
      </c>
      <c r="K17" s="132">
        <v>4</v>
      </c>
      <c r="L17" s="133">
        <v>5</v>
      </c>
      <c r="M17" s="133">
        <v>13</v>
      </c>
    </row>
    <row r="18" spans="1:13" ht="13.5" customHeight="1">
      <c r="A18" s="73">
        <v>206</v>
      </c>
      <c r="B18" s="33" t="s">
        <v>257</v>
      </c>
      <c r="C18" s="131">
        <v>22</v>
      </c>
      <c r="D18" s="132">
        <v>5</v>
      </c>
      <c r="E18" s="132" t="s">
        <v>489</v>
      </c>
      <c r="F18" s="128" t="s">
        <v>489</v>
      </c>
      <c r="G18" s="132">
        <v>10</v>
      </c>
      <c r="H18" s="128" t="s">
        <v>489</v>
      </c>
      <c r="I18" s="128" t="s">
        <v>489</v>
      </c>
      <c r="J18" s="128" t="s">
        <v>489</v>
      </c>
      <c r="K18" s="132">
        <v>7</v>
      </c>
      <c r="L18" s="133" t="s">
        <v>489</v>
      </c>
      <c r="M18" s="133" t="s">
        <v>489</v>
      </c>
    </row>
    <row r="19" spans="1:13" ht="13.5" customHeight="1">
      <c r="A19" s="73">
        <v>207</v>
      </c>
      <c r="B19" s="33" t="s">
        <v>258</v>
      </c>
      <c r="C19" s="131">
        <v>67</v>
      </c>
      <c r="D19" s="132">
        <v>23</v>
      </c>
      <c r="E19" s="132">
        <v>12</v>
      </c>
      <c r="F19" s="128" t="s">
        <v>489</v>
      </c>
      <c r="G19" s="132">
        <v>28</v>
      </c>
      <c r="H19" s="128" t="s">
        <v>489</v>
      </c>
      <c r="I19" s="128" t="s">
        <v>489</v>
      </c>
      <c r="J19" s="128" t="s">
        <v>489</v>
      </c>
      <c r="K19" s="132">
        <v>4</v>
      </c>
      <c r="L19" s="133" t="s">
        <v>489</v>
      </c>
      <c r="M19" s="128" t="s">
        <v>489</v>
      </c>
    </row>
    <row r="20" spans="1:13" ht="13.5" customHeight="1">
      <c r="A20" s="73">
        <v>208</v>
      </c>
      <c r="B20" s="33" t="s">
        <v>269</v>
      </c>
      <c r="C20" s="131">
        <v>3</v>
      </c>
      <c r="D20" s="132">
        <v>2</v>
      </c>
      <c r="E20" s="132" t="s">
        <v>489</v>
      </c>
      <c r="F20" s="128" t="s">
        <v>489</v>
      </c>
      <c r="G20" s="132" t="s">
        <v>489</v>
      </c>
      <c r="H20" s="128" t="s">
        <v>489</v>
      </c>
      <c r="I20" s="128" t="s">
        <v>489</v>
      </c>
      <c r="J20" s="128" t="s">
        <v>489</v>
      </c>
      <c r="K20" s="132">
        <v>1</v>
      </c>
      <c r="L20" s="133" t="s">
        <v>489</v>
      </c>
      <c r="M20" s="133" t="s">
        <v>489</v>
      </c>
    </row>
    <row r="21" spans="1:13" ht="13.5" customHeight="1">
      <c r="A21" s="73">
        <v>209</v>
      </c>
      <c r="B21" s="33" t="s">
        <v>271</v>
      </c>
      <c r="C21" s="131">
        <v>47</v>
      </c>
      <c r="D21" s="132">
        <v>20</v>
      </c>
      <c r="E21" s="132" t="s">
        <v>489</v>
      </c>
      <c r="F21" s="128" t="s">
        <v>489</v>
      </c>
      <c r="G21" s="128">
        <v>5</v>
      </c>
      <c r="H21" s="128" t="s">
        <v>489</v>
      </c>
      <c r="I21" s="128" t="s">
        <v>489</v>
      </c>
      <c r="J21" s="128" t="s">
        <v>489</v>
      </c>
      <c r="K21" s="132">
        <v>14</v>
      </c>
      <c r="L21" s="133">
        <v>6</v>
      </c>
      <c r="M21" s="128">
        <v>2</v>
      </c>
    </row>
    <row r="22" spans="1:13" ht="13.5" customHeight="1">
      <c r="A22" s="73">
        <v>210</v>
      </c>
      <c r="B22" s="33" t="s">
        <v>82</v>
      </c>
      <c r="C22" s="131">
        <v>354</v>
      </c>
      <c r="D22" s="132">
        <v>60</v>
      </c>
      <c r="E22" s="132">
        <v>11</v>
      </c>
      <c r="F22" s="128" t="s">
        <v>489</v>
      </c>
      <c r="G22" s="132">
        <v>63</v>
      </c>
      <c r="H22" s="128" t="s">
        <v>489</v>
      </c>
      <c r="I22" s="128">
        <v>5</v>
      </c>
      <c r="J22" s="128" t="s">
        <v>489</v>
      </c>
      <c r="K22" s="132">
        <v>59</v>
      </c>
      <c r="L22" s="133">
        <v>3</v>
      </c>
      <c r="M22" s="133">
        <v>153</v>
      </c>
    </row>
    <row r="23" spans="1:13" ht="13.5" customHeight="1">
      <c r="A23" s="73">
        <v>212</v>
      </c>
      <c r="B23" s="33" t="s">
        <v>270</v>
      </c>
      <c r="C23" s="131">
        <v>15</v>
      </c>
      <c r="D23" s="132">
        <v>10</v>
      </c>
      <c r="E23" s="132">
        <v>1</v>
      </c>
      <c r="F23" s="128" t="s">
        <v>489</v>
      </c>
      <c r="G23" s="132">
        <v>1</v>
      </c>
      <c r="H23" s="128" t="s">
        <v>489</v>
      </c>
      <c r="I23" s="128" t="s">
        <v>489</v>
      </c>
      <c r="J23" s="128" t="s">
        <v>489</v>
      </c>
      <c r="K23" s="132" t="s">
        <v>489</v>
      </c>
      <c r="L23" s="133">
        <v>3</v>
      </c>
      <c r="M23" s="133" t="s">
        <v>489</v>
      </c>
    </row>
    <row r="24" spans="1:13" ht="13.5" customHeight="1">
      <c r="A24" s="73">
        <v>213</v>
      </c>
      <c r="B24" s="33" t="s">
        <v>264</v>
      </c>
      <c r="C24" s="131">
        <v>135</v>
      </c>
      <c r="D24" s="132">
        <v>2</v>
      </c>
      <c r="E24" s="132">
        <v>4</v>
      </c>
      <c r="F24" s="128" t="s">
        <v>489</v>
      </c>
      <c r="G24" s="132">
        <v>10</v>
      </c>
      <c r="H24" s="128" t="s">
        <v>489</v>
      </c>
      <c r="I24" s="128" t="s">
        <v>489</v>
      </c>
      <c r="J24" s="128" t="s">
        <v>489</v>
      </c>
      <c r="K24" s="128">
        <v>9</v>
      </c>
      <c r="L24" s="133">
        <v>37</v>
      </c>
      <c r="M24" s="133">
        <v>73</v>
      </c>
    </row>
    <row r="25" spans="1:13" ht="13.5" customHeight="1">
      <c r="A25" s="73">
        <v>214</v>
      </c>
      <c r="B25" s="33" t="s">
        <v>259</v>
      </c>
      <c r="C25" s="131">
        <v>115</v>
      </c>
      <c r="D25" s="132">
        <v>17</v>
      </c>
      <c r="E25" s="132">
        <v>32</v>
      </c>
      <c r="F25" s="128" t="s">
        <v>489</v>
      </c>
      <c r="G25" s="132">
        <v>43</v>
      </c>
      <c r="H25" s="128">
        <v>1</v>
      </c>
      <c r="I25" s="128">
        <v>3</v>
      </c>
      <c r="J25" s="128" t="s">
        <v>489</v>
      </c>
      <c r="K25" s="132">
        <v>12</v>
      </c>
      <c r="L25" s="133">
        <v>2</v>
      </c>
      <c r="M25" s="133">
        <v>5</v>
      </c>
    </row>
    <row r="26" spans="1:13" ht="13.5" customHeight="1">
      <c r="A26" s="73">
        <v>215</v>
      </c>
      <c r="B26" s="33" t="s">
        <v>265</v>
      </c>
      <c r="C26" s="131">
        <v>11</v>
      </c>
      <c r="D26" s="132" t="s">
        <v>489</v>
      </c>
      <c r="E26" s="132">
        <v>4</v>
      </c>
      <c r="F26" s="128" t="s">
        <v>489</v>
      </c>
      <c r="G26" s="132">
        <v>5</v>
      </c>
      <c r="H26" s="128" t="s">
        <v>489</v>
      </c>
      <c r="I26" s="128" t="s">
        <v>489</v>
      </c>
      <c r="J26" s="128" t="s">
        <v>489</v>
      </c>
      <c r="K26" s="132">
        <v>2</v>
      </c>
      <c r="L26" s="133" t="s">
        <v>489</v>
      </c>
      <c r="M26" s="133" t="s">
        <v>489</v>
      </c>
    </row>
    <row r="27" spans="1:13" ht="13.5" customHeight="1">
      <c r="A27" s="73">
        <v>216</v>
      </c>
      <c r="B27" s="33" t="s">
        <v>263</v>
      </c>
      <c r="C27" s="131">
        <v>51</v>
      </c>
      <c r="D27" s="132">
        <v>15</v>
      </c>
      <c r="E27" s="132">
        <v>6</v>
      </c>
      <c r="F27" s="128" t="s">
        <v>489</v>
      </c>
      <c r="G27" s="132">
        <v>19</v>
      </c>
      <c r="H27" s="128" t="s">
        <v>489</v>
      </c>
      <c r="I27" s="132" t="s">
        <v>489</v>
      </c>
      <c r="J27" s="128" t="s">
        <v>489</v>
      </c>
      <c r="K27" s="132">
        <v>4</v>
      </c>
      <c r="L27" s="133">
        <v>4</v>
      </c>
      <c r="M27" s="133">
        <v>3</v>
      </c>
    </row>
    <row r="28" spans="1:13" ht="13.5" customHeight="1">
      <c r="A28" s="73">
        <v>217</v>
      </c>
      <c r="B28" s="33" t="s">
        <v>260</v>
      </c>
      <c r="C28" s="131">
        <v>15</v>
      </c>
      <c r="D28" s="132">
        <v>4</v>
      </c>
      <c r="E28" s="132">
        <v>4</v>
      </c>
      <c r="F28" s="128" t="s">
        <v>489</v>
      </c>
      <c r="G28" s="132">
        <v>4</v>
      </c>
      <c r="H28" s="128">
        <v>1</v>
      </c>
      <c r="I28" s="128" t="s">
        <v>489</v>
      </c>
      <c r="J28" s="128" t="s">
        <v>489</v>
      </c>
      <c r="K28" s="132">
        <v>1</v>
      </c>
      <c r="L28" s="133">
        <v>1</v>
      </c>
      <c r="M28" s="128" t="s">
        <v>489</v>
      </c>
    </row>
    <row r="29" spans="1:13" ht="13.5" customHeight="1">
      <c r="A29" s="73">
        <v>218</v>
      </c>
      <c r="B29" s="33" t="s">
        <v>266</v>
      </c>
      <c r="C29" s="131">
        <v>133</v>
      </c>
      <c r="D29" s="132">
        <v>15</v>
      </c>
      <c r="E29" s="132">
        <v>7</v>
      </c>
      <c r="F29" s="128">
        <v>1</v>
      </c>
      <c r="G29" s="132">
        <v>9</v>
      </c>
      <c r="H29" s="128">
        <v>1</v>
      </c>
      <c r="I29" s="128" t="s">
        <v>489</v>
      </c>
      <c r="J29" s="128" t="s">
        <v>489</v>
      </c>
      <c r="K29" s="132">
        <v>10</v>
      </c>
      <c r="L29" s="133">
        <v>11</v>
      </c>
      <c r="M29" s="133">
        <v>79</v>
      </c>
    </row>
    <row r="30" spans="1:13" ht="13.5" customHeight="1">
      <c r="A30" s="73">
        <v>219</v>
      </c>
      <c r="B30" s="33" t="s">
        <v>261</v>
      </c>
      <c r="C30" s="131">
        <v>43</v>
      </c>
      <c r="D30" s="132">
        <v>3</v>
      </c>
      <c r="E30" s="132">
        <v>5</v>
      </c>
      <c r="F30" s="128">
        <v>1</v>
      </c>
      <c r="G30" s="128">
        <v>10</v>
      </c>
      <c r="H30" s="128" t="s">
        <v>489</v>
      </c>
      <c r="I30" s="128" t="s">
        <v>489</v>
      </c>
      <c r="J30" s="128" t="s">
        <v>489</v>
      </c>
      <c r="K30" s="132">
        <v>5</v>
      </c>
      <c r="L30" s="133">
        <v>18</v>
      </c>
      <c r="M30" s="133">
        <v>1</v>
      </c>
    </row>
    <row r="31" spans="1:13" ht="13.5" customHeight="1">
      <c r="A31" s="73">
        <v>220</v>
      </c>
      <c r="B31" s="33" t="s">
        <v>267</v>
      </c>
      <c r="C31" s="131">
        <v>60</v>
      </c>
      <c r="D31" s="132">
        <v>2</v>
      </c>
      <c r="E31" s="132">
        <v>19</v>
      </c>
      <c r="F31" s="128" t="s">
        <v>489</v>
      </c>
      <c r="G31" s="132">
        <v>12</v>
      </c>
      <c r="H31" s="128" t="s">
        <v>489</v>
      </c>
      <c r="I31" s="128">
        <v>2</v>
      </c>
      <c r="J31" s="128" t="s">
        <v>489</v>
      </c>
      <c r="K31" s="132">
        <v>5</v>
      </c>
      <c r="L31" s="133">
        <v>2</v>
      </c>
      <c r="M31" s="133">
        <v>18</v>
      </c>
    </row>
    <row r="32" spans="1:13" ht="13.5" customHeight="1">
      <c r="A32" s="73">
        <v>221</v>
      </c>
      <c r="B32" s="33" t="s">
        <v>272</v>
      </c>
      <c r="C32" s="131">
        <v>16</v>
      </c>
      <c r="D32" s="128">
        <v>2</v>
      </c>
      <c r="E32" s="132">
        <v>9</v>
      </c>
      <c r="F32" s="128" t="s">
        <v>489</v>
      </c>
      <c r="G32" s="132" t="s">
        <v>489</v>
      </c>
      <c r="H32" s="128" t="s">
        <v>489</v>
      </c>
      <c r="I32" s="128" t="s">
        <v>489</v>
      </c>
      <c r="J32" s="128" t="s">
        <v>489</v>
      </c>
      <c r="K32" s="128" t="s">
        <v>489</v>
      </c>
      <c r="L32" s="133">
        <v>4</v>
      </c>
      <c r="M32" s="133">
        <v>1</v>
      </c>
    </row>
    <row r="33" spans="1:13" ht="13.5" customHeight="1">
      <c r="A33" s="73">
        <v>222</v>
      </c>
      <c r="B33" s="33" t="s">
        <v>768</v>
      </c>
      <c r="C33" s="131">
        <v>15</v>
      </c>
      <c r="D33" s="128" t="s">
        <v>489</v>
      </c>
      <c r="E33" s="132">
        <v>4</v>
      </c>
      <c r="F33" s="128" t="s">
        <v>489</v>
      </c>
      <c r="G33" s="132">
        <v>1</v>
      </c>
      <c r="H33" s="128" t="s">
        <v>489</v>
      </c>
      <c r="I33" s="128" t="s">
        <v>489</v>
      </c>
      <c r="J33" s="128" t="s">
        <v>489</v>
      </c>
      <c r="K33" s="132">
        <v>8</v>
      </c>
      <c r="L33" s="133">
        <v>2</v>
      </c>
      <c r="M33" s="133" t="s">
        <v>489</v>
      </c>
    </row>
    <row r="34" spans="1:13" ht="13.5" customHeight="1">
      <c r="A34" s="73">
        <v>223</v>
      </c>
      <c r="B34" s="33" t="s">
        <v>769</v>
      </c>
      <c r="C34" s="131">
        <v>127</v>
      </c>
      <c r="D34" s="132">
        <v>24</v>
      </c>
      <c r="E34" s="132">
        <v>22</v>
      </c>
      <c r="F34" s="128" t="s">
        <v>489</v>
      </c>
      <c r="G34" s="132">
        <v>5</v>
      </c>
      <c r="H34" s="128" t="s">
        <v>489</v>
      </c>
      <c r="I34" s="128" t="s">
        <v>489</v>
      </c>
      <c r="J34" s="128" t="s">
        <v>489</v>
      </c>
      <c r="K34" s="132">
        <v>1</v>
      </c>
      <c r="L34" s="133">
        <v>68</v>
      </c>
      <c r="M34" s="133">
        <v>7</v>
      </c>
    </row>
    <row r="35" spans="1:13" ht="13.5" customHeight="1">
      <c r="A35" s="73">
        <v>224</v>
      </c>
      <c r="B35" s="33" t="s">
        <v>742</v>
      </c>
      <c r="C35" s="131">
        <v>17</v>
      </c>
      <c r="D35" s="128">
        <v>1</v>
      </c>
      <c r="E35" s="132">
        <v>4</v>
      </c>
      <c r="F35" s="128" t="s">
        <v>489</v>
      </c>
      <c r="G35" s="132" t="s">
        <v>489</v>
      </c>
      <c r="H35" s="128" t="s">
        <v>489</v>
      </c>
      <c r="I35" s="128" t="s">
        <v>489</v>
      </c>
      <c r="J35" s="128" t="s">
        <v>489</v>
      </c>
      <c r="K35" s="132">
        <v>3</v>
      </c>
      <c r="L35" s="132">
        <v>2</v>
      </c>
      <c r="M35" s="128">
        <v>7</v>
      </c>
    </row>
    <row r="36" spans="1:13" ht="13.5" customHeight="1">
      <c r="A36" s="73">
        <v>225</v>
      </c>
      <c r="B36" s="33" t="s">
        <v>770</v>
      </c>
      <c r="C36" s="131">
        <v>7</v>
      </c>
      <c r="D36" s="128">
        <v>1</v>
      </c>
      <c r="E36" s="128">
        <v>2</v>
      </c>
      <c r="F36" s="128" t="s">
        <v>489</v>
      </c>
      <c r="G36" s="128">
        <v>1</v>
      </c>
      <c r="H36" s="128" t="s">
        <v>489</v>
      </c>
      <c r="I36" s="128" t="s">
        <v>489</v>
      </c>
      <c r="J36" s="128" t="s">
        <v>489</v>
      </c>
      <c r="K36" s="128">
        <v>2</v>
      </c>
      <c r="L36" s="128">
        <v>1</v>
      </c>
      <c r="M36" s="128" t="s">
        <v>489</v>
      </c>
    </row>
    <row r="37" spans="1:13" ht="13.5" customHeight="1">
      <c r="A37" s="73">
        <v>226</v>
      </c>
      <c r="B37" s="33" t="s">
        <v>771</v>
      </c>
      <c r="C37" s="131">
        <v>5</v>
      </c>
      <c r="D37" s="128">
        <v>1</v>
      </c>
      <c r="E37" s="128">
        <v>1</v>
      </c>
      <c r="F37" s="128" t="s">
        <v>489</v>
      </c>
      <c r="G37" s="128" t="s">
        <v>489</v>
      </c>
      <c r="H37" s="128" t="s">
        <v>489</v>
      </c>
      <c r="I37" s="128" t="s">
        <v>489</v>
      </c>
      <c r="J37" s="128" t="s">
        <v>489</v>
      </c>
      <c r="K37" s="132">
        <v>1</v>
      </c>
      <c r="L37" s="128">
        <v>1</v>
      </c>
      <c r="M37" s="128">
        <v>1</v>
      </c>
    </row>
    <row r="38" spans="1:13" ht="13.5" customHeight="1">
      <c r="A38" s="73">
        <v>227</v>
      </c>
      <c r="B38" s="33" t="s">
        <v>772</v>
      </c>
      <c r="C38" s="131">
        <v>1</v>
      </c>
      <c r="D38" s="132" t="s">
        <v>489</v>
      </c>
      <c r="E38" s="132">
        <v>1</v>
      </c>
      <c r="F38" s="128" t="s">
        <v>489</v>
      </c>
      <c r="G38" s="132" t="s">
        <v>489</v>
      </c>
      <c r="H38" s="128" t="s">
        <v>489</v>
      </c>
      <c r="I38" s="128" t="s">
        <v>489</v>
      </c>
      <c r="J38" s="128" t="s">
        <v>489</v>
      </c>
      <c r="K38" s="132" t="s">
        <v>489</v>
      </c>
      <c r="L38" s="133" t="s">
        <v>489</v>
      </c>
      <c r="M38" s="133" t="s">
        <v>489</v>
      </c>
    </row>
    <row r="39" spans="1:13" ht="13.5" customHeight="1">
      <c r="A39" s="73">
        <v>228</v>
      </c>
      <c r="B39" s="33" t="s">
        <v>746</v>
      </c>
      <c r="C39" s="131">
        <v>4</v>
      </c>
      <c r="D39" s="128">
        <v>1</v>
      </c>
      <c r="E39" s="128">
        <v>1</v>
      </c>
      <c r="F39" s="128" t="s">
        <v>489</v>
      </c>
      <c r="G39" s="128" t="s">
        <v>489</v>
      </c>
      <c r="H39" s="128" t="s">
        <v>489</v>
      </c>
      <c r="I39" s="128" t="s">
        <v>489</v>
      </c>
      <c r="J39" s="128" t="s">
        <v>489</v>
      </c>
      <c r="K39" s="132" t="s">
        <v>489</v>
      </c>
      <c r="L39" s="128">
        <v>1</v>
      </c>
      <c r="M39" s="128">
        <v>1</v>
      </c>
    </row>
    <row r="40" spans="1:13" ht="13.5" customHeight="1">
      <c r="A40" s="73">
        <v>229</v>
      </c>
      <c r="B40" s="33" t="s">
        <v>747</v>
      </c>
      <c r="C40" s="131">
        <v>9</v>
      </c>
      <c r="D40" s="132">
        <v>6</v>
      </c>
      <c r="E40" s="132" t="s">
        <v>489</v>
      </c>
      <c r="F40" s="128">
        <v>1</v>
      </c>
      <c r="G40" s="132">
        <v>1</v>
      </c>
      <c r="H40" s="128" t="s">
        <v>489</v>
      </c>
      <c r="I40" s="128" t="s">
        <v>489</v>
      </c>
      <c r="J40" s="128" t="s">
        <v>489</v>
      </c>
      <c r="K40" s="132" t="s">
        <v>489</v>
      </c>
      <c r="L40" s="128">
        <v>1</v>
      </c>
      <c r="M40" s="128" t="s">
        <v>489</v>
      </c>
    </row>
    <row r="41" spans="1:13" ht="13.5" customHeight="1">
      <c r="A41" s="73">
        <v>301</v>
      </c>
      <c r="B41" s="33" t="s">
        <v>91</v>
      </c>
      <c r="C41" s="131">
        <v>2</v>
      </c>
      <c r="D41" s="133">
        <v>1</v>
      </c>
      <c r="E41" s="133">
        <v>1</v>
      </c>
      <c r="F41" s="128" t="s">
        <v>489</v>
      </c>
      <c r="G41" s="128" t="s">
        <v>489</v>
      </c>
      <c r="H41" s="128" t="s">
        <v>489</v>
      </c>
      <c r="I41" s="128" t="s">
        <v>489</v>
      </c>
      <c r="J41" s="128" t="s">
        <v>489</v>
      </c>
      <c r="K41" s="128" t="s">
        <v>489</v>
      </c>
      <c r="L41" s="133" t="s">
        <v>489</v>
      </c>
      <c r="M41" s="128" t="s">
        <v>489</v>
      </c>
    </row>
    <row r="42" spans="1:13" ht="13.5" customHeight="1">
      <c r="A42" s="73">
        <v>365</v>
      </c>
      <c r="B42" s="33" t="s">
        <v>748</v>
      </c>
      <c r="C42" s="131">
        <v>2</v>
      </c>
      <c r="D42" s="128" t="s">
        <v>489</v>
      </c>
      <c r="E42" s="133">
        <v>1</v>
      </c>
      <c r="F42" s="128" t="s">
        <v>489</v>
      </c>
      <c r="G42" s="132" t="s">
        <v>489</v>
      </c>
      <c r="H42" s="128" t="s">
        <v>489</v>
      </c>
      <c r="I42" s="128" t="s">
        <v>489</v>
      </c>
      <c r="J42" s="128" t="s">
        <v>489</v>
      </c>
      <c r="K42" s="128" t="s">
        <v>489</v>
      </c>
      <c r="L42" s="133">
        <v>1</v>
      </c>
      <c r="M42" s="133" t="s">
        <v>489</v>
      </c>
    </row>
    <row r="43" spans="1:13" ht="13.5" customHeight="1">
      <c r="A43" s="73">
        <v>381</v>
      </c>
      <c r="B43" s="33" t="s">
        <v>92</v>
      </c>
      <c r="C43" s="131">
        <v>20</v>
      </c>
      <c r="D43" s="133">
        <v>2</v>
      </c>
      <c r="E43" s="133">
        <v>3</v>
      </c>
      <c r="F43" s="128" t="s">
        <v>489</v>
      </c>
      <c r="G43" s="133" t="s">
        <v>489</v>
      </c>
      <c r="H43" s="128" t="s">
        <v>489</v>
      </c>
      <c r="I43" s="128" t="s">
        <v>489</v>
      </c>
      <c r="J43" s="128" t="s">
        <v>489</v>
      </c>
      <c r="K43" s="133" t="s">
        <v>489</v>
      </c>
      <c r="L43" s="133">
        <v>2</v>
      </c>
      <c r="M43" s="133">
        <v>13</v>
      </c>
    </row>
    <row r="44" spans="1:13" ht="13.5" customHeight="1">
      <c r="A44" s="73">
        <v>382</v>
      </c>
      <c r="B44" s="33" t="s">
        <v>93</v>
      </c>
      <c r="C44" s="131">
        <v>96</v>
      </c>
      <c r="D44" s="133">
        <v>9</v>
      </c>
      <c r="E44" s="133">
        <v>2</v>
      </c>
      <c r="F44" s="128" t="s">
        <v>489</v>
      </c>
      <c r="G44" s="133">
        <v>4</v>
      </c>
      <c r="H44" s="128" t="s">
        <v>489</v>
      </c>
      <c r="I44" s="128" t="s">
        <v>489</v>
      </c>
      <c r="J44" s="128" t="s">
        <v>489</v>
      </c>
      <c r="K44" s="133">
        <v>7</v>
      </c>
      <c r="L44" s="133">
        <v>31</v>
      </c>
      <c r="M44" s="133">
        <v>43</v>
      </c>
    </row>
    <row r="45" spans="1:13" ht="13.5" customHeight="1">
      <c r="A45" s="73">
        <v>442</v>
      </c>
      <c r="B45" s="33" t="s">
        <v>94</v>
      </c>
      <c r="C45" s="131">
        <v>2</v>
      </c>
      <c r="D45" s="128" t="s">
        <v>489</v>
      </c>
      <c r="E45" s="128">
        <v>1</v>
      </c>
      <c r="F45" s="128" t="s">
        <v>489</v>
      </c>
      <c r="G45" s="128" t="s">
        <v>489</v>
      </c>
      <c r="H45" s="128" t="s">
        <v>489</v>
      </c>
      <c r="I45" s="128" t="s">
        <v>489</v>
      </c>
      <c r="J45" s="128" t="s">
        <v>489</v>
      </c>
      <c r="K45" s="128" t="s">
        <v>489</v>
      </c>
      <c r="L45" s="128">
        <v>1</v>
      </c>
      <c r="M45" s="128" t="s">
        <v>489</v>
      </c>
    </row>
    <row r="46" spans="1:13" ht="13.5" customHeight="1">
      <c r="A46" s="73">
        <v>443</v>
      </c>
      <c r="B46" s="33" t="s">
        <v>95</v>
      </c>
      <c r="C46" s="131">
        <v>30</v>
      </c>
      <c r="D46" s="128">
        <v>5</v>
      </c>
      <c r="E46" s="133">
        <v>8</v>
      </c>
      <c r="F46" s="128" t="s">
        <v>489</v>
      </c>
      <c r="G46" s="133">
        <v>5</v>
      </c>
      <c r="H46" s="128" t="s">
        <v>489</v>
      </c>
      <c r="I46" s="128" t="s">
        <v>489</v>
      </c>
      <c r="J46" s="128" t="s">
        <v>489</v>
      </c>
      <c r="K46" s="133">
        <v>1</v>
      </c>
      <c r="L46" s="133" t="s">
        <v>489</v>
      </c>
      <c r="M46" s="128">
        <v>11</v>
      </c>
    </row>
    <row r="47" spans="1:13" ht="13.5" customHeight="1">
      <c r="A47" s="73">
        <v>446</v>
      </c>
      <c r="B47" s="33" t="s">
        <v>749</v>
      </c>
      <c r="C47" s="131" t="s">
        <v>489</v>
      </c>
      <c r="D47" s="128" t="s">
        <v>489</v>
      </c>
      <c r="E47" s="128" t="s">
        <v>489</v>
      </c>
      <c r="F47" s="128" t="s">
        <v>489</v>
      </c>
      <c r="G47" s="128" t="s">
        <v>489</v>
      </c>
      <c r="H47" s="128" t="s">
        <v>489</v>
      </c>
      <c r="I47" s="128" t="s">
        <v>489</v>
      </c>
      <c r="J47" s="128" t="s">
        <v>489</v>
      </c>
      <c r="K47" s="128" t="s">
        <v>489</v>
      </c>
      <c r="L47" s="128" t="s">
        <v>489</v>
      </c>
      <c r="M47" s="128" t="s">
        <v>489</v>
      </c>
    </row>
    <row r="48" spans="1:13" ht="13.5" customHeight="1">
      <c r="A48" s="73">
        <v>464</v>
      </c>
      <c r="B48" s="33" t="s">
        <v>96</v>
      </c>
      <c r="C48" s="131">
        <v>3</v>
      </c>
      <c r="D48" s="128">
        <v>1</v>
      </c>
      <c r="E48" s="128" t="s">
        <v>489</v>
      </c>
      <c r="F48" s="128" t="s">
        <v>489</v>
      </c>
      <c r="G48" s="128">
        <v>1</v>
      </c>
      <c r="H48" s="128" t="s">
        <v>489</v>
      </c>
      <c r="I48" s="128" t="s">
        <v>489</v>
      </c>
      <c r="J48" s="128" t="s">
        <v>489</v>
      </c>
      <c r="K48" s="133">
        <v>1</v>
      </c>
      <c r="L48" s="128" t="s">
        <v>489</v>
      </c>
      <c r="M48" s="128" t="s">
        <v>489</v>
      </c>
    </row>
    <row r="49" spans="1:13" ht="13.5" customHeight="1">
      <c r="A49" s="73">
        <v>481</v>
      </c>
      <c r="B49" s="75" t="s">
        <v>97</v>
      </c>
      <c r="C49" s="132">
        <v>1</v>
      </c>
      <c r="D49" s="128" t="s">
        <v>489</v>
      </c>
      <c r="E49" s="128">
        <v>1</v>
      </c>
      <c r="F49" s="128" t="s">
        <v>489</v>
      </c>
      <c r="G49" s="128" t="s">
        <v>489</v>
      </c>
      <c r="H49" s="128" t="s">
        <v>489</v>
      </c>
      <c r="I49" s="128" t="s">
        <v>489</v>
      </c>
      <c r="J49" s="128" t="s">
        <v>489</v>
      </c>
      <c r="K49" s="128" t="s">
        <v>489</v>
      </c>
      <c r="L49" s="128" t="s">
        <v>489</v>
      </c>
      <c r="M49" s="128" t="s">
        <v>489</v>
      </c>
    </row>
    <row r="50" spans="1:13" ht="13.5" customHeight="1">
      <c r="A50" s="73">
        <v>501</v>
      </c>
      <c r="B50" s="75" t="s">
        <v>98</v>
      </c>
      <c r="C50" s="128">
        <v>3</v>
      </c>
      <c r="D50" s="133" t="s">
        <v>489</v>
      </c>
      <c r="E50" s="128" t="s">
        <v>489</v>
      </c>
      <c r="F50" s="128" t="s">
        <v>489</v>
      </c>
      <c r="G50" s="128" t="s">
        <v>489</v>
      </c>
      <c r="H50" s="128" t="s">
        <v>489</v>
      </c>
      <c r="I50" s="128" t="s">
        <v>489</v>
      </c>
      <c r="J50" s="128" t="s">
        <v>489</v>
      </c>
      <c r="K50" s="128">
        <v>1</v>
      </c>
      <c r="L50" s="128" t="s">
        <v>489</v>
      </c>
      <c r="M50" s="128">
        <v>2</v>
      </c>
    </row>
    <row r="51" spans="1:13" ht="13.5" customHeight="1">
      <c r="A51" s="73">
        <v>585</v>
      </c>
      <c r="B51" s="75" t="s">
        <v>750</v>
      </c>
      <c r="C51" s="132">
        <v>5</v>
      </c>
      <c r="D51" s="128">
        <v>1</v>
      </c>
      <c r="E51" s="128">
        <v>2</v>
      </c>
      <c r="F51" s="128" t="s">
        <v>489</v>
      </c>
      <c r="G51" s="128" t="s">
        <v>489</v>
      </c>
      <c r="H51" s="128" t="s">
        <v>489</v>
      </c>
      <c r="I51" s="128" t="s">
        <v>489</v>
      </c>
      <c r="J51" s="128" t="s">
        <v>489</v>
      </c>
      <c r="K51" s="128">
        <v>2</v>
      </c>
      <c r="L51" s="128" t="s">
        <v>489</v>
      </c>
      <c r="M51" s="128" t="s">
        <v>489</v>
      </c>
    </row>
    <row r="52" spans="1:13" ht="13.5" customHeight="1">
      <c r="A52" s="73">
        <v>586</v>
      </c>
      <c r="B52" s="33" t="s">
        <v>751</v>
      </c>
      <c r="C52" s="131">
        <v>1</v>
      </c>
      <c r="D52" s="128" t="s">
        <v>489</v>
      </c>
      <c r="E52" s="128" t="s">
        <v>489</v>
      </c>
      <c r="F52" s="128" t="s">
        <v>489</v>
      </c>
      <c r="G52" s="128" t="s">
        <v>489</v>
      </c>
      <c r="H52" s="128" t="s">
        <v>489</v>
      </c>
      <c r="I52" s="128" t="s">
        <v>489</v>
      </c>
      <c r="J52" s="128" t="s">
        <v>489</v>
      </c>
      <c r="K52" s="128" t="s">
        <v>489</v>
      </c>
      <c r="L52" s="128">
        <v>1</v>
      </c>
      <c r="M52" s="128" t="s">
        <v>489</v>
      </c>
    </row>
    <row r="53" spans="1:13" ht="3.75" customHeight="1">
      <c r="A53" s="68"/>
      <c r="B53" s="89"/>
      <c r="C53" s="134"/>
      <c r="D53" s="135"/>
      <c r="E53" s="135"/>
      <c r="F53" s="135"/>
      <c r="G53" s="135"/>
      <c r="H53" s="135"/>
      <c r="I53" s="135"/>
      <c r="J53" s="135"/>
      <c r="K53" s="135"/>
      <c r="L53" s="135"/>
      <c r="M53" s="135"/>
    </row>
    <row r="54" spans="1:13" ht="11.25">
      <c r="A54" s="33" t="s">
        <v>773</v>
      </c>
      <c r="B54" s="33"/>
      <c r="C54" s="33"/>
      <c r="D54" s="33"/>
      <c r="E54" s="33"/>
      <c r="F54" s="33"/>
      <c r="G54" s="33"/>
      <c r="H54" s="33"/>
      <c r="I54" s="33"/>
      <c r="J54" s="33"/>
      <c r="K54" s="33"/>
      <c r="L54" s="33"/>
      <c r="M54" s="33"/>
    </row>
    <row r="55" spans="1:13" ht="11.25">
      <c r="A55" s="33" t="s">
        <v>774</v>
      </c>
      <c r="B55" s="33"/>
      <c r="C55" s="33"/>
      <c r="D55" s="33"/>
      <c r="E55" s="33"/>
      <c r="F55" s="33"/>
      <c r="G55" s="33"/>
      <c r="H55" s="33"/>
      <c r="I55" s="33"/>
      <c r="J55" s="33"/>
      <c r="K55" s="33"/>
      <c r="L55" s="33"/>
      <c r="M55" s="33"/>
    </row>
  </sheetData>
  <sheetProtection/>
  <mergeCells count="13">
    <mergeCell ref="A3:B5"/>
    <mergeCell ref="D4:D5"/>
    <mergeCell ref="E4:E5"/>
    <mergeCell ref="L4:L5"/>
    <mergeCell ref="I4:I5"/>
    <mergeCell ref="J4:J5"/>
    <mergeCell ref="K4:K5"/>
    <mergeCell ref="C3:C5"/>
    <mergeCell ref="M4:M5"/>
    <mergeCell ref="G4:G5"/>
    <mergeCell ref="L3:M3"/>
    <mergeCell ref="D3:K3"/>
    <mergeCell ref="F4:F5"/>
  </mergeCells>
  <printOptions/>
  <pageMargins left="0.5905511811023623" right="0.5905511811023623" top="0.5905511811023623" bottom="0.5905511811023623" header="0.31496062992125984" footer="0.5118110236220472"/>
  <pageSetup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G49"/>
  <sheetViews>
    <sheetView zoomScalePageLayoutView="0" workbookViewId="0" topLeftCell="A1">
      <selection activeCell="A1" sqref="A1:M1"/>
    </sheetView>
  </sheetViews>
  <sheetFormatPr defaultColWidth="9.00390625" defaultRowHeight="12.75"/>
  <cols>
    <col min="1" max="1" width="8.625" style="73" customWidth="1"/>
    <col min="2" max="2" width="20.00390625" style="73" customWidth="1"/>
    <col min="3" max="7" width="14.75390625" style="73" customWidth="1"/>
    <col min="8" max="16384" width="9.125" style="73" customWidth="1"/>
  </cols>
  <sheetData>
    <row r="1" s="53" customFormat="1" ht="17.25">
      <c r="A1" s="52" t="s">
        <v>640</v>
      </c>
    </row>
    <row r="2" spans="1:6" s="58" customFormat="1" ht="14.25">
      <c r="A2" s="57" t="s">
        <v>775</v>
      </c>
      <c r="E2" s="63"/>
      <c r="F2" s="123"/>
    </row>
    <row r="3" spans="1:7" ht="11.25">
      <c r="A3" s="64"/>
      <c r="E3" s="116"/>
      <c r="G3" s="26" t="s">
        <v>497</v>
      </c>
    </row>
    <row r="4" spans="1:7" ht="15.75" customHeight="1">
      <c r="A4" s="325" t="s">
        <v>776</v>
      </c>
      <c r="B4" s="319"/>
      <c r="C4" s="17" t="s">
        <v>633</v>
      </c>
      <c r="D4" s="47" t="s">
        <v>667</v>
      </c>
      <c r="E4" s="17" t="s">
        <v>700</v>
      </c>
      <c r="F4" s="17" t="s">
        <v>798</v>
      </c>
      <c r="G4" s="17" t="s">
        <v>911</v>
      </c>
    </row>
    <row r="5" spans="1:7" ht="17.25" customHeight="1">
      <c r="A5" s="116" t="s">
        <v>255</v>
      </c>
      <c r="B5" s="75" t="s">
        <v>777</v>
      </c>
      <c r="C5" s="76">
        <v>0.001</v>
      </c>
      <c r="D5" s="76">
        <v>0.001</v>
      </c>
      <c r="E5" s="76">
        <v>0.001</v>
      </c>
      <c r="F5" s="76">
        <v>0.001</v>
      </c>
      <c r="G5" s="76">
        <v>0.001</v>
      </c>
    </row>
    <row r="6" spans="1:7" ht="12.75" customHeight="1">
      <c r="A6" s="80"/>
      <c r="B6" s="75" t="s">
        <v>778</v>
      </c>
      <c r="C6" s="76">
        <v>0.002</v>
      </c>
      <c r="D6" s="76">
        <v>0.002</v>
      </c>
      <c r="E6" s="76">
        <v>0.002</v>
      </c>
      <c r="F6" s="76">
        <v>0.002</v>
      </c>
      <c r="G6" s="76">
        <v>0.001</v>
      </c>
    </row>
    <row r="7" spans="1:7" ht="12.75" customHeight="1">
      <c r="A7" s="80"/>
      <c r="B7" s="75" t="s">
        <v>779</v>
      </c>
      <c r="C7" s="76">
        <v>0.002</v>
      </c>
      <c r="D7" s="76">
        <v>0.002</v>
      </c>
      <c r="E7" s="84">
        <v>0.003</v>
      </c>
      <c r="F7" s="84">
        <v>0.001</v>
      </c>
      <c r="G7" s="76">
        <v>0.002</v>
      </c>
    </row>
    <row r="8" spans="1:7" ht="12.75" customHeight="1">
      <c r="A8" s="33" t="s">
        <v>256</v>
      </c>
      <c r="B8" s="75" t="s">
        <v>780</v>
      </c>
      <c r="C8" s="76">
        <v>0.002</v>
      </c>
      <c r="D8" s="76">
        <v>0.002</v>
      </c>
      <c r="E8" s="76">
        <v>0.003</v>
      </c>
      <c r="F8" s="76">
        <v>0.003</v>
      </c>
      <c r="G8" s="76">
        <v>0.003</v>
      </c>
    </row>
    <row r="9" spans="1:7" ht="12.75" customHeight="1">
      <c r="A9" s="80"/>
      <c r="B9" s="75" t="s">
        <v>781</v>
      </c>
      <c r="C9" s="76">
        <v>0.003</v>
      </c>
      <c r="D9" s="76">
        <v>0.002</v>
      </c>
      <c r="E9" s="76">
        <v>0.002</v>
      </c>
      <c r="F9" s="76">
        <v>0.002</v>
      </c>
      <c r="G9" s="76">
        <v>0.002</v>
      </c>
    </row>
    <row r="10" spans="1:7" ht="12.75" customHeight="1">
      <c r="A10" s="80"/>
      <c r="B10" s="75" t="s">
        <v>782</v>
      </c>
      <c r="C10" s="76">
        <v>0.002</v>
      </c>
      <c r="D10" s="76">
        <v>0.002</v>
      </c>
      <c r="E10" s="76">
        <v>0.002</v>
      </c>
      <c r="F10" s="76" t="s">
        <v>489</v>
      </c>
      <c r="G10" s="76" t="s">
        <v>1077</v>
      </c>
    </row>
    <row r="11" spans="1:7" ht="12.75" customHeight="1">
      <c r="A11" s="80"/>
      <c r="B11" s="75" t="s">
        <v>282</v>
      </c>
      <c r="C11" s="76">
        <v>0.002</v>
      </c>
      <c r="D11" s="76">
        <v>0.001</v>
      </c>
      <c r="E11" s="76">
        <v>0.002</v>
      </c>
      <c r="F11" s="76">
        <v>0.002</v>
      </c>
      <c r="G11" s="76">
        <v>0.001</v>
      </c>
    </row>
    <row r="12" spans="1:7" ht="12.75" customHeight="1">
      <c r="A12" s="80"/>
      <c r="B12" s="75" t="s">
        <v>283</v>
      </c>
      <c r="C12" s="76">
        <v>0.001</v>
      </c>
      <c r="D12" s="76">
        <v>0.002</v>
      </c>
      <c r="E12" s="76">
        <v>0.002</v>
      </c>
      <c r="F12" s="76">
        <v>0.001</v>
      </c>
      <c r="G12" s="76">
        <v>0.001</v>
      </c>
    </row>
    <row r="13" spans="1:7" ht="12.75" customHeight="1">
      <c r="A13" s="80"/>
      <c r="B13" s="75" t="s">
        <v>284</v>
      </c>
      <c r="C13" s="76">
        <v>0.002</v>
      </c>
      <c r="D13" s="76">
        <v>0.002</v>
      </c>
      <c r="E13" s="76">
        <v>0.002</v>
      </c>
      <c r="F13" s="76">
        <v>0.002</v>
      </c>
      <c r="G13" s="76">
        <v>0.002</v>
      </c>
    </row>
    <row r="14" spans="1:7" ht="12.75" customHeight="1">
      <c r="A14" s="33" t="s">
        <v>259</v>
      </c>
      <c r="B14" s="75" t="s">
        <v>783</v>
      </c>
      <c r="C14" s="76">
        <v>0.001</v>
      </c>
      <c r="D14" s="76">
        <v>0.001</v>
      </c>
      <c r="E14" s="76">
        <v>0.001</v>
      </c>
      <c r="F14" s="76">
        <v>0.001</v>
      </c>
      <c r="G14" s="76">
        <v>0.001</v>
      </c>
    </row>
    <row r="15" spans="1:7" ht="12.75" customHeight="1">
      <c r="A15" s="33" t="s">
        <v>260</v>
      </c>
      <c r="B15" s="75" t="s">
        <v>780</v>
      </c>
      <c r="C15" s="76">
        <v>0.001</v>
      </c>
      <c r="D15" s="76">
        <v>0.001</v>
      </c>
      <c r="E15" s="76">
        <v>0.001</v>
      </c>
      <c r="F15" s="76">
        <v>0</v>
      </c>
      <c r="G15" s="76">
        <v>0</v>
      </c>
    </row>
    <row r="16" spans="1:7" ht="12.75" customHeight="1">
      <c r="A16" s="33" t="s">
        <v>254</v>
      </c>
      <c r="B16" s="75" t="s">
        <v>784</v>
      </c>
      <c r="C16" s="76">
        <v>0.002</v>
      </c>
      <c r="D16" s="76">
        <v>0.002</v>
      </c>
      <c r="E16" s="76">
        <v>0.002</v>
      </c>
      <c r="F16" s="76">
        <v>0.002</v>
      </c>
      <c r="G16" s="76" t="s">
        <v>1077</v>
      </c>
    </row>
    <row r="17" spans="1:7" ht="12.75" customHeight="1">
      <c r="A17" s="80"/>
      <c r="B17" s="75" t="s">
        <v>498</v>
      </c>
      <c r="C17" s="76">
        <v>0.003</v>
      </c>
      <c r="D17" s="76">
        <v>0.003</v>
      </c>
      <c r="E17" s="76">
        <v>0.003</v>
      </c>
      <c r="F17" s="76">
        <v>0.003</v>
      </c>
      <c r="G17" s="76">
        <v>0.003</v>
      </c>
    </row>
    <row r="18" spans="1:7" ht="12.75" customHeight="1">
      <c r="A18" s="33"/>
      <c r="B18" s="75" t="s">
        <v>614</v>
      </c>
      <c r="C18" s="76">
        <v>0.006</v>
      </c>
      <c r="D18" s="76">
        <v>0.005</v>
      </c>
      <c r="E18" s="76">
        <v>0.004</v>
      </c>
      <c r="F18" s="76">
        <v>0.002</v>
      </c>
      <c r="G18" s="76">
        <v>0.002</v>
      </c>
    </row>
    <row r="19" spans="1:7" ht="12.75" customHeight="1">
      <c r="A19" s="33"/>
      <c r="B19" s="75" t="s">
        <v>615</v>
      </c>
      <c r="C19" s="76">
        <v>0.003</v>
      </c>
      <c r="D19" s="76">
        <v>0.004</v>
      </c>
      <c r="E19" s="76">
        <v>0.003</v>
      </c>
      <c r="F19" s="76">
        <v>0.003</v>
      </c>
      <c r="G19" s="76">
        <v>0.003</v>
      </c>
    </row>
    <row r="20" spans="1:7" ht="12.75" customHeight="1">
      <c r="A20" s="80"/>
      <c r="B20" s="75" t="s">
        <v>785</v>
      </c>
      <c r="C20" s="76">
        <v>0.004</v>
      </c>
      <c r="D20" s="76">
        <v>0.004</v>
      </c>
      <c r="E20" s="76">
        <v>0.004</v>
      </c>
      <c r="F20" s="76">
        <v>0.002</v>
      </c>
      <c r="G20" s="76">
        <v>0.002</v>
      </c>
    </row>
    <row r="21" spans="1:7" ht="12.75" customHeight="1">
      <c r="A21" s="80"/>
      <c r="B21" s="75" t="s">
        <v>786</v>
      </c>
      <c r="C21" s="76">
        <v>0.004</v>
      </c>
      <c r="D21" s="76">
        <v>0.004</v>
      </c>
      <c r="E21" s="76">
        <v>0.005</v>
      </c>
      <c r="F21" s="76">
        <v>0.002</v>
      </c>
      <c r="G21" s="76">
        <v>0.002</v>
      </c>
    </row>
    <row r="22" spans="1:7" ht="12.75" customHeight="1">
      <c r="A22" s="33" t="s">
        <v>262</v>
      </c>
      <c r="B22" s="75" t="s">
        <v>455</v>
      </c>
      <c r="C22" s="76">
        <v>0.002</v>
      </c>
      <c r="D22" s="76">
        <v>0.002</v>
      </c>
      <c r="E22" s="76">
        <v>0.002</v>
      </c>
      <c r="F22" s="76">
        <v>0.002</v>
      </c>
      <c r="G22" s="76">
        <v>0.002</v>
      </c>
    </row>
    <row r="23" spans="1:7" ht="12.75" customHeight="1">
      <c r="A23" s="33"/>
      <c r="B23" s="75" t="s">
        <v>456</v>
      </c>
      <c r="C23" s="76">
        <v>0.002</v>
      </c>
      <c r="D23" s="76">
        <v>0.002</v>
      </c>
      <c r="E23" s="76">
        <v>0.002</v>
      </c>
      <c r="F23" s="76">
        <v>0.002</v>
      </c>
      <c r="G23" s="76">
        <v>0.001</v>
      </c>
    </row>
    <row r="24" spans="1:7" ht="12.75" customHeight="1">
      <c r="A24" s="80"/>
      <c r="B24" s="75" t="s">
        <v>288</v>
      </c>
      <c r="C24" s="76">
        <v>0.002</v>
      </c>
      <c r="D24" s="76">
        <v>0.002</v>
      </c>
      <c r="E24" s="76">
        <v>0.002</v>
      </c>
      <c r="F24" s="76">
        <v>0.002</v>
      </c>
      <c r="G24" s="76">
        <v>0.002</v>
      </c>
    </row>
    <row r="25" spans="1:7" ht="12.75" customHeight="1">
      <c r="A25" s="33" t="s">
        <v>290</v>
      </c>
      <c r="B25" s="75" t="s">
        <v>787</v>
      </c>
      <c r="C25" s="76">
        <v>0.002</v>
      </c>
      <c r="D25" s="76">
        <v>0.002</v>
      </c>
      <c r="E25" s="76">
        <v>0.002</v>
      </c>
      <c r="F25" s="76">
        <v>0.002</v>
      </c>
      <c r="G25" s="76">
        <v>0.002</v>
      </c>
    </row>
    <row r="26" spans="1:7" ht="12.75" customHeight="1">
      <c r="A26" s="33" t="s">
        <v>82</v>
      </c>
      <c r="B26" s="75" t="s">
        <v>780</v>
      </c>
      <c r="C26" s="76">
        <v>0.002</v>
      </c>
      <c r="D26" s="76">
        <v>0.001</v>
      </c>
      <c r="E26" s="76">
        <v>0.002</v>
      </c>
      <c r="F26" s="76">
        <v>0.001</v>
      </c>
      <c r="G26" s="76">
        <v>0.001</v>
      </c>
    </row>
    <row r="27" spans="1:7" ht="12.75" customHeight="1">
      <c r="A27" s="33"/>
      <c r="B27" s="75" t="s">
        <v>291</v>
      </c>
      <c r="C27" s="76">
        <v>0.003</v>
      </c>
      <c r="D27" s="76">
        <v>0.003</v>
      </c>
      <c r="E27" s="76">
        <v>0.003</v>
      </c>
      <c r="F27" s="76">
        <v>0.003</v>
      </c>
      <c r="G27" s="76">
        <v>0.002</v>
      </c>
    </row>
    <row r="28" spans="1:7" ht="12.75" customHeight="1">
      <c r="A28" s="33"/>
      <c r="B28" s="75" t="s">
        <v>363</v>
      </c>
      <c r="C28" s="76">
        <v>0.001</v>
      </c>
      <c r="D28" s="76">
        <v>0.001</v>
      </c>
      <c r="E28" s="76">
        <v>0.001</v>
      </c>
      <c r="F28" s="76">
        <v>0.001</v>
      </c>
      <c r="G28" s="76" t="s">
        <v>1077</v>
      </c>
    </row>
    <row r="29" spans="1:7" ht="12.75" customHeight="1">
      <c r="A29" s="33"/>
      <c r="B29" s="75" t="s">
        <v>292</v>
      </c>
      <c r="C29" s="76">
        <v>0.003</v>
      </c>
      <c r="D29" s="76">
        <v>0.002</v>
      </c>
      <c r="E29" s="76">
        <v>0.003</v>
      </c>
      <c r="F29" s="76">
        <v>0.002</v>
      </c>
      <c r="G29" s="76">
        <v>0.002</v>
      </c>
    </row>
    <row r="30" spans="1:7" ht="12.75" customHeight="1">
      <c r="A30" s="33"/>
      <c r="B30" s="75" t="s">
        <v>294</v>
      </c>
      <c r="C30" s="76">
        <v>0.001</v>
      </c>
      <c r="D30" s="76">
        <v>0.002</v>
      </c>
      <c r="E30" s="76">
        <v>0.001</v>
      </c>
      <c r="F30" s="76">
        <v>0.001</v>
      </c>
      <c r="G30" s="76">
        <v>0.001</v>
      </c>
    </row>
    <row r="31" spans="1:7" ht="12.75" customHeight="1">
      <c r="A31" s="33" t="s">
        <v>264</v>
      </c>
      <c r="B31" s="75" t="s">
        <v>788</v>
      </c>
      <c r="C31" s="76">
        <v>0.001</v>
      </c>
      <c r="D31" s="76">
        <v>0.001</v>
      </c>
      <c r="E31" s="76">
        <v>0.001</v>
      </c>
      <c r="F31" s="76">
        <v>0.001</v>
      </c>
      <c r="G31" s="76">
        <v>0</v>
      </c>
    </row>
    <row r="32" spans="1:7" ht="12.75" customHeight="1">
      <c r="A32" s="33" t="s">
        <v>268</v>
      </c>
      <c r="B32" s="75" t="s">
        <v>789</v>
      </c>
      <c r="C32" s="76">
        <v>0.001</v>
      </c>
      <c r="D32" s="76">
        <v>0.001</v>
      </c>
      <c r="E32" s="76">
        <v>0.001</v>
      </c>
      <c r="F32" s="76">
        <v>0.001</v>
      </c>
      <c r="G32" s="76">
        <v>0</v>
      </c>
    </row>
    <row r="33" spans="1:7" ht="12.75" customHeight="1">
      <c r="A33" s="80"/>
      <c r="B33" s="75" t="s">
        <v>790</v>
      </c>
      <c r="C33" s="76">
        <v>0.001</v>
      </c>
      <c r="D33" s="76">
        <v>0.002</v>
      </c>
      <c r="E33" s="76">
        <v>0.002</v>
      </c>
      <c r="F33" s="76">
        <v>0.002</v>
      </c>
      <c r="G33" s="76">
        <v>0.001</v>
      </c>
    </row>
    <row r="34" spans="1:7" ht="12.75" customHeight="1">
      <c r="A34" s="80"/>
      <c r="B34" s="75" t="s">
        <v>791</v>
      </c>
      <c r="C34" s="76">
        <v>0.001</v>
      </c>
      <c r="D34" s="76">
        <v>0.001</v>
      </c>
      <c r="E34" s="76">
        <v>0.001</v>
      </c>
      <c r="F34" s="76">
        <v>0.001</v>
      </c>
      <c r="G34" s="76">
        <v>0.001</v>
      </c>
    </row>
    <row r="35" spans="1:7" ht="12.75" customHeight="1">
      <c r="A35" s="80"/>
      <c r="B35" s="75" t="s">
        <v>792</v>
      </c>
      <c r="C35" s="76">
        <v>0.001</v>
      </c>
      <c r="D35" s="76">
        <v>0.001</v>
      </c>
      <c r="E35" s="76">
        <v>0.001</v>
      </c>
      <c r="F35" s="76">
        <v>0.001</v>
      </c>
      <c r="G35" s="76">
        <v>0.001</v>
      </c>
    </row>
    <row r="36" spans="1:7" ht="12.75" customHeight="1">
      <c r="A36" s="80"/>
      <c r="B36" s="75" t="s">
        <v>793</v>
      </c>
      <c r="C36" s="76">
        <v>0.002</v>
      </c>
      <c r="D36" s="76">
        <v>0.003</v>
      </c>
      <c r="E36" s="76">
        <v>0.002</v>
      </c>
      <c r="F36" s="76">
        <v>0.002</v>
      </c>
      <c r="G36" s="76">
        <v>0.001</v>
      </c>
    </row>
    <row r="37" spans="1:7" ht="12.75" customHeight="1">
      <c r="A37" s="80"/>
      <c r="B37" s="75" t="s">
        <v>794</v>
      </c>
      <c r="C37" s="76">
        <v>0.001</v>
      </c>
      <c r="D37" s="76">
        <v>0.002</v>
      </c>
      <c r="E37" s="76">
        <v>0.002</v>
      </c>
      <c r="F37" s="76">
        <v>0.002</v>
      </c>
      <c r="G37" s="76">
        <v>0.001</v>
      </c>
    </row>
    <row r="38" spans="1:7" ht="12.75" customHeight="1">
      <c r="A38" s="80"/>
      <c r="B38" s="75" t="s">
        <v>795</v>
      </c>
      <c r="C38" s="76">
        <v>0.001</v>
      </c>
      <c r="D38" s="76">
        <v>0.001</v>
      </c>
      <c r="E38" s="76">
        <v>0.001</v>
      </c>
      <c r="F38" s="76">
        <v>0.001</v>
      </c>
      <c r="G38" s="76">
        <v>0.001</v>
      </c>
    </row>
    <row r="39" spans="1:7" ht="12.75" customHeight="1">
      <c r="A39" s="80"/>
      <c r="B39" s="75" t="s">
        <v>616</v>
      </c>
      <c r="C39" s="76">
        <v>0.001</v>
      </c>
      <c r="D39" s="76">
        <v>0</v>
      </c>
      <c r="E39" s="76">
        <v>0.001</v>
      </c>
      <c r="F39" s="76">
        <v>0</v>
      </c>
      <c r="G39" s="76">
        <v>0</v>
      </c>
    </row>
    <row r="40" spans="1:7" ht="12.75" customHeight="1">
      <c r="A40" s="80"/>
      <c r="B40" s="75" t="s">
        <v>796</v>
      </c>
      <c r="C40" s="76">
        <v>0.001</v>
      </c>
      <c r="D40" s="76">
        <v>0.001</v>
      </c>
      <c r="E40" s="76">
        <v>0.001</v>
      </c>
      <c r="F40" s="76">
        <v>0.001</v>
      </c>
      <c r="G40" s="76">
        <v>0</v>
      </c>
    </row>
    <row r="41" spans="1:7" ht="12.75" customHeight="1">
      <c r="A41" s="33" t="s">
        <v>270</v>
      </c>
      <c r="B41" s="75" t="s">
        <v>780</v>
      </c>
      <c r="C41" s="76">
        <v>0.001</v>
      </c>
      <c r="D41" s="76">
        <v>0.001</v>
      </c>
      <c r="E41" s="76">
        <v>0.001</v>
      </c>
      <c r="F41" s="76">
        <v>0.001</v>
      </c>
      <c r="G41" s="76">
        <v>0.001</v>
      </c>
    </row>
    <row r="42" spans="1:7" ht="12.75" customHeight="1">
      <c r="A42" s="33" t="s">
        <v>422</v>
      </c>
      <c r="B42" s="75" t="s">
        <v>797</v>
      </c>
      <c r="C42" s="76">
        <v>0.002</v>
      </c>
      <c r="D42" s="76">
        <v>0.002</v>
      </c>
      <c r="E42" s="76">
        <v>0.001</v>
      </c>
      <c r="F42" s="76">
        <v>0.001</v>
      </c>
      <c r="G42" s="76">
        <v>0.001</v>
      </c>
    </row>
    <row r="43" spans="1:7" ht="12.75" customHeight="1">
      <c r="A43" s="33" t="s">
        <v>271</v>
      </c>
      <c r="B43" s="75" t="s">
        <v>788</v>
      </c>
      <c r="C43" s="76">
        <v>0.001</v>
      </c>
      <c r="D43" s="76">
        <v>0.001</v>
      </c>
      <c r="E43" s="76">
        <v>0.001</v>
      </c>
      <c r="F43" s="76">
        <v>0.001</v>
      </c>
      <c r="G43" s="76">
        <v>0.001</v>
      </c>
    </row>
    <row r="44" spans="1:7" ht="12.75" customHeight="1">
      <c r="A44" s="33" t="s">
        <v>273</v>
      </c>
      <c r="B44" s="75" t="s">
        <v>788</v>
      </c>
      <c r="C44" s="76">
        <v>0.001</v>
      </c>
      <c r="D44" s="76">
        <v>0.001</v>
      </c>
      <c r="E44" s="76">
        <v>0.001</v>
      </c>
      <c r="F44" s="76">
        <v>0.001</v>
      </c>
      <c r="G44" s="76">
        <v>0.001</v>
      </c>
    </row>
    <row r="45" spans="1:7" ht="3.75" customHeight="1">
      <c r="A45" s="89"/>
      <c r="B45" s="90"/>
      <c r="C45" s="91"/>
      <c r="D45" s="91"/>
      <c r="E45" s="91"/>
      <c r="F45" s="91"/>
      <c r="G45" s="91"/>
    </row>
    <row r="46" spans="1:5" ht="11.25">
      <c r="A46" s="33" t="s">
        <v>1076</v>
      </c>
      <c r="E46" s="33"/>
    </row>
    <row r="47" spans="1:7" ht="11.25">
      <c r="A47" s="73" t="s">
        <v>596</v>
      </c>
      <c r="C47" s="93"/>
      <c r="D47" s="66"/>
      <c r="E47" s="66"/>
      <c r="F47" s="93"/>
      <c r="G47" s="93"/>
    </row>
    <row r="48" spans="1:7" ht="11.25">
      <c r="A48" s="73" t="s">
        <v>499</v>
      </c>
      <c r="C48" s="93"/>
      <c r="D48" s="94"/>
      <c r="E48" s="94"/>
      <c r="F48" s="93"/>
      <c r="G48" s="93"/>
    </row>
    <row r="49" spans="1:7" ht="11.25">
      <c r="A49" s="73" t="s">
        <v>501</v>
      </c>
      <c r="C49" s="93"/>
      <c r="D49" s="94"/>
      <c r="E49" s="94"/>
      <c r="F49" s="93"/>
      <c r="G49" s="93"/>
    </row>
  </sheetData>
  <sheetProtection/>
  <mergeCells count="1">
    <mergeCell ref="A4:B4"/>
  </mergeCells>
  <printOptions/>
  <pageMargins left="0.5905511811023623" right="0.5905511811023623" top="0.5905511811023623" bottom="0.5905511811023623" header="0.2362204724409449" footer="0.1968503937007874"/>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H74"/>
  <sheetViews>
    <sheetView zoomScalePageLayoutView="0" workbookViewId="0" topLeftCell="A1">
      <selection activeCell="A1" sqref="A1"/>
    </sheetView>
  </sheetViews>
  <sheetFormatPr defaultColWidth="9.00390625" defaultRowHeight="12.75"/>
  <cols>
    <col min="1" max="1" width="8.625" style="73" customWidth="1"/>
    <col min="2" max="2" width="20.00390625" style="73" customWidth="1"/>
    <col min="3" max="5" width="14.75390625" style="73" customWidth="1"/>
    <col min="6" max="6" width="14.75390625" style="83" customWidth="1"/>
    <col min="7" max="7" width="14.75390625" style="122" customWidth="1"/>
    <col min="8" max="16384" width="9.125" style="73" customWidth="1"/>
  </cols>
  <sheetData>
    <row r="1" spans="1:7" s="53" customFormat="1" ht="17.25">
      <c r="A1" s="52"/>
      <c r="F1" s="56"/>
      <c r="G1" s="114"/>
    </row>
    <row r="2" spans="1:7" s="58" customFormat="1" ht="14.25">
      <c r="A2" s="57" t="s">
        <v>799</v>
      </c>
      <c r="F2" s="62"/>
      <c r="G2" s="115"/>
    </row>
    <row r="3" spans="1:7" ht="11.25">
      <c r="A3" s="64"/>
      <c r="E3" s="69"/>
      <c r="F3" s="116"/>
      <c r="G3" s="117" t="s">
        <v>497</v>
      </c>
    </row>
    <row r="4" spans="1:7" ht="15" customHeight="1">
      <c r="A4" s="325" t="s">
        <v>776</v>
      </c>
      <c r="B4" s="319"/>
      <c r="C4" s="47" t="s">
        <v>633</v>
      </c>
      <c r="D4" s="118" t="s">
        <v>667</v>
      </c>
      <c r="E4" s="118" t="s">
        <v>700</v>
      </c>
      <c r="F4" s="118" t="s">
        <v>798</v>
      </c>
      <c r="G4" s="118" t="s">
        <v>911</v>
      </c>
    </row>
    <row r="5" spans="1:7" ht="15.75" customHeight="1">
      <c r="A5" s="116" t="s">
        <v>255</v>
      </c>
      <c r="B5" s="75" t="s">
        <v>800</v>
      </c>
      <c r="C5" s="76">
        <v>0.016</v>
      </c>
      <c r="D5" s="76">
        <v>0.015</v>
      </c>
      <c r="E5" s="76">
        <v>0.015</v>
      </c>
      <c r="F5" s="76">
        <v>0.014</v>
      </c>
      <c r="G5" s="76">
        <v>0.014</v>
      </c>
    </row>
    <row r="6" spans="1:7" ht="12" customHeight="1">
      <c r="A6" s="80"/>
      <c r="B6" s="75" t="s">
        <v>778</v>
      </c>
      <c r="C6" s="76">
        <v>0.019</v>
      </c>
      <c r="D6" s="76">
        <v>0.019</v>
      </c>
      <c r="E6" s="76">
        <v>0.02</v>
      </c>
      <c r="F6" s="76">
        <v>0.016</v>
      </c>
      <c r="G6" s="76">
        <v>0.017</v>
      </c>
    </row>
    <row r="7" spans="1:7" ht="12" customHeight="1">
      <c r="A7" s="80"/>
      <c r="B7" s="75" t="s">
        <v>779</v>
      </c>
      <c r="C7" s="76">
        <v>0.02</v>
      </c>
      <c r="D7" s="76">
        <v>0.021</v>
      </c>
      <c r="E7" s="84">
        <v>0.021</v>
      </c>
      <c r="F7" s="85">
        <v>0.018</v>
      </c>
      <c r="G7" s="76">
        <v>0.018</v>
      </c>
    </row>
    <row r="8" spans="1:7" ht="12" customHeight="1">
      <c r="A8" s="33" t="s">
        <v>256</v>
      </c>
      <c r="B8" s="75" t="s">
        <v>780</v>
      </c>
      <c r="C8" s="76">
        <v>0.019</v>
      </c>
      <c r="D8" s="76">
        <v>0.018</v>
      </c>
      <c r="E8" s="76">
        <v>0.018</v>
      </c>
      <c r="F8" s="76">
        <v>0.017</v>
      </c>
      <c r="G8" s="76">
        <v>0.018</v>
      </c>
    </row>
    <row r="9" spans="1:7" ht="12" customHeight="1">
      <c r="A9" s="80"/>
      <c r="B9" s="75" t="s">
        <v>781</v>
      </c>
      <c r="C9" s="76">
        <v>0.022</v>
      </c>
      <c r="D9" s="76">
        <v>0.021</v>
      </c>
      <c r="E9" s="76">
        <v>0.02</v>
      </c>
      <c r="F9" s="76">
        <v>0.02</v>
      </c>
      <c r="G9" s="76">
        <v>0.02</v>
      </c>
    </row>
    <row r="10" spans="1:7" ht="12" customHeight="1">
      <c r="A10" s="80"/>
      <c r="B10" s="75" t="s">
        <v>782</v>
      </c>
      <c r="C10" s="76">
        <v>0.019</v>
      </c>
      <c r="D10" s="76">
        <v>0.018</v>
      </c>
      <c r="E10" s="76">
        <v>0.019</v>
      </c>
      <c r="F10" s="76">
        <v>0.018</v>
      </c>
      <c r="G10" s="85">
        <v>0.016</v>
      </c>
    </row>
    <row r="11" spans="1:7" ht="12" customHeight="1">
      <c r="A11" s="80"/>
      <c r="B11" s="75" t="s">
        <v>282</v>
      </c>
      <c r="C11" s="76">
        <v>0.014</v>
      </c>
      <c r="D11" s="76">
        <v>0.013</v>
      </c>
      <c r="E11" s="76">
        <v>0.013</v>
      </c>
      <c r="F11" s="76">
        <v>0.011</v>
      </c>
      <c r="G11" s="76">
        <v>0.011</v>
      </c>
    </row>
    <row r="12" spans="1:7" ht="12" customHeight="1">
      <c r="A12" s="80"/>
      <c r="B12" s="75" t="s">
        <v>283</v>
      </c>
      <c r="C12" s="76">
        <v>0.013</v>
      </c>
      <c r="D12" s="76">
        <v>0.013</v>
      </c>
      <c r="E12" s="76">
        <v>0.012</v>
      </c>
      <c r="F12" s="76">
        <v>0.012</v>
      </c>
      <c r="G12" s="76">
        <v>0.011</v>
      </c>
    </row>
    <row r="13" spans="1:7" ht="12" customHeight="1">
      <c r="A13" s="80"/>
      <c r="B13" s="75" t="s">
        <v>284</v>
      </c>
      <c r="C13" s="119">
        <v>0.018</v>
      </c>
      <c r="D13" s="76">
        <v>0.018</v>
      </c>
      <c r="E13" s="76">
        <v>0.018</v>
      </c>
      <c r="F13" s="76">
        <v>0.017</v>
      </c>
      <c r="G13" s="76">
        <v>0.017</v>
      </c>
    </row>
    <row r="14" spans="1:7" ht="12" customHeight="1">
      <c r="A14" s="33" t="s">
        <v>257</v>
      </c>
      <c r="B14" s="75" t="s">
        <v>296</v>
      </c>
      <c r="C14" s="76">
        <v>0.009</v>
      </c>
      <c r="D14" s="76">
        <v>0.009</v>
      </c>
      <c r="E14" s="76">
        <v>0.009</v>
      </c>
      <c r="F14" s="76">
        <v>0.008</v>
      </c>
      <c r="G14" s="76">
        <v>0.008</v>
      </c>
    </row>
    <row r="15" spans="1:7" ht="12" customHeight="1">
      <c r="A15" s="33" t="s">
        <v>258</v>
      </c>
      <c r="B15" s="75" t="s">
        <v>780</v>
      </c>
      <c r="C15" s="76">
        <v>0.015</v>
      </c>
      <c r="D15" s="76">
        <v>0.008</v>
      </c>
      <c r="E15" s="76">
        <v>0.011</v>
      </c>
      <c r="F15" s="76">
        <v>0.009</v>
      </c>
      <c r="G15" s="76">
        <v>0.005</v>
      </c>
    </row>
    <row r="16" spans="1:7" ht="12" customHeight="1">
      <c r="A16" s="33" t="s">
        <v>259</v>
      </c>
      <c r="B16" s="75" t="s">
        <v>783</v>
      </c>
      <c r="C16" s="76">
        <v>0.016</v>
      </c>
      <c r="D16" s="76">
        <v>0.015</v>
      </c>
      <c r="E16" s="76">
        <v>0.014</v>
      </c>
      <c r="F16" s="76">
        <v>0.013</v>
      </c>
      <c r="G16" s="76">
        <v>0.014</v>
      </c>
    </row>
    <row r="17" spans="1:7" ht="12" customHeight="1">
      <c r="A17" s="33" t="s">
        <v>260</v>
      </c>
      <c r="B17" s="75" t="s">
        <v>780</v>
      </c>
      <c r="C17" s="76">
        <v>0.01</v>
      </c>
      <c r="D17" s="76">
        <v>0.009</v>
      </c>
      <c r="E17" s="76">
        <v>0.011</v>
      </c>
      <c r="F17" s="76">
        <v>0.009</v>
      </c>
      <c r="G17" s="76">
        <v>0.009</v>
      </c>
    </row>
    <row r="18" spans="1:7" ht="12" customHeight="1">
      <c r="A18" s="33" t="s">
        <v>261</v>
      </c>
      <c r="B18" s="75" t="s">
        <v>780</v>
      </c>
      <c r="C18" s="76">
        <v>0.007</v>
      </c>
      <c r="D18" s="76">
        <v>0.008</v>
      </c>
      <c r="E18" s="76">
        <v>0.007</v>
      </c>
      <c r="F18" s="76">
        <v>0.006</v>
      </c>
      <c r="G18" s="76">
        <v>0.009</v>
      </c>
    </row>
    <row r="19" spans="1:7" ht="12" customHeight="1">
      <c r="A19" s="33" t="s">
        <v>254</v>
      </c>
      <c r="B19" s="75" t="s">
        <v>784</v>
      </c>
      <c r="C19" s="76">
        <v>0.014</v>
      </c>
      <c r="D19" s="76">
        <v>0.014</v>
      </c>
      <c r="E19" s="76">
        <v>0.014</v>
      </c>
      <c r="F19" s="76">
        <v>0.013</v>
      </c>
      <c r="G19" s="76">
        <v>0.013</v>
      </c>
    </row>
    <row r="20" spans="1:7" ht="12" customHeight="1">
      <c r="A20" s="80"/>
      <c r="B20" s="75" t="s">
        <v>498</v>
      </c>
      <c r="C20" s="76">
        <v>0.019</v>
      </c>
      <c r="D20" s="76">
        <v>0.019</v>
      </c>
      <c r="E20" s="76">
        <v>0.019</v>
      </c>
      <c r="F20" s="76">
        <v>0.018</v>
      </c>
      <c r="G20" s="76">
        <v>0.018</v>
      </c>
    </row>
    <row r="21" spans="1:7" ht="12" customHeight="1">
      <c r="A21" s="80"/>
      <c r="B21" s="75" t="s">
        <v>614</v>
      </c>
      <c r="C21" s="76">
        <v>0.024</v>
      </c>
      <c r="D21" s="76">
        <v>0.024</v>
      </c>
      <c r="E21" s="76">
        <v>0.023</v>
      </c>
      <c r="F21" s="76">
        <v>0.022</v>
      </c>
      <c r="G21" s="76">
        <v>0.022</v>
      </c>
    </row>
    <row r="22" spans="1:7" ht="12" customHeight="1">
      <c r="A22" s="80"/>
      <c r="B22" s="75" t="s">
        <v>617</v>
      </c>
      <c r="C22" s="76">
        <v>0.023</v>
      </c>
      <c r="D22" s="76">
        <v>0.022</v>
      </c>
      <c r="E22" s="76">
        <v>0.021</v>
      </c>
      <c r="F22" s="76">
        <v>0.021</v>
      </c>
      <c r="G22" s="76">
        <v>0.02</v>
      </c>
    </row>
    <row r="23" spans="1:7" ht="12" customHeight="1">
      <c r="A23" s="80"/>
      <c r="B23" s="75" t="s">
        <v>615</v>
      </c>
      <c r="C23" s="76">
        <v>0.018</v>
      </c>
      <c r="D23" s="76">
        <v>0.018</v>
      </c>
      <c r="E23" s="76">
        <v>0.018</v>
      </c>
      <c r="F23" s="76">
        <v>0.017</v>
      </c>
      <c r="G23" s="76">
        <v>0.017</v>
      </c>
    </row>
    <row r="24" spans="1:7" ht="12" customHeight="1">
      <c r="A24" s="80"/>
      <c r="B24" s="75" t="s">
        <v>801</v>
      </c>
      <c r="C24" s="76">
        <v>0.014</v>
      </c>
      <c r="D24" s="76">
        <v>0.014</v>
      </c>
      <c r="E24" s="76">
        <v>0.013</v>
      </c>
      <c r="F24" s="76">
        <v>0.013</v>
      </c>
      <c r="G24" s="76">
        <v>0.013</v>
      </c>
    </row>
    <row r="25" spans="1:7" ht="12" customHeight="1">
      <c r="A25" s="80"/>
      <c r="B25" s="75" t="s">
        <v>802</v>
      </c>
      <c r="C25" s="76">
        <v>0.01</v>
      </c>
      <c r="D25" s="76">
        <v>0.01</v>
      </c>
      <c r="E25" s="76">
        <v>0.01</v>
      </c>
      <c r="F25" s="76">
        <v>0.009</v>
      </c>
      <c r="G25" s="76" t="s">
        <v>1077</v>
      </c>
    </row>
    <row r="26" spans="1:7" ht="12" customHeight="1">
      <c r="A26" s="80"/>
      <c r="B26" s="75" t="s">
        <v>785</v>
      </c>
      <c r="C26" s="76">
        <v>0.016</v>
      </c>
      <c r="D26" s="76">
        <v>0.017</v>
      </c>
      <c r="E26" s="84">
        <v>0.015</v>
      </c>
      <c r="F26" s="76">
        <v>0.016</v>
      </c>
      <c r="G26" s="76">
        <v>0.013</v>
      </c>
    </row>
    <row r="27" spans="1:7" ht="12" customHeight="1">
      <c r="A27" s="80"/>
      <c r="B27" s="75" t="s">
        <v>803</v>
      </c>
      <c r="C27" s="76">
        <v>0.015</v>
      </c>
      <c r="D27" s="76">
        <v>0.015</v>
      </c>
      <c r="E27" s="76">
        <v>0.015</v>
      </c>
      <c r="F27" s="76">
        <v>0.014</v>
      </c>
      <c r="G27" s="76">
        <v>0.014</v>
      </c>
    </row>
    <row r="28" spans="1:7" ht="12" customHeight="1">
      <c r="A28" s="80"/>
      <c r="B28" s="75" t="s">
        <v>804</v>
      </c>
      <c r="C28" s="76">
        <v>0.02</v>
      </c>
      <c r="D28" s="76">
        <v>0.021</v>
      </c>
      <c r="E28" s="76">
        <v>0.02</v>
      </c>
      <c r="F28" s="76">
        <v>0.019</v>
      </c>
      <c r="G28" s="76">
        <v>0.019</v>
      </c>
    </row>
    <row r="29" spans="1:7" ht="12" customHeight="1">
      <c r="A29" s="80"/>
      <c r="B29" s="75" t="s">
        <v>285</v>
      </c>
      <c r="C29" s="76">
        <v>0.014</v>
      </c>
      <c r="D29" s="76">
        <v>0.014</v>
      </c>
      <c r="E29" s="76">
        <v>0.012</v>
      </c>
      <c r="F29" s="76">
        <v>0.012</v>
      </c>
      <c r="G29" s="76">
        <v>0.012</v>
      </c>
    </row>
    <row r="30" spans="1:7" ht="12" customHeight="1">
      <c r="A30" s="80"/>
      <c r="B30" s="75" t="s">
        <v>786</v>
      </c>
      <c r="C30" s="76">
        <v>0.018</v>
      </c>
      <c r="D30" s="76">
        <v>0.017</v>
      </c>
      <c r="E30" s="76">
        <v>0.018</v>
      </c>
      <c r="F30" s="76">
        <v>0.017</v>
      </c>
      <c r="G30" s="76">
        <v>0.017</v>
      </c>
    </row>
    <row r="31" spans="1:7" ht="12" customHeight="1">
      <c r="A31" s="80"/>
      <c r="B31" s="75" t="s">
        <v>805</v>
      </c>
      <c r="C31" s="76">
        <v>0.009</v>
      </c>
      <c r="D31" s="76">
        <v>0.009</v>
      </c>
      <c r="E31" s="76">
        <v>0.009</v>
      </c>
      <c r="F31" s="76">
        <v>0.008</v>
      </c>
      <c r="G31" s="76">
        <v>0.007</v>
      </c>
    </row>
    <row r="32" spans="1:7" ht="12" customHeight="1">
      <c r="A32" s="80"/>
      <c r="B32" s="75" t="s">
        <v>286</v>
      </c>
      <c r="C32" s="76">
        <v>0.009</v>
      </c>
      <c r="D32" s="76">
        <v>0.009</v>
      </c>
      <c r="E32" s="76">
        <v>0.008</v>
      </c>
      <c r="F32" s="84">
        <v>0.007</v>
      </c>
      <c r="G32" s="76" t="s">
        <v>1077</v>
      </c>
    </row>
    <row r="33" spans="1:7" ht="12" customHeight="1">
      <c r="A33" s="80"/>
      <c r="B33" s="75" t="s">
        <v>806</v>
      </c>
      <c r="C33" s="76">
        <v>0.009</v>
      </c>
      <c r="D33" s="76">
        <v>0.009</v>
      </c>
      <c r="E33" s="76">
        <v>0.009</v>
      </c>
      <c r="F33" s="76">
        <v>0.008</v>
      </c>
      <c r="G33" s="76">
        <v>0.008</v>
      </c>
    </row>
    <row r="34" spans="1:7" ht="12" customHeight="1">
      <c r="A34" s="80"/>
      <c r="B34" s="75" t="s">
        <v>287</v>
      </c>
      <c r="C34" s="76">
        <v>0.01</v>
      </c>
      <c r="D34" s="76">
        <v>0.01</v>
      </c>
      <c r="E34" s="76">
        <v>0.01</v>
      </c>
      <c r="F34" s="76">
        <v>0.01</v>
      </c>
      <c r="G34" s="76">
        <v>0.009</v>
      </c>
    </row>
    <row r="35" spans="1:7" ht="12" customHeight="1">
      <c r="A35" s="33" t="s">
        <v>262</v>
      </c>
      <c r="B35" s="75" t="s">
        <v>455</v>
      </c>
      <c r="C35" s="76">
        <v>0.016</v>
      </c>
      <c r="D35" s="76">
        <v>0.016</v>
      </c>
      <c r="E35" s="76">
        <v>0.017</v>
      </c>
      <c r="F35" s="76">
        <v>0.015</v>
      </c>
      <c r="G35" s="76">
        <v>0.016</v>
      </c>
    </row>
    <row r="36" spans="1:8" ht="12" customHeight="1">
      <c r="A36" s="33"/>
      <c r="B36" s="75" t="s">
        <v>297</v>
      </c>
      <c r="C36" s="76">
        <v>0.014</v>
      </c>
      <c r="D36" s="76">
        <v>0.014</v>
      </c>
      <c r="E36" s="76">
        <v>0.013</v>
      </c>
      <c r="F36" s="76">
        <v>0.012</v>
      </c>
      <c r="G36" s="76">
        <v>0.014</v>
      </c>
      <c r="H36" s="83"/>
    </row>
    <row r="37" spans="1:7" ht="12" customHeight="1">
      <c r="A37" s="80"/>
      <c r="B37" s="75" t="s">
        <v>288</v>
      </c>
      <c r="C37" s="76">
        <v>0.017</v>
      </c>
      <c r="D37" s="76">
        <v>0.017</v>
      </c>
      <c r="E37" s="76">
        <v>0.018</v>
      </c>
      <c r="F37" s="76">
        <v>0.012</v>
      </c>
      <c r="G37" s="76">
        <v>0.016</v>
      </c>
    </row>
    <row r="38" spans="1:7" ht="12" customHeight="1">
      <c r="A38" s="33" t="s">
        <v>289</v>
      </c>
      <c r="B38" s="75" t="s">
        <v>807</v>
      </c>
      <c r="C38" s="76">
        <v>0.011</v>
      </c>
      <c r="D38" s="76">
        <v>0.011</v>
      </c>
      <c r="E38" s="76">
        <v>0.011</v>
      </c>
      <c r="F38" s="76">
        <v>0.01</v>
      </c>
      <c r="G38" s="76">
        <v>0.01</v>
      </c>
    </row>
    <row r="39" spans="1:7" ht="12" customHeight="1">
      <c r="A39" s="33" t="s">
        <v>290</v>
      </c>
      <c r="B39" s="75" t="s">
        <v>787</v>
      </c>
      <c r="C39" s="76">
        <v>0.015</v>
      </c>
      <c r="D39" s="76">
        <v>0.014</v>
      </c>
      <c r="E39" s="76">
        <v>0.014</v>
      </c>
      <c r="F39" s="76">
        <v>0.014</v>
      </c>
      <c r="G39" s="76">
        <v>0.014</v>
      </c>
    </row>
    <row r="40" spans="1:7" ht="12" customHeight="1">
      <c r="A40" s="33" t="s">
        <v>82</v>
      </c>
      <c r="B40" s="75" t="s">
        <v>780</v>
      </c>
      <c r="C40" s="76">
        <v>0.016</v>
      </c>
      <c r="D40" s="76">
        <v>0.014</v>
      </c>
      <c r="E40" s="76">
        <v>0.013</v>
      </c>
      <c r="F40" s="76">
        <v>0.012</v>
      </c>
      <c r="G40" s="76">
        <v>0.012</v>
      </c>
    </row>
    <row r="41" spans="1:7" ht="12" customHeight="1">
      <c r="A41" s="33"/>
      <c r="B41" s="75" t="s">
        <v>291</v>
      </c>
      <c r="C41" s="76">
        <v>0.015</v>
      </c>
      <c r="D41" s="76">
        <v>0.014</v>
      </c>
      <c r="E41" s="76">
        <v>0.014</v>
      </c>
      <c r="F41" s="76">
        <v>0.013</v>
      </c>
      <c r="G41" s="76">
        <v>0.013</v>
      </c>
    </row>
    <row r="42" spans="1:7" ht="12" customHeight="1">
      <c r="A42" s="33"/>
      <c r="B42" s="75" t="s">
        <v>363</v>
      </c>
      <c r="C42" s="76">
        <v>0.009</v>
      </c>
      <c r="D42" s="76">
        <v>0.009</v>
      </c>
      <c r="E42" s="76">
        <v>0.009</v>
      </c>
      <c r="F42" s="76">
        <v>0.008</v>
      </c>
      <c r="G42" s="76">
        <v>0.008</v>
      </c>
    </row>
    <row r="43" spans="1:7" ht="12" customHeight="1">
      <c r="A43" s="33"/>
      <c r="B43" s="75" t="s">
        <v>292</v>
      </c>
      <c r="C43" s="76">
        <v>0.016</v>
      </c>
      <c r="D43" s="76">
        <v>0.015</v>
      </c>
      <c r="E43" s="76">
        <v>0.015</v>
      </c>
      <c r="F43" s="76">
        <v>0.014</v>
      </c>
      <c r="G43" s="76">
        <v>0.014</v>
      </c>
    </row>
    <row r="44" spans="1:7" ht="12" customHeight="1">
      <c r="A44" s="33"/>
      <c r="B44" s="75" t="s">
        <v>293</v>
      </c>
      <c r="C44" s="76">
        <v>0.012</v>
      </c>
      <c r="D44" s="76">
        <v>0.011</v>
      </c>
      <c r="E44" s="76">
        <v>0.011</v>
      </c>
      <c r="F44" s="76">
        <v>0.01</v>
      </c>
      <c r="G44" s="76">
        <v>0.009</v>
      </c>
    </row>
    <row r="45" spans="1:7" ht="12" customHeight="1">
      <c r="A45" s="33"/>
      <c r="B45" s="75" t="s">
        <v>294</v>
      </c>
      <c r="C45" s="76">
        <v>0.009</v>
      </c>
      <c r="D45" s="76">
        <v>0.009</v>
      </c>
      <c r="E45" s="76">
        <v>0.009</v>
      </c>
      <c r="F45" s="76">
        <v>0.008</v>
      </c>
      <c r="G45" s="76">
        <v>0.008</v>
      </c>
    </row>
    <row r="46" spans="1:7" ht="12" customHeight="1">
      <c r="A46" s="33" t="s">
        <v>263</v>
      </c>
      <c r="B46" s="75" t="s">
        <v>780</v>
      </c>
      <c r="C46" s="76">
        <v>0.014</v>
      </c>
      <c r="D46" s="76">
        <v>0.013</v>
      </c>
      <c r="E46" s="76">
        <v>0.013</v>
      </c>
      <c r="F46" s="76">
        <v>0.013</v>
      </c>
      <c r="G46" s="76">
        <v>0.012</v>
      </c>
    </row>
    <row r="47" spans="1:7" ht="12" customHeight="1">
      <c r="A47" s="33" t="s">
        <v>264</v>
      </c>
      <c r="B47" s="75" t="s">
        <v>788</v>
      </c>
      <c r="C47" s="76">
        <v>0.007</v>
      </c>
      <c r="D47" s="76">
        <v>0.006</v>
      </c>
      <c r="E47" s="76">
        <v>0.005</v>
      </c>
      <c r="F47" s="76">
        <v>0.005</v>
      </c>
      <c r="G47" s="76">
        <v>0.005</v>
      </c>
    </row>
    <row r="48" spans="1:7" ht="12" customHeight="1">
      <c r="A48" s="33" t="s">
        <v>268</v>
      </c>
      <c r="B48" s="75" t="s">
        <v>789</v>
      </c>
      <c r="C48" s="76">
        <v>0.01</v>
      </c>
      <c r="D48" s="76">
        <v>0.011</v>
      </c>
      <c r="E48" s="76">
        <v>0.011</v>
      </c>
      <c r="F48" s="76">
        <v>0.01</v>
      </c>
      <c r="G48" s="76">
        <v>0.01</v>
      </c>
    </row>
    <row r="49" spans="1:7" ht="12" customHeight="1">
      <c r="A49" s="80"/>
      <c r="B49" s="75" t="s">
        <v>790</v>
      </c>
      <c r="C49" s="76">
        <v>0.014</v>
      </c>
      <c r="D49" s="76">
        <v>0.014</v>
      </c>
      <c r="E49" s="76">
        <v>0.014</v>
      </c>
      <c r="F49" s="76">
        <v>0.013</v>
      </c>
      <c r="G49" s="76">
        <v>0.013</v>
      </c>
    </row>
    <row r="50" spans="1:7" ht="12" customHeight="1">
      <c r="A50" s="80"/>
      <c r="B50" s="75" t="s">
        <v>791</v>
      </c>
      <c r="C50" s="76">
        <v>0.015</v>
      </c>
      <c r="D50" s="76">
        <v>0.015</v>
      </c>
      <c r="E50" s="76">
        <v>0.015</v>
      </c>
      <c r="F50" s="76">
        <v>0.014</v>
      </c>
      <c r="G50" s="76">
        <v>0.013</v>
      </c>
    </row>
    <row r="51" spans="1:7" ht="12" customHeight="1">
      <c r="A51" s="80"/>
      <c r="B51" s="75" t="s">
        <v>792</v>
      </c>
      <c r="C51" s="76">
        <v>0.012</v>
      </c>
      <c r="D51" s="76">
        <v>0.011</v>
      </c>
      <c r="E51" s="76">
        <v>0.012</v>
      </c>
      <c r="F51" s="76">
        <v>0.011</v>
      </c>
      <c r="G51" s="76">
        <v>0.011</v>
      </c>
    </row>
    <row r="52" spans="1:7" ht="12" customHeight="1">
      <c r="A52" s="80"/>
      <c r="B52" s="75" t="s">
        <v>793</v>
      </c>
      <c r="C52" s="76">
        <v>0.012</v>
      </c>
      <c r="D52" s="76">
        <v>0.012</v>
      </c>
      <c r="E52" s="76">
        <v>0.012</v>
      </c>
      <c r="F52" s="76">
        <v>0.01</v>
      </c>
      <c r="G52" s="76">
        <v>0.01</v>
      </c>
    </row>
    <row r="53" spans="1:7" ht="12" customHeight="1">
      <c r="A53" s="80"/>
      <c r="B53" s="75" t="s">
        <v>794</v>
      </c>
      <c r="C53" s="76">
        <v>0.012</v>
      </c>
      <c r="D53" s="76">
        <v>0.01</v>
      </c>
      <c r="E53" s="76">
        <v>0.01</v>
      </c>
      <c r="F53" s="76">
        <v>0.01</v>
      </c>
      <c r="G53" s="76">
        <v>0.01</v>
      </c>
    </row>
    <row r="54" spans="1:7" ht="12" customHeight="1">
      <c r="A54" s="80"/>
      <c r="B54" s="75" t="s">
        <v>795</v>
      </c>
      <c r="C54" s="120">
        <v>0.011</v>
      </c>
      <c r="D54" s="76">
        <v>0.01</v>
      </c>
      <c r="E54" s="76">
        <v>0.01</v>
      </c>
      <c r="F54" s="76">
        <v>0.009</v>
      </c>
      <c r="G54" s="76">
        <v>0.009</v>
      </c>
    </row>
    <row r="55" spans="1:7" ht="12" customHeight="1">
      <c r="A55" s="80"/>
      <c r="B55" s="75" t="s">
        <v>616</v>
      </c>
      <c r="C55" s="76">
        <v>0.008</v>
      </c>
      <c r="D55" s="76">
        <v>0.008</v>
      </c>
      <c r="E55" s="76">
        <v>0.007</v>
      </c>
      <c r="F55" s="76">
        <v>0.007</v>
      </c>
      <c r="G55" s="76">
        <v>0.007</v>
      </c>
    </row>
    <row r="56" spans="1:7" ht="12" customHeight="1">
      <c r="A56" s="80"/>
      <c r="B56" s="75" t="s">
        <v>796</v>
      </c>
      <c r="C56" s="76">
        <v>0.006</v>
      </c>
      <c r="D56" s="76">
        <v>0.007</v>
      </c>
      <c r="E56" s="76">
        <v>0.005</v>
      </c>
      <c r="F56" s="76">
        <v>0.006</v>
      </c>
      <c r="G56" s="76">
        <v>0.005</v>
      </c>
    </row>
    <row r="57" spans="1:7" ht="12" customHeight="1">
      <c r="A57" s="33" t="s">
        <v>295</v>
      </c>
      <c r="B57" s="75" t="s">
        <v>787</v>
      </c>
      <c r="C57" s="76">
        <v>0.013</v>
      </c>
      <c r="D57" s="76">
        <v>0.012</v>
      </c>
      <c r="E57" s="76">
        <v>0.012</v>
      </c>
      <c r="F57" s="76">
        <v>0.012</v>
      </c>
      <c r="G57" s="76">
        <v>0.014</v>
      </c>
    </row>
    <row r="58" spans="1:8" ht="12" customHeight="1">
      <c r="A58" s="33" t="s">
        <v>808</v>
      </c>
      <c r="B58" s="75" t="s">
        <v>788</v>
      </c>
      <c r="C58" s="76">
        <v>0.008</v>
      </c>
      <c r="D58" s="76">
        <v>0.008</v>
      </c>
      <c r="E58" s="76">
        <v>0.007</v>
      </c>
      <c r="F58" s="76">
        <v>0.007</v>
      </c>
      <c r="G58" s="76">
        <v>0.007</v>
      </c>
      <c r="H58" s="83"/>
    </row>
    <row r="59" spans="1:7" ht="12" customHeight="1">
      <c r="A59" s="33" t="s">
        <v>269</v>
      </c>
      <c r="B59" s="75" t="s">
        <v>780</v>
      </c>
      <c r="C59" s="76">
        <v>0.014</v>
      </c>
      <c r="D59" s="76">
        <v>0.013</v>
      </c>
      <c r="E59" s="76">
        <v>0.013</v>
      </c>
      <c r="F59" s="76">
        <v>0.013</v>
      </c>
      <c r="G59" s="76">
        <v>0.012</v>
      </c>
    </row>
    <row r="60" spans="1:7" ht="12" customHeight="1">
      <c r="A60" s="33" t="s">
        <v>270</v>
      </c>
      <c r="B60" s="75" t="s">
        <v>780</v>
      </c>
      <c r="C60" s="76">
        <v>0.011</v>
      </c>
      <c r="D60" s="76">
        <v>0.01</v>
      </c>
      <c r="E60" s="76">
        <v>0.01</v>
      </c>
      <c r="F60" s="76">
        <v>0.01</v>
      </c>
      <c r="G60" s="76">
        <v>0.009</v>
      </c>
    </row>
    <row r="61" spans="1:7" ht="12" customHeight="1">
      <c r="A61" s="33" t="s">
        <v>422</v>
      </c>
      <c r="B61" s="75" t="s">
        <v>797</v>
      </c>
      <c r="C61" s="76">
        <v>0.004</v>
      </c>
      <c r="D61" s="76">
        <v>0.004</v>
      </c>
      <c r="E61" s="76">
        <v>0.004</v>
      </c>
      <c r="F61" s="76">
        <v>0.004</v>
      </c>
      <c r="G61" s="76">
        <v>0.004</v>
      </c>
    </row>
    <row r="62" spans="1:7" ht="12" customHeight="1">
      <c r="A62" s="33" t="s">
        <v>271</v>
      </c>
      <c r="B62" s="75" t="s">
        <v>788</v>
      </c>
      <c r="C62" s="76">
        <v>0.007</v>
      </c>
      <c r="D62" s="76">
        <v>0.007</v>
      </c>
      <c r="E62" s="76">
        <v>0.006</v>
      </c>
      <c r="F62" s="76">
        <v>0.005</v>
      </c>
      <c r="G62" s="76">
        <v>0.004</v>
      </c>
    </row>
    <row r="63" spans="1:7" ht="12" customHeight="1">
      <c r="A63" s="33" t="s">
        <v>273</v>
      </c>
      <c r="B63" s="75" t="s">
        <v>788</v>
      </c>
      <c r="C63" s="76">
        <v>0.009</v>
      </c>
      <c r="D63" s="76">
        <v>0.01</v>
      </c>
      <c r="E63" s="76">
        <v>0.009</v>
      </c>
      <c r="F63" s="76">
        <v>0.008</v>
      </c>
      <c r="G63" s="76">
        <v>0.009</v>
      </c>
    </row>
    <row r="64" spans="1:7" ht="3.75" customHeight="1">
      <c r="A64" s="89"/>
      <c r="B64" s="90"/>
      <c r="C64" s="91"/>
      <c r="D64" s="91"/>
      <c r="E64" s="91"/>
      <c r="F64" s="121"/>
      <c r="G64" s="121"/>
    </row>
    <row r="65" spans="1:6" ht="11.25">
      <c r="A65" s="33" t="s">
        <v>550</v>
      </c>
      <c r="F65" s="33"/>
    </row>
    <row r="66" spans="1:6" ht="11.25">
      <c r="A66" s="73" t="s">
        <v>596</v>
      </c>
      <c r="C66" s="93"/>
      <c r="D66" s="66"/>
      <c r="E66" s="66"/>
      <c r="F66" s="93"/>
    </row>
    <row r="67" spans="1:6" ht="11.25">
      <c r="A67" s="73" t="s">
        <v>499</v>
      </c>
      <c r="C67" s="93"/>
      <c r="D67" s="94"/>
      <c r="E67" s="94"/>
      <c r="F67" s="93"/>
    </row>
    <row r="68" spans="1:6" ht="11.25">
      <c r="A68" s="73" t="s">
        <v>500</v>
      </c>
      <c r="C68" s="93"/>
      <c r="D68" s="94"/>
      <c r="E68" s="94"/>
      <c r="F68" s="93"/>
    </row>
    <row r="69" ht="11.25">
      <c r="F69" s="73"/>
    </row>
    <row r="70" ht="11.25">
      <c r="F70" s="73"/>
    </row>
    <row r="71" ht="11.25">
      <c r="F71" s="73"/>
    </row>
    <row r="72" ht="11.25">
      <c r="F72" s="73"/>
    </row>
    <row r="73" ht="11.25">
      <c r="F73" s="73"/>
    </row>
    <row r="74" ht="11.25">
      <c r="F74" s="73"/>
    </row>
  </sheetData>
  <sheetProtection/>
  <mergeCells count="1">
    <mergeCell ref="A4:B4"/>
  </mergeCells>
  <printOptions/>
  <pageMargins left="0.5905511811023623" right="0.5905511811023623" top="0.5905511811023623" bottom="0.5905511811023623" header="0.2755905511811024" footer="0.1968503937007874"/>
  <pageSetup fitToHeight="1" fitToWidth="1"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G67"/>
  <sheetViews>
    <sheetView zoomScalePageLayoutView="0" workbookViewId="0" topLeftCell="A1">
      <selection activeCell="A1" sqref="A1"/>
    </sheetView>
  </sheetViews>
  <sheetFormatPr defaultColWidth="9.00390625" defaultRowHeight="12.75"/>
  <cols>
    <col min="1" max="1" width="8.625" style="73" customWidth="1"/>
    <col min="2" max="2" width="20.00390625" style="73" customWidth="1"/>
    <col min="3" max="6" width="14.75390625" style="73" customWidth="1"/>
    <col min="7" max="7" width="14.75390625" style="113" customWidth="1"/>
    <col min="8" max="16384" width="9.125" style="73" customWidth="1"/>
  </cols>
  <sheetData>
    <row r="1" s="53" customFormat="1" ht="17.25">
      <c r="G1" s="96"/>
    </row>
    <row r="2" spans="1:7" s="58" customFormat="1" ht="14.25">
      <c r="A2" s="57" t="s">
        <v>809</v>
      </c>
      <c r="G2" s="97"/>
    </row>
    <row r="3" spans="1:7" ht="11.25">
      <c r="A3" s="64"/>
      <c r="G3" s="98" t="s">
        <v>810</v>
      </c>
    </row>
    <row r="4" spans="1:7" ht="15" customHeight="1">
      <c r="A4" s="325" t="s">
        <v>811</v>
      </c>
      <c r="B4" s="319"/>
      <c r="C4" s="47" t="s">
        <v>633</v>
      </c>
      <c r="D4" s="99" t="s">
        <v>667</v>
      </c>
      <c r="E4" s="99" t="s">
        <v>700</v>
      </c>
      <c r="F4" s="99" t="s">
        <v>701</v>
      </c>
      <c r="G4" s="99" t="s">
        <v>916</v>
      </c>
    </row>
    <row r="5" spans="1:7" ht="15.75" customHeight="1">
      <c r="A5" s="100" t="s">
        <v>255</v>
      </c>
      <c r="B5" s="101" t="s">
        <v>812</v>
      </c>
      <c r="C5" s="102">
        <v>0.018</v>
      </c>
      <c r="D5" s="103">
        <v>0.017</v>
      </c>
      <c r="E5" s="103">
        <v>0.021</v>
      </c>
      <c r="F5" s="104">
        <v>0.019</v>
      </c>
      <c r="G5" s="104">
        <v>0.017</v>
      </c>
    </row>
    <row r="6" spans="1:7" ht="12" customHeight="1">
      <c r="A6" s="33"/>
      <c r="B6" s="75" t="s">
        <v>813</v>
      </c>
      <c r="C6" s="87">
        <v>0.015</v>
      </c>
      <c r="D6" s="104">
        <v>0.015</v>
      </c>
      <c r="E6" s="104">
        <v>0.017</v>
      </c>
      <c r="F6" s="104">
        <v>0.013</v>
      </c>
      <c r="G6" s="104">
        <v>0.013</v>
      </c>
    </row>
    <row r="7" spans="1:7" ht="12" customHeight="1">
      <c r="A7" s="33"/>
      <c r="B7" s="75" t="s">
        <v>814</v>
      </c>
      <c r="C7" s="87">
        <v>0.021</v>
      </c>
      <c r="D7" s="104">
        <v>0.023</v>
      </c>
      <c r="E7" s="85">
        <v>0.031</v>
      </c>
      <c r="F7" s="85">
        <v>0.023</v>
      </c>
      <c r="G7" s="104">
        <v>0.021</v>
      </c>
    </row>
    <row r="8" spans="1:7" ht="12" customHeight="1">
      <c r="A8" s="33" t="s">
        <v>256</v>
      </c>
      <c r="B8" s="75" t="s">
        <v>815</v>
      </c>
      <c r="C8" s="87">
        <v>0.021</v>
      </c>
      <c r="D8" s="104">
        <v>0.021</v>
      </c>
      <c r="E8" s="104">
        <v>0.021</v>
      </c>
      <c r="F8" s="104">
        <v>0.02</v>
      </c>
      <c r="G8" s="104">
        <v>0.022</v>
      </c>
    </row>
    <row r="9" spans="1:7" ht="12" customHeight="1">
      <c r="A9" s="33"/>
      <c r="B9" s="75" t="s">
        <v>816</v>
      </c>
      <c r="C9" s="87">
        <v>0.022</v>
      </c>
      <c r="D9" s="104">
        <v>0.023</v>
      </c>
      <c r="E9" s="104">
        <v>0.025</v>
      </c>
      <c r="F9" s="104">
        <v>0.022</v>
      </c>
      <c r="G9" s="104">
        <v>0.02</v>
      </c>
    </row>
    <row r="10" spans="1:7" ht="12" customHeight="1">
      <c r="A10" s="33"/>
      <c r="B10" s="75" t="s">
        <v>817</v>
      </c>
      <c r="C10" s="87">
        <v>0.018</v>
      </c>
      <c r="D10" s="104">
        <v>0.019</v>
      </c>
      <c r="E10" s="104">
        <v>0.02</v>
      </c>
      <c r="F10" s="104">
        <v>0.02</v>
      </c>
      <c r="G10" s="85">
        <v>0.022</v>
      </c>
    </row>
    <row r="11" spans="1:7" ht="12" customHeight="1">
      <c r="A11" s="33"/>
      <c r="B11" s="75" t="s">
        <v>282</v>
      </c>
      <c r="C11" s="87">
        <v>0.021</v>
      </c>
      <c r="D11" s="104">
        <v>0.022</v>
      </c>
      <c r="E11" s="104">
        <v>0.023</v>
      </c>
      <c r="F11" s="104">
        <v>0.021</v>
      </c>
      <c r="G11" s="104">
        <v>0.021</v>
      </c>
    </row>
    <row r="12" spans="1:7" ht="12" customHeight="1">
      <c r="A12" s="33"/>
      <c r="B12" s="75" t="s">
        <v>283</v>
      </c>
      <c r="C12" s="87">
        <v>0.017</v>
      </c>
      <c r="D12" s="104">
        <v>0.018</v>
      </c>
      <c r="E12" s="104">
        <v>0.019</v>
      </c>
      <c r="F12" s="104">
        <v>0.021</v>
      </c>
      <c r="G12" s="104">
        <v>0.017</v>
      </c>
    </row>
    <row r="13" spans="1:7" ht="12" customHeight="1">
      <c r="A13" s="33"/>
      <c r="B13" s="75" t="s">
        <v>284</v>
      </c>
      <c r="C13" s="87">
        <v>0.021</v>
      </c>
      <c r="D13" s="104">
        <v>0.019</v>
      </c>
      <c r="E13" s="104">
        <v>0.021</v>
      </c>
      <c r="F13" s="104">
        <v>0.019</v>
      </c>
      <c r="G13" s="104">
        <v>0.018</v>
      </c>
    </row>
    <row r="14" spans="1:7" ht="12" customHeight="1">
      <c r="A14" s="33" t="s">
        <v>257</v>
      </c>
      <c r="B14" s="75" t="s">
        <v>818</v>
      </c>
      <c r="C14" s="87">
        <v>0.019</v>
      </c>
      <c r="D14" s="104">
        <v>0.018</v>
      </c>
      <c r="E14" s="104">
        <v>0.02</v>
      </c>
      <c r="F14" s="104">
        <v>0.018</v>
      </c>
      <c r="G14" s="104">
        <v>0.017</v>
      </c>
    </row>
    <row r="15" spans="1:7" ht="12" customHeight="1">
      <c r="A15" s="33" t="s">
        <v>258</v>
      </c>
      <c r="B15" s="75" t="s">
        <v>815</v>
      </c>
      <c r="C15" s="87">
        <v>0.015</v>
      </c>
      <c r="D15" s="104">
        <v>0.016</v>
      </c>
      <c r="E15" s="104">
        <v>0.017</v>
      </c>
      <c r="F15" s="104">
        <v>0.019</v>
      </c>
      <c r="G15" s="104">
        <v>0.015</v>
      </c>
    </row>
    <row r="16" spans="1:7" ht="12" customHeight="1">
      <c r="A16" s="33" t="s">
        <v>259</v>
      </c>
      <c r="B16" s="75" t="s">
        <v>819</v>
      </c>
      <c r="C16" s="87">
        <v>0.019</v>
      </c>
      <c r="D16" s="104">
        <v>0.018</v>
      </c>
      <c r="E16" s="104">
        <v>0.019</v>
      </c>
      <c r="F16" s="104">
        <v>0.016</v>
      </c>
      <c r="G16" s="104">
        <v>0.013</v>
      </c>
    </row>
    <row r="17" spans="1:7" ht="12" customHeight="1">
      <c r="A17" s="33" t="s">
        <v>260</v>
      </c>
      <c r="B17" s="75" t="s">
        <v>820</v>
      </c>
      <c r="C17" s="87">
        <v>0.018</v>
      </c>
      <c r="D17" s="104">
        <v>0.018</v>
      </c>
      <c r="E17" s="104">
        <v>0.017</v>
      </c>
      <c r="F17" s="104">
        <v>0.016</v>
      </c>
      <c r="G17" s="104">
        <v>0.015</v>
      </c>
    </row>
    <row r="18" spans="1:7" ht="12" customHeight="1">
      <c r="A18" s="33" t="s">
        <v>261</v>
      </c>
      <c r="B18" s="75" t="s">
        <v>820</v>
      </c>
      <c r="C18" s="87">
        <v>0.02</v>
      </c>
      <c r="D18" s="104">
        <v>0.021</v>
      </c>
      <c r="E18" s="104">
        <v>0.021</v>
      </c>
      <c r="F18" s="104">
        <v>0.02</v>
      </c>
      <c r="G18" s="104">
        <v>0.017</v>
      </c>
    </row>
    <row r="19" spans="1:7" ht="12" customHeight="1">
      <c r="A19" s="33" t="s">
        <v>254</v>
      </c>
      <c r="B19" s="75" t="s">
        <v>821</v>
      </c>
      <c r="C19" s="87">
        <v>0.02</v>
      </c>
      <c r="D19" s="104">
        <v>0.019</v>
      </c>
      <c r="E19" s="104">
        <v>0.019</v>
      </c>
      <c r="F19" s="104">
        <v>0.015</v>
      </c>
      <c r="G19" s="104">
        <v>0.018</v>
      </c>
    </row>
    <row r="20" spans="1:7" ht="12" customHeight="1">
      <c r="A20" s="33"/>
      <c r="B20" s="75" t="s">
        <v>822</v>
      </c>
      <c r="C20" s="105">
        <v>0.019</v>
      </c>
      <c r="D20" s="104">
        <v>0.018</v>
      </c>
      <c r="E20" s="104">
        <v>0.02</v>
      </c>
      <c r="F20" s="104">
        <v>0.019</v>
      </c>
      <c r="G20" s="104">
        <v>0.019</v>
      </c>
    </row>
    <row r="21" spans="1:7" ht="12" customHeight="1">
      <c r="A21" s="33"/>
      <c r="B21" s="75" t="s">
        <v>823</v>
      </c>
      <c r="C21" s="105">
        <v>0.024</v>
      </c>
      <c r="D21" s="104">
        <v>0.022</v>
      </c>
      <c r="E21" s="104">
        <v>0.025</v>
      </c>
      <c r="F21" s="104">
        <v>0.017</v>
      </c>
      <c r="G21" s="104">
        <v>0.018</v>
      </c>
    </row>
    <row r="22" spans="1:7" ht="12" customHeight="1">
      <c r="A22" s="33"/>
      <c r="B22" s="75" t="s">
        <v>824</v>
      </c>
      <c r="C22" s="105">
        <v>0.024</v>
      </c>
      <c r="D22" s="104">
        <v>0.023</v>
      </c>
      <c r="E22" s="104">
        <v>0.028</v>
      </c>
      <c r="F22" s="104">
        <v>0.018</v>
      </c>
      <c r="G22" s="104">
        <v>0.019</v>
      </c>
    </row>
    <row r="23" spans="1:7" ht="12" customHeight="1">
      <c r="A23" s="33"/>
      <c r="B23" s="75" t="s">
        <v>825</v>
      </c>
      <c r="C23" s="87">
        <v>0.018</v>
      </c>
      <c r="D23" s="104">
        <v>0.017</v>
      </c>
      <c r="E23" s="104">
        <v>0.019</v>
      </c>
      <c r="F23" s="104">
        <v>0.018</v>
      </c>
      <c r="G23" s="104">
        <v>0.018</v>
      </c>
    </row>
    <row r="24" spans="1:7" ht="12" customHeight="1">
      <c r="A24" s="33"/>
      <c r="B24" s="75" t="s">
        <v>826</v>
      </c>
      <c r="C24" s="87">
        <v>0.019</v>
      </c>
      <c r="D24" s="104">
        <v>0.016</v>
      </c>
      <c r="E24" s="104">
        <v>0.018</v>
      </c>
      <c r="F24" s="104">
        <v>0.018</v>
      </c>
      <c r="G24" s="104" t="s">
        <v>1077</v>
      </c>
    </row>
    <row r="25" spans="1:7" ht="12" customHeight="1">
      <c r="A25" s="33"/>
      <c r="B25" s="75" t="s">
        <v>827</v>
      </c>
      <c r="C25" s="87">
        <v>0.026</v>
      </c>
      <c r="D25" s="104">
        <v>0.024</v>
      </c>
      <c r="E25" s="104">
        <v>0.025</v>
      </c>
      <c r="F25" s="104">
        <v>0.02</v>
      </c>
      <c r="G25" s="104">
        <v>0.019</v>
      </c>
    </row>
    <row r="26" spans="1:7" ht="12" customHeight="1">
      <c r="A26" s="33"/>
      <c r="B26" s="75" t="s">
        <v>828</v>
      </c>
      <c r="C26" s="87">
        <v>0.018</v>
      </c>
      <c r="D26" s="104">
        <v>0.017</v>
      </c>
      <c r="E26" s="104">
        <v>0.019</v>
      </c>
      <c r="F26" s="104">
        <v>0.018</v>
      </c>
      <c r="G26" s="104">
        <v>0.017</v>
      </c>
    </row>
    <row r="27" spans="1:7" ht="12" customHeight="1">
      <c r="A27" s="33"/>
      <c r="B27" s="75" t="s">
        <v>829</v>
      </c>
      <c r="C27" s="87">
        <v>0.022</v>
      </c>
      <c r="D27" s="104">
        <v>0.019</v>
      </c>
      <c r="E27" s="104">
        <v>0.022</v>
      </c>
      <c r="F27" s="104">
        <v>0.02</v>
      </c>
      <c r="G27" s="104">
        <v>0.018</v>
      </c>
    </row>
    <row r="28" spans="1:7" ht="12" customHeight="1">
      <c r="A28" s="33"/>
      <c r="B28" s="75" t="s">
        <v>285</v>
      </c>
      <c r="C28" s="87">
        <v>0.017</v>
      </c>
      <c r="D28" s="104">
        <v>0.017</v>
      </c>
      <c r="E28" s="104">
        <v>0.019</v>
      </c>
      <c r="F28" s="104">
        <v>0.018</v>
      </c>
      <c r="G28" s="104">
        <v>0.016</v>
      </c>
    </row>
    <row r="29" spans="1:7" ht="12" customHeight="1">
      <c r="A29" s="33"/>
      <c r="B29" s="75" t="s">
        <v>830</v>
      </c>
      <c r="C29" s="87">
        <v>0.025</v>
      </c>
      <c r="D29" s="104">
        <v>0.023</v>
      </c>
      <c r="E29" s="104">
        <v>0.024</v>
      </c>
      <c r="F29" s="104">
        <v>0.017</v>
      </c>
      <c r="G29" s="104">
        <v>0.018</v>
      </c>
    </row>
    <row r="30" spans="1:7" ht="12" customHeight="1">
      <c r="A30" s="33"/>
      <c r="B30" s="75" t="s">
        <v>831</v>
      </c>
      <c r="C30" s="87">
        <v>0.018</v>
      </c>
      <c r="D30" s="104">
        <v>0.018</v>
      </c>
      <c r="E30" s="104">
        <v>0.02</v>
      </c>
      <c r="F30" s="104">
        <v>0.019</v>
      </c>
      <c r="G30" s="104">
        <v>0.018</v>
      </c>
    </row>
    <row r="31" spans="1:7" ht="12" customHeight="1">
      <c r="A31" s="33"/>
      <c r="B31" s="75" t="s">
        <v>286</v>
      </c>
      <c r="C31" s="87">
        <v>0.021</v>
      </c>
      <c r="D31" s="104">
        <v>0.019</v>
      </c>
      <c r="E31" s="104">
        <v>0.021</v>
      </c>
      <c r="F31" s="104">
        <v>0.021</v>
      </c>
      <c r="G31" s="104" t="s">
        <v>1077</v>
      </c>
    </row>
    <row r="32" spans="1:7" ht="12" customHeight="1">
      <c r="A32" s="33"/>
      <c r="B32" s="75" t="s">
        <v>832</v>
      </c>
      <c r="C32" s="87">
        <v>0.015</v>
      </c>
      <c r="D32" s="104">
        <v>0.014</v>
      </c>
      <c r="E32" s="104">
        <v>0.016</v>
      </c>
      <c r="F32" s="104">
        <v>0.017</v>
      </c>
      <c r="G32" s="104">
        <v>0.016</v>
      </c>
    </row>
    <row r="33" spans="1:7" ht="12" customHeight="1">
      <c r="A33" s="33"/>
      <c r="B33" s="75" t="s">
        <v>287</v>
      </c>
      <c r="C33" s="87">
        <v>0.017</v>
      </c>
      <c r="D33" s="104">
        <v>0.015</v>
      </c>
      <c r="E33" s="104">
        <v>0.017</v>
      </c>
      <c r="F33" s="104">
        <v>0.016</v>
      </c>
      <c r="G33" s="104">
        <v>0.016</v>
      </c>
    </row>
    <row r="34" spans="1:7" ht="12" customHeight="1">
      <c r="A34" s="33" t="s">
        <v>262</v>
      </c>
      <c r="B34" s="75" t="s">
        <v>833</v>
      </c>
      <c r="C34" s="87">
        <v>0.023</v>
      </c>
      <c r="D34" s="104">
        <v>0.021</v>
      </c>
      <c r="E34" s="104">
        <v>0.024</v>
      </c>
      <c r="F34" s="104">
        <v>0.025</v>
      </c>
      <c r="G34" s="104">
        <v>0.019</v>
      </c>
    </row>
    <row r="35" spans="1:7" ht="12" customHeight="1">
      <c r="A35" s="33"/>
      <c r="B35" s="75" t="s">
        <v>834</v>
      </c>
      <c r="C35" s="87">
        <v>0.021</v>
      </c>
      <c r="D35" s="104">
        <v>0.02</v>
      </c>
      <c r="E35" s="104">
        <v>0.023</v>
      </c>
      <c r="F35" s="104">
        <v>0.022</v>
      </c>
      <c r="G35" s="104">
        <v>0.02</v>
      </c>
    </row>
    <row r="36" spans="1:7" ht="12" customHeight="1">
      <c r="A36" s="33"/>
      <c r="B36" s="75" t="s">
        <v>288</v>
      </c>
      <c r="C36" s="87">
        <v>0.023</v>
      </c>
      <c r="D36" s="104">
        <v>0.023</v>
      </c>
      <c r="E36" s="104">
        <v>0.024</v>
      </c>
      <c r="F36" s="104">
        <v>0.026</v>
      </c>
      <c r="G36" s="104">
        <v>0.021</v>
      </c>
    </row>
    <row r="37" spans="1:7" ht="12" customHeight="1">
      <c r="A37" s="33" t="s">
        <v>289</v>
      </c>
      <c r="B37" s="75" t="s">
        <v>835</v>
      </c>
      <c r="C37" s="87">
        <v>0.027</v>
      </c>
      <c r="D37" s="104">
        <v>0.026</v>
      </c>
      <c r="E37" s="104">
        <v>0.027</v>
      </c>
      <c r="F37" s="104">
        <v>0.027</v>
      </c>
      <c r="G37" s="104">
        <v>0.025</v>
      </c>
    </row>
    <row r="38" spans="1:7" ht="12" customHeight="1">
      <c r="A38" s="33" t="s">
        <v>290</v>
      </c>
      <c r="B38" s="75" t="s">
        <v>836</v>
      </c>
      <c r="C38" s="87">
        <v>0.02</v>
      </c>
      <c r="D38" s="104">
        <v>0.019</v>
      </c>
      <c r="E38" s="104">
        <v>0.021</v>
      </c>
      <c r="F38" s="104">
        <v>0.02</v>
      </c>
      <c r="G38" s="104">
        <v>0.019</v>
      </c>
    </row>
    <row r="39" spans="1:7" ht="12" customHeight="1">
      <c r="A39" s="33" t="s">
        <v>82</v>
      </c>
      <c r="B39" s="75" t="s">
        <v>815</v>
      </c>
      <c r="C39" s="87">
        <v>0.03</v>
      </c>
      <c r="D39" s="104">
        <v>0.024</v>
      </c>
      <c r="E39" s="104">
        <v>0.023</v>
      </c>
      <c r="F39" s="104">
        <v>0.021</v>
      </c>
      <c r="G39" s="104">
        <v>0.018</v>
      </c>
    </row>
    <row r="40" spans="1:7" ht="12" customHeight="1">
      <c r="A40" s="33"/>
      <c r="B40" s="75" t="s">
        <v>291</v>
      </c>
      <c r="C40" s="87">
        <v>0.023</v>
      </c>
      <c r="D40" s="104">
        <v>0.023</v>
      </c>
      <c r="E40" s="104">
        <v>0.026</v>
      </c>
      <c r="F40" s="104">
        <v>0.026</v>
      </c>
      <c r="G40" s="104">
        <v>0.025</v>
      </c>
    </row>
    <row r="41" spans="1:7" ht="12" customHeight="1">
      <c r="A41" s="33"/>
      <c r="B41" s="75" t="s">
        <v>837</v>
      </c>
      <c r="C41" s="87">
        <v>0.018</v>
      </c>
      <c r="D41" s="104">
        <v>0.019</v>
      </c>
      <c r="E41" s="104">
        <v>0.022</v>
      </c>
      <c r="F41" s="104">
        <v>0.02</v>
      </c>
      <c r="G41" s="104">
        <v>0.019</v>
      </c>
    </row>
    <row r="42" spans="1:7" ht="12" customHeight="1">
      <c r="A42" s="33"/>
      <c r="B42" s="75" t="s">
        <v>292</v>
      </c>
      <c r="C42" s="87">
        <v>0.025</v>
      </c>
      <c r="D42" s="104">
        <v>0.021</v>
      </c>
      <c r="E42" s="104">
        <v>0.023</v>
      </c>
      <c r="F42" s="104">
        <v>0.022</v>
      </c>
      <c r="G42" s="104">
        <v>0.019</v>
      </c>
    </row>
    <row r="43" spans="1:7" ht="12" customHeight="1">
      <c r="A43" s="33"/>
      <c r="B43" s="75" t="s">
        <v>293</v>
      </c>
      <c r="C43" s="87">
        <v>0.02</v>
      </c>
      <c r="D43" s="104">
        <v>0.019</v>
      </c>
      <c r="E43" s="104">
        <v>0.021</v>
      </c>
      <c r="F43" s="104">
        <v>0.023</v>
      </c>
      <c r="G43" s="104">
        <v>0.021</v>
      </c>
    </row>
    <row r="44" spans="1:7" ht="12" customHeight="1">
      <c r="A44" s="33"/>
      <c r="B44" s="75" t="s">
        <v>294</v>
      </c>
      <c r="C44" s="87">
        <v>0.021</v>
      </c>
      <c r="D44" s="104">
        <v>0.02</v>
      </c>
      <c r="E44" s="104">
        <v>0.025</v>
      </c>
      <c r="F44" s="104">
        <v>0.026</v>
      </c>
      <c r="G44" s="104">
        <v>0.021</v>
      </c>
    </row>
    <row r="45" spans="1:7" ht="12" customHeight="1">
      <c r="A45" s="33" t="s">
        <v>263</v>
      </c>
      <c r="B45" s="75" t="s">
        <v>815</v>
      </c>
      <c r="C45" s="87">
        <v>0.022</v>
      </c>
      <c r="D45" s="104">
        <v>0.022</v>
      </c>
      <c r="E45" s="104">
        <v>0.023</v>
      </c>
      <c r="F45" s="104">
        <v>0.022</v>
      </c>
      <c r="G45" s="104">
        <v>0.019</v>
      </c>
    </row>
    <row r="46" spans="1:7" ht="12" customHeight="1">
      <c r="A46" s="33" t="s">
        <v>264</v>
      </c>
      <c r="B46" s="75" t="s">
        <v>820</v>
      </c>
      <c r="C46" s="87">
        <v>0.015</v>
      </c>
      <c r="D46" s="104">
        <v>0.014</v>
      </c>
      <c r="E46" s="104">
        <v>0.015</v>
      </c>
      <c r="F46" s="104">
        <v>0.015</v>
      </c>
      <c r="G46" s="85">
        <v>0.018</v>
      </c>
    </row>
    <row r="47" spans="1:7" ht="12" customHeight="1">
      <c r="A47" s="33" t="s">
        <v>268</v>
      </c>
      <c r="B47" s="75" t="s">
        <v>838</v>
      </c>
      <c r="C47" s="87">
        <v>0.018</v>
      </c>
      <c r="D47" s="104">
        <v>0.018</v>
      </c>
      <c r="E47" s="104">
        <v>0.02</v>
      </c>
      <c r="F47" s="104">
        <v>0.021</v>
      </c>
      <c r="G47" s="104">
        <v>0.02</v>
      </c>
    </row>
    <row r="48" spans="1:7" ht="12" customHeight="1">
      <c r="A48" s="33"/>
      <c r="B48" s="75" t="s">
        <v>839</v>
      </c>
      <c r="C48" s="87">
        <v>0.025</v>
      </c>
      <c r="D48" s="104">
        <v>0.025</v>
      </c>
      <c r="E48" s="104">
        <v>0.02</v>
      </c>
      <c r="F48" s="104">
        <v>0.019</v>
      </c>
      <c r="G48" s="104">
        <v>0.018</v>
      </c>
    </row>
    <row r="49" spans="1:7" ht="12" customHeight="1">
      <c r="A49" s="33"/>
      <c r="B49" s="75" t="s">
        <v>840</v>
      </c>
      <c r="C49" s="87">
        <v>0.018</v>
      </c>
      <c r="D49" s="104">
        <v>0.018</v>
      </c>
      <c r="E49" s="104">
        <v>0.02</v>
      </c>
      <c r="F49" s="104">
        <v>0.018</v>
      </c>
      <c r="G49" s="104">
        <v>0.019</v>
      </c>
    </row>
    <row r="50" spans="1:7" ht="12" customHeight="1">
      <c r="A50" s="33"/>
      <c r="B50" s="75" t="s">
        <v>841</v>
      </c>
      <c r="C50" s="87">
        <v>0.021</v>
      </c>
      <c r="D50" s="104">
        <v>0.022</v>
      </c>
      <c r="E50" s="104">
        <v>0.021</v>
      </c>
      <c r="F50" s="104">
        <v>0.02</v>
      </c>
      <c r="G50" s="104">
        <v>0.019</v>
      </c>
    </row>
    <row r="51" spans="1:7" ht="12" customHeight="1">
      <c r="A51" s="33"/>
      <c r="B51" s="75" t="s">
        <v>842</v>
      </c>
      <c r="C51" s="87">
        <v>0.023</v>
      </c>
      <c r="D51" s="104">
        <v>0.025</v>
      </c>
      <c r="E51" s="104">
        <v>0.025</v>
      </c>
      <c r="F51" s="104">
        <v>0.02</v>
      </c>
      <c r="G51" s="104">
        <v>0.019</v>
      </c>
    </row>
    <row r="52" spans="1:7" ht="12" customHeight="1">
      <c r="A52" s="33"/>
      <c r="B52" s="75" t="s">
        <v>843</v>
      </c>
      <c r="C52" s="87">
        <v>0.024</v>
      </c>
      <c r="D52" s="104">
        <v>0.022</v>
      </c>
      <c r="E52" s="104">
        <v>0.022</v>
      </c>
      <c r="F52" s="104">
        <v>0.024</v>
      </c>
      <c r="G52" s="104">
        <v>0.02</v>
      </c>
    </row>
    <row r="53" spans="1:7" ht="12" customHeight="1">
      <c r="A53" s="33"/>
      <c r="B53" s="75" t="s">
        <v>844</v>
      </c>
      <c r="C53" s="87">
        <v>0.015</v>
      </c>
      <c r="D53" s="104">
        <v>0.016</v>
      </c>
      <c r="E53" s="104">
        <v>0.019</v>
      </c>
      <c r="F53" s="104">
        <v>0.017</v>
      </c>
      <c r="G53" s="104">
        <v>0.02</v>
      </c>
    </row>
    <row r="54" spans="1:7" ht="12" customHeight="1">
      <c r="A54" s="33"/>
      <c r="B54" s="75" t="s">
        <v>845</v>
      </c>
      <c r="C54" s="85">
        <v>0.027</v>
      </c>
      <c r="D54" s="87">
        <v>0.016</v>
      </c>
      <c r="E54" s="104">
        <v>0.017</v>
      </c>
      <c r="F54" s="104">
        <v>0.016</v>
      </c>
      <c r="G54" s="104">
        <v>0.016</v>
      </c>
    </row>
    <row r="55" spans="1:7" ht="12" customHeight="1">
      <c r="A55" s="33"/>
      <c r="B55" s="75" t="s">
        <v>846</v>
      </c>
      <c r="C55" s="87">
        <v>0.017</v>
      </c>
      <c r="D55" s="104">
        <v>0.017</v>
      </c>
      <c r="E55" s="104">
        <v>0.018</v>
      </c>
      <c r="F55" s="104">
        <v>0.017</v>
      </c>
      <c r="G55" s="104">
        <v>0.016</v>
      </c>
    </row>
    <row r="56" spans="1:7" ht="12" customHeight="1">
      <c r="A56" s="33" t="s">
        <v>295</v>
      </c>
      <c r="B56" s="75" t="s">
        <v>836</v>
      </c>
      <c r="C56" s="85">
        <v>0.016</v>
      </c>
      <c r="D56" s="87">
        <v>0.018</v>
      </c>
      <c r="E56" s="104">
        <v>0.016</v>
      </c>
      <c r="F56" s="104">
        <v>0.015</v>
      </c>
      <c r="G56" s="104">
        <v>0.019</v>
      </c>
    </row>
    <row r="57" spans="1:7" ht="12" customHeight="1">
      <c r="A57" s="33" t="s">
        <v>747</v>
      </c>
      <c r="B57" s="75" t="s">
        <v>820</v>
      </c>
      <c r="C57" s="106">
        <v>0.014</v>
      </c>
      <c r="D57" s="104">
        <v>0.013</v>
      </c>
      <c r="E57" s="104">
        <v>0.014</v>
      </c>
      <c r="F57" s="104">
        <v>0.017</v>
      </c>
      <c r="G57" s="104">
        <v>0.015</v>
      </c>
    </row>
    <row r="58" spans="1:7" ht="12" customHeight="1">
      <c r="A58" s="33" t="s">
        <v>269</v>
      </c>
      <c r="B58" s="75" t="s">
        <v>815</v>
      </c>
      <c r="C58" s="87">
        <v>0.016</v>
      </c>
      <c r="D58" s="104">
        <v>0.016</v>
      </c>
      <c r="E58" s="104">
        <v>0.019</v>
      </c>
      <c r="F58" s="104">
        <v>0.014</v>
      </c>
      <c r="G58" s="104">
        <v>0.013</v>
      </c>
    </row>
    <row r="59" spans="1:7" ht="12" customHeight="1">
      <c r="A59" s="33" t="s">
        <v>270</v>
      </c>
      <c r="B59" s="75" t="s">
        <v>815</v>
      </c>
      <c r="C59" s="87">
        <v>0.019</v>
      </c>
      <c r="D59" s="104">
        <v>0.02</v>
      </c>
      <c r="E59" s="104">
        <v>0.021</v>
      </c>
      <c r="F59" s="104">
        <v>0.017</v>
      </c>
      <c r="G59" s="104">
        <v>0.015</v>
      </c>
    </row>
    <row r="60" spans="1:7" ht="12" customHeight="1">
      <c r="A60" s="33" t="s">
        <v>769</v>
      </c>
      <c r="B60" s="75" t="s">
        <v>847</v>
      </c>
      <c r="C60" s="87">
        <v>0.023</v>
      </c>
      <c r="D60" s="104">
        <v>0.023</v>
      </c>
      <c r="E60" s="104">
        <v>0.025</v>
      </c>
      <c r="F60" s="104">
        <v>0.026</v>
      </c>
      <c r="G60" s="104">
        <v>0.018</v>
      </c>
    </row>
    <row r="61" spans="1:7" ht="12" customHeight="1">
      <c r="A61" s="33" t="s">
        <v>271</v>
      </c>
      <c r="B61" s="75" t="s">
        <v>820</v>
      </c>
      <c r="C61" s="87">
        <v>0.018</v>
      </c>
      <c r="D61" s="104">
        <v>0.02</v>
      </c>
      <c r="E61" s="104">
        <v>0.022</v>
      </c>
      <c r="F61" s="104">
        <v>0.019</v>
      </c>
      <c r="G61" s="104">
        <v>0.019</v>
      </c>
    </row>
    <row r="62" spans="1:7" ht="12" customHeight="1">
      <c r="A62" s="33" t="s">
        <v>273</v>
      </c>
      <c r="B62" s="75" t="s">
        <v>820</v>
      </c>
      <c r="C62" s="87">
        <v>0.019</v>
      </c>
      <c r="D62" s="104">
        <v>0.018</v>
      </c>
      <c r="E62" s="104">
        <v>0.018</v>
      </c>
      <c r="F62" s="104">
        <v>0.014</v>
      </c>
      <c r="G62" s="104">
        <v>0.012</v>
      </c>
    </row>
    <row r="63" spans="1:7" ht="3.75" customHeight="1">
      <c r="A63" s="89"/>
      <c r="B63" s="90"/>
      <c r="C63" s="107"/>
      <c r="D63" s="107"/>
      <c r="E63" s="107"/>
      <c r="F63" s="107"/>
      <c r="G63" s="108"/>
    </row>
    <row r="64" spans="1:7" s="20" customFormat="1" ht="11.25">
      <c r="A64" s="33" t="s">
        <v>848</v>
      </c>
      <c r="B64" s="109"/>
      <c r="C64" s="109"/>
      <c r="D64" s="109"/>
      <c r="E64" s="109"/>
      <c r="F64" s="109"/>
      <c r="G64" s="110"/>
    </row>
    <row r="65" spans="1:7" s="20" customFormat="1" ht="11.25">
      <c r="A65" s="80" t="s">
        <v>849</v>
      </c>
      <c r="B65" s="80"/>
      <c r="C65" s="111"/>
      <c r="D65" s="111"/>
      <c r="E65" s="111"/>
      <c r="F65" s="111"/>
      <c r="G65" s="112"/>
    </row>
    <row r="66" spans="1:7" s="20" customFormat="1" ht="11.25">
      <c r="A66" s="80" t="s">
        <v>850</v>
      </c>
      <c r="B66" s="80"/>
      <c r="C66" s="111"/>
      <c r="D66" s="111"/>
      <c r="E66" s="111"/>
      <c r="F66" s="111"/>
      <c r="G66" s="112"/>
    </row>
    <row r="67" spans="1:7" s="20" customFormat="1" ht="11.25">
      <c r="A67" s="80" t="s">
        <v>851</v>
      </c>
      <c r="B67" s="80"/>
      <c r="C67" s="111"/>
      <c r="D67" s="111"/>
      <c r="E67" s="111"/>
      <c r="F67" s="111"/>
      <c r="G67" s="112"/>
    </row>
  </sheetData>
  <sheetProtection/>
  <mergeCells count="1">
    <mergeCell ref="A4:B4"/>
  </mergeCells>
  <printOptions/>
  <pageMargins left="0.5905511811023623" right="0.5905511811023623" top="0.5905511811023623" bottom="0.5905511811023623" header="0.2755905511811024" footer="0.1968503937007874"/>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M51"/>
  <sheetViews>
    <sheetView zoomScalePageLayoutView="0" workbookViewId="0" topLeftCell="A1">
      <selection activeCell="A1" sqref="A1"/>
    </sheetView>
  </sheetViews>
  <sheetFormatPr defaultColWidth="9.00390625" defaultRowHeight="12.75"/>
  <cols>
    <col min="1" max="1" width="7.875" style="73" customWidth="1"/>
    <col min="2" max="2" width="14.25390625" style="73" customWidth="1"/>
    <col min="3" max="5" width="9.25390625" style="93" customWidth="1"/>
    <col min="6" max="6" width="9.25390625" style="95" customWidth="1"/>
    <col min="7" max="7" width="9.25390625" style="93" customWidth="1"/>
    <col min="8" max="10" width="9.25390625" style="73" customWidth="1"/>
    <col min="11" max="11" width="9.25390625" style="83" customWidth="1"/>
    <col min="12" max="12" width="9.25390625" style="73" customWidth="1"/>
    <col min="13" max="16384" width="9.125" style="73" customWidth="1"/>
  </cols>
  <sheetData>
    <row r="1" spans="1:11" s="53" customFormat="1" ht="17.25">
      <c r="A1" s="52"/>
      <c r="C1" s="54"/>
      <c r="D1" s="54"/>
      <c r="E1" s="54"/>
      <c r="F1" s="55"/>
      <c r="G1" s="54"/>
      <c r="K1" s="56"/>
    </row>
    <row r="2" spans="1:12" s="58" customFormat="1" ht="14.25">
      <c r="A2" s="57" t="s">
        <v>639</v>
      </c>
      <c r="C2" s="59"/>
      <c r="D2" s="59"/>
      <c r="E2" s="59"/>
      <c r="F2" s="60"/>
      <c r="G2" s="59"/>
      <c r="H2" s="61"/>
      <c r="I2" s="61"/>
      <c r="J2" s="61"/>
      <c r="K2" s="62"/>
      <c r="L2" s="63"/>
    </row>
    <row r="3" spans="1:12" s="65" customFormat="1" ht="11.25">
      <c r="A3" s="64"/>
      <c r="C3" s="66"/>
      <c r="D3" s="66"/>
      <c r="E3" s="66"/>
      <c r="F3" s="67"/>
      <c r="G3" s="66"/>
      <c r="H3" s="68"/>
      <c r="I3" s="68"/>
      <c r="J3" s="69"/>
      <c r="K3" s="33"/>
      <c r="L3" s="70" t="s">
        <v>497</v>
      </c>
    </row>
    <row r="4" spans="1:12" ht="18" customHeight="1">
      <c r="A4" s="338" t="s">
        <v>852</v>
      </c>
      <c r="B4" s="339"/>
      <c r="C4" s="318" t="s">
        <v>853</v>
      </c>
      <c r="D4" s="325"/>
      <c r="E4" s="325"/>
      <c r="F4" s="325"/>
      <c r="G4" s="319"/>
      <c r="H4" s="318" t="s">
        <v>854</v>
      </c>
      <c r="I4" s="325"/>
      <c r="J4" s="325"/>
      <c r="K4" s="325"/>
      <c r="L4" s="325"/>
    </row>
    <row r="5" spans="1:12" ht="19.5" customHeight="1">
      <c r="A5" s="341"/>
      <c r="B5" s="342"/>
      <c r="C5" s="17" t="s">
        <v>633</v>
      </c>
      <c r="D5" s="47" t="s">
        <v>667</v>
      </c>
      <c r="E5" s="17" t="s">
        <v>700</v>
      </c>
      <c r="F5" s="17" t="s">
        <v>910</v>
      </c>
      <c r="G5" s="74" t="s">
        <v>916</v>
      </c>
      <c r="H5" s="71" t="s">
        <v>633</v>
      </c>
      <c r="I5" s="47" t="s">
        <v>667</v>
      </c>
      <c r="J5" s="17" t="s">
        <v>700</v>
      </c>
      <c r="K5" s="17" t="s">
        <v>798</v>
      </c>
      <c r="L5" s="17" t="s">
        <v>911</v>
      </c>
    </row>
    <row r="6" spans="1:12" ht="23.25" customHeight="1">
      <c r="A6" s="33" t="s">
        <v>255</v>
      </c>
      <c r="B6" s="75" t="s">
        <v>362</v>
      </c>
      <c r="C6" s="76" t="s">
        <v>489</v>
      </c>
      <c r="D6" s="77" t="s">
        <v>489</v>
      </c>
      <c r="E6" s="77" t="s">
        <v>489</v>
      </c>
      <c r="F6" s="77" t="s">
        <v>489</v>
      </c>
      <c r="G6" s="78" t="s">
        <v>489</v>
      </c>
      <c r="H6" s="41">
        <v>0.7</v>
      </c>
      <c r="I6" s="41">
        <v>0.7</v>
      </c>
      <c r="J6" s="79">
        <v>0.6</v>
      </c>
      <c r="K6" s="79">
        <v>0.6</v>
      </c>
      <c r="L6" s="73">
        <v>0.6</v>
      </c>
    </row>
    <row r="7" spans="1:12" ht="23.25" customHeight="1">
      <c r="A7" s="80"/>
      <c r="B7" s="75" t="s">
        <v>274</v>
      </c>
      <c r="C7" s="76">
        <v>0.02</v>
      </c>
      <c r="D7" s="76">
        <v>0.02</v>
      </c>
      <c r="E7" s="76">
        <v>0.018</v>
      </c>
      <c r="F7" s="76">
        <v>0.016</v>
      </c>
      <c r="G7" s="81">
        <v>0.016</v>
      </c>
      <c r="H7" s="24" t="s">
        <v>65</v>
      </c>
      <c r="I7" s="24" t="s">
        <v>65</v>
      </c>
      <c r="J7" s="24" t="s">
        <v>65</v>
      </c>
      <c r="K7" s="24" t="s">
        <v>65</v>
      </c>
      <c r="L7" s="24" t="s">
        <v>65</v>
      </c>
    </row>
    <row r="8" spans="1:12" ht="23.25" customHeight="1">
      <c r="A8" s="80"/>
      <c r="B8" s="75" t="s">
        <v>855</v>
      </c>
      <c r="C8" s="76">
        <v>0.026</v>
      </c>
      <c r="D8" s="76">
        <v>0.029</v>
      </c>
      <c r="E8" s="76">
        <v>0.029</v>
      </c>
      <c r="F8" s="76">
        <v>0.028</v>
      </c>
      <c r="G8" s="81">
        <v>0.027</v>
      </c>
      <c r="H8" s="24">
        <v>0.4</v>
      </c>
      <c r="I8" s="22">
        <v>0.4</v>
      </c>
      <c r="J8" s="82">
        <v>0.4</v>
      </c>
      <c r="K8" s="82">
        <v>0.4</v>
      </c>
      <c r="L8" s="73">
        <v>0.4</v>
      </c>
    </row>
    <row r="9" spans="1:12" ht="23.25" customHeight="1">
      <c r="A9" s="80"/>
      <c r="B9" s="75" t="s">
        <v>856</v>
      </c>
      <c r="C9" s="76">
        <v>0.019</v>
      </c>
      <c r="D9" s="76">
        <v>0.021</v>
      </c>
      <c r="E9" s="76">
        <v>0.022</v>
      </c>
      <c r="F9" s="76">
        <v>0.021</v>
      </c>
      <c r="G9" s="81">
        <v>0.019</v>
      </c>
      <c r="H9" s="24" t="s">
        <v>65</v>
      </c>
      <c r="I9" s="24" t="s">
        <v>65</v>
      </c>
      <c r="J9" s="24" t="s">
        <v>65</v>
      </c>
      <c r="K9" s="24" t="s">
        <v>65</v>
      </c>
      <c r="L9" s="24" t="s">
        <v>65</v>
      </c>
    </row>
    <row r="10" spans="1:12" ht="23.25" customHeight="1">
      <c r="A10" s="80"/>
      <c r="B10" s="75" t="s">
        <v>551</v>
      </c>
      <c r="C10" s="76">
        <v>0.026</v>
      </c>
      <c r="D10" s="76">
        <v>0.018</v>
      </c>
      <c r="E10" s="76">
        <v>0.022</v>
      </c>
      <c r="F10" s="76">
        <v>0.02</v>
      </c>
      <c r="G10" s="81">
        <v>0.021</v>
      </c>
      <c r="H10" s="24" t="s">
        <v>65</v>
      </c>
      <c r="I10" s="24" t="s">
        <v>65</v>
      </c>
      <c r="J10" s="24" t="s">
        <v>65</v>
      </c>
      <c r="K10" s="24" t="s">
        <v>65</v>
      </c>
      <c r="L10" s="24" t="s">
        <v>65</v>
      </c>
    </row>
    <row r="11" spans="1:12" ht="23.25" customHeight="1">
      <c r="A11" s="80"/>
      <c r="B11" s="75" t="s">
        <v>857</v>
      </c>
      <c r="C11" s="76">
        <v>0.026</v>
      </c>
      <c r="D11" s="76">
        <v>0.02</v>
      </c>
      <c r="E11" s="76">
        <v>0.022</v>
      </c>
      <c r="F11" s="76">
        <v>0.023</v>
      </c>
      <c r="G11" s="81">
        <v>0.022</v>
      </c>
      <c r="H11" s="24">
        <v>0.4</v>
      </c>
      <c r="I11" s="24">
        <v>0.4</v>
      </c>
      <c r="J11" s="26">
        <v>0.4</v>
      </c>
      <c r="K11" s="24">
        <v>0.5</v>
      </c>
      <c r="L11" s="24">
        <v>0.5</v>
      </c>
    </row>
    <row r="12" spans="1:12" ht="23.25" customHeight="1">
      <c r="A12" s="80"/>
      <c r="B12" s="75" t="s">
        <v>275</v>
      </c>
      <c r="C12" s="76">
        <v>0.016</v>
      </c>
      <c r="D12" s="76">
        <v>0.016</v>
      </c>
      <c r="E12" s="76">
        <v>0.016</v>
      </c>
      <c r="F12" s="76">
        <v>0.016</v>
      </c>
      <c r="G12" s="81">
        <v>0.017</v>
      </c>
      <c r="H12" s="24" t="s">
        <v>489</v>
      </c>
      <c r="I12" s="24" t="s">
        <v>489</v>
      </c>
      <c r="J12" s="24" t="s">
        <v>489</v>
      </c>
      <c r="K12" s="24" t="s">
        <v>489</v>
      </c>
      <c r="L12" s="24" t="s">
        <v>489</v>
      </c>
    </row>
    <row r="13" spans="1:12" ht="23.25" customHeight="1">
      <c r="A13" s="33" t="s">
        <v>256</v>
      </c>
      <c r="B13" s="75" t="s">
        <v>858</v>
      </c>
      <c r="C13" s="76">
        <v>0.022</v>
      </c>
      <c r="D13" s="76">
        <v>0.021</v>
      </c>
      <c r="E13" s="76">
        <v>0.02</v>
      </c>
      <c r="F13" s="76">
        <v>0.021</v>
      </c>
      <c r="G13" s="81">
        <v>0.021</v>
      </c>
      <c r="H13" s="24">
        <v>0.4</v>
      </c>
      <c r="I13" s="22">
        <v>0.4</v>
      </c>
      <c r="J13" s="82">
        <v>0.4</v>
      </c>
      <c r="K13" s="22">
        <v>0.3</v>
      </c>
      <c r="L13" s="24">
        <v>0.3</v>
      </c>
    </row>
    <row r="14" spans="1:12" ht="23.25" customHeight="1">
      <c r="A14" s="80"/>
      <c r="B14" s="75" t="s">
        <v>276</v>
      </c>
      <c r="C14" s="76">
        <v>0.024</v>
      </c>
      <c r="D14" s="76">
        <v>0.023</v>
      </c>
      <c r="E14" s="76">
        <v>0.025</v>
      </c>
      <c r="F14" s="76">
        <v>0.023</v>
      </c>
      <c r="G14" s="81">
        <v>0.023</v>
      </c>
      <c r="H14" s="24">
        <v>0.4</v>
      </c>
      <c r="I14" s="22">
        <v>0.4</v>
      </c>
      <c r="J14" s="82">
        <v>0.4</v>
      </c>
      <c r="K14" s="82">
        <v>0.4</v>
      </c>
      <c r="L14" s="24">
        <v>0.3</v>
      </c>
    </row>
    <row r="15" spans="1:12" ht="23.25" customHeight="1">
      <c r="A15" s="80"/>
      <c r="B15" s="75" t="s">
        <v>859</v>
      </c>
      <c r="C15" s="76">
        <v>0.024</v>
      </c>
      <c r="D15" s="76">
        <v>0.021</v>
      </c>
      <c r="E15" s="76">
        <v>0.023</v>
      </c>
      <c r="F15" s="76">
        <v>0.021</v>
      </c>
      <c r="G15" s="81">
        <v>0.021</v>
      </c>
      <c r="H15" s="24">
        <v>0.4</v>
      </c>
      <c r="I15" s="22">
        <v>0.4</v>
      </c>
      <c r="J15" s="82">
        <v>0.4</v>
      </c>
      <c r="K15" s="82">
        <v>0.3</v>
      </c>
      <c r="L15" s="73">
        <v>0.3</v>
      </c>
    </row>
    <row r="16" spans="1:12" ht="23.25" customHeight="1">
      <c r="A16" s="80"/>
      <c r="B16" s="75" t="s">
        <v>860</v>
      </c>
      <c r="C16" s="76">
        <v>0.02</v>
      </c>
      <c r="D16" s="76">
        <v>0.018</v>
      </c>
      <c r="E16" s="76">
        <v>0.018</v>
      </c>
      <c r="F16" s="76">
        <v>0.017</v>
      </c>
      <c r="G16" s="81">
        <v>0.017</v>
      </c>
      <c r="H16" s="24">
        <v>0.4</v>
      </c>
      <c r="I16" s="22">
        <v>0.4</v>
      </c>
      <c r="J16" s="82">
        <v>0.3</v>
      </c>
      <c r="K16" s="82">
        <v>0.3</v>
      </c>
      <c r="L16" s="73">
        <v>0.3</v>
      </c>
    </row>
    <row r="17" spans="1:12" ht="23.25" customHeight="1">
      <c r="A17" s="80"/>
      <c r="B17" s="75" t="s">
        <v>277</v>
      </c>
      <c r="C17" s="76">
        <v>0.03</v>
      </c>
      <c r="D17" s="76">
        <v>0.031</v>
      </c>
      <c r="E17" s="76">
        <v>0.03</v>
      </c>
      <c r="F17" s="76">
        <v>0.028</v>
      </c>
      <c r="G17" s="81">
        <v>0.026</v>
      </c>
      <c r="H17" s="24">
        <v>0.5</v>
      </c>
      <c r="I17" s="22">
        <v>0.5</v>
      </c>
      <c r="J17" s="82">
        <v>0.4</v>
      </c>
      <c r="K17" s="82">
        <v>0.4</v>
      </c>
      <c r="L17" s="73">
        <v>0.4</v>
      </c>
    </row>
    <row r="18" spans="1:12" ht="23.25" customHeight="1">
      <c r="A18" s="33" t="s">
        <v>257</v>
      </c>
      <c r="B18" s="75" t="s">
        <v>861</v>
      </c>
      <c r="C18" s="76">
        <v>0.029</v>
      </c>
      <c r="D18" s="76">
        <v>0.026</v>
      </c>
      <c r="E18" s="76">
        <v>0.027</v>
      </c>
      <c r="F18" s="76">
        <v>0.025</v>
      </c>
      <c r="G18" s="81">
        <v>0.024</v>
      </c>
      <c r="H18" s="24">
        <v>0.4</v>
      </c>
      <c r="I18" s="22">
        <v>0.4</v>
      </c>
      <c r="J18" s="82">
        <v>0.4</v>
      </c>
      <c r="K18" s="82">
        <v>0.4</v>
      </c>
      <c r="L18" s="73">
        <v>0.4</v>
      </c>
    </row>
    <row r="19" spans="1:12" ht="23.25" customHeight="1">
      <c r="A19" s="33" t="s">
        <v>258</v>
      </c>
      <c r="B19" s="75" t="s">
        <v>862</v>
      </c>
      <c r="C19" s="76">
        <v>0.032</v>
      </c>
      <c r="D19" s="76">
        <v>0.032</v>
      </c>
      <c r="E19" s="76">
        <v>0.03</v>
      </c>
      <c r="F19" s="76">
        <v>0.028</v>
      </c>
      <c r="G19" s="81">
        <v>0.025</v>
      </c>
      <c r="H19" s="24">
        <v>0.6</v>
      </c>
      <c r="I19" s="24">
        <v>0.6</v>
      </c>
      <c r="J19" s="82">
        <v>0.5</v>
      </c>
      <c r="K19" s="26">
        <v>0.5</v>
      </c>
      <c r="L19" s="73">
        <v>0.5</v>
      </c>
    </row>
    <row r="20" spans="1:12" ht="23.25" customHeight="1">
      <c r="A20" s="33" t="s">
        <v>259</v>
      </c>
      <c r="B20" s="75" t="s">
        <v>863</v>
      </c>
      <c r="C20" s="76">
        <v>0.033</v>
      </c>
      <c r="D20" s="76">
        <v>0.029</v>
      </c>
      <c r="E20" s="76">
        <v>0.028</v>
      </c>
      <c r="F20" s="76">
        <v>0.02</v>
      </c>
      <c r="G20" s="81">
        <v>0.027</v>
      </c>
      <c r="H20" s="24">
        <v>0.4</v>
      </c>
      <c r="I20" s="24">
        <v>0.4</v>
      </c>
      <c r="J20" s="26">
        <v>0.4</v>
      </c>
      <c r="K20" s="26">
        <v>0.4</v>
      </c>
      <c r="L20" s="73">
        <v>0.3</v>
      </c>
    </row>
    <row r="21" spans="1:12" ht="23.25" customHeight="1">
      <c r="A21" s="33" t="s">
        <v>260</v>
      </c>
      <c r="B21" s="75" t="s">
        <v>278</v>
      </c>
      <c r="C21" s="76">
        <v>0.018</v>
      </c>
      <c r="D21" s="76">
        <v>0.018</v>
      </c>
      <c r="E21" s="76">
        <v>0.018</v>
      </c>
      <c r="F21" s="76">
        <v>0.016</v>
      </c>
      <c r="G21" s="81">
        <v>0.016</v>
      </c>
      <c r="H21" s="24">
        <v>0.5</v>
      </c>
      <c r="I21" s="22">
        <v>0.4</v>
      </c>
      <c r="J21" s="82">
        <v>0.4</v>
      </c>
      <c r="K21" s="82">
        <v>0.4</v>
      </c>
      <c r="L21" s="73">
        <v>0.4</v>
      </c>
    </row>
    <row r="22" spans="1:12" ht="23.25" customHeight="1">
      <c r="A22" s="33" t="s">
        <v>254</v>
      </c>
      <c r="B22" s="75" t="s">
        <v>786</v>
      </c>
      <c r="C22" s="76">
        <v>0.027</v>
      </c>
      <c r="D22" s="76">
        <v>0.026</v>
      </c>
      <c r="E22" s="76">
        <v>0.025</v>
      </c>
      <c r="F22" s="76">
        <v>0.024</v>
      </c>
      <c r="G22" s="81">
        <v>0.024</v>
      </c>
      <c r="H22" s="24">
        <v>0.5</v>
      </c>
      <c r="I22" s="22">
        <v>0.5</v>
      </c>
      <c r="J22" s="82">
        <v>0.5</v>
      </c>
      <c r="K22" s="82">
        <v>0.4</v>
      </c>
      <c r="L22" s="73">
        <v>0.4</v>
      </c>
    </row>
    <row r="23" spans="1:12" ht="23.25" customHeight="1">
      <c r="A23" s="80"/>
      <c r="B23" s="75" t="s">
        <v>864</v>
      </c>
      <c r="C23" s="76">
        <v>0.021</v>
      </c>
      <c r="D23" s="76">
        <v>0.02</v>
      </c>
      <c r="E23" s="76">
        <v>0.02</v>
      </c>
      <c r="F23" s="76">
        <v>0.019</v>
      </c>
      <c r="G23" s="81">
        <v>0.019</v>
      </c>
      <c r="H23" s="24" t="s">
        <v>65</v>
      </c>
      <c r="I23" s="22" t="s">
        <v>65</v>
      </c>
      <c r="J23" s="22" t="s">
        <v>65</v>
      </c>
      <c r="K23" s="22" t="s">
        <v>65</v>
      </c>
      <c r="L23" s="22" t="s">
        <v>65</v>
      </c>
    </row>
    <row r="24" spans="1:13" ht="23.25" customHeight="1">
      <c r="A24" s="80"/>
      <c r="B24" s="75" t="s">
        <v>865</v>
      </c>
      <c r="C24" s="76">
        <v>0.025</v>
      </c>
      <c r="D24" s="76">
        <v>0.025</v>
      </c>
      <c r="E24" s="76">
        <v>0.025</v>
      </c>
      <c r="F24" s="76">
        <v>0.022</v>
      </c>
      <c r="G24" s="81">
        <v>0.022</v>
      </c>
      <c r="H24" s="24">
        <v>0.5</v>
      </c>
      <c r="I24" s="22">
        <v>0.4</v>
      </c>
      <c r="J24" s="82">
        <v>0.3</v>
      </c>
      <c r="K24" s="82">
        <v>0.3</v>
      </c>
      <c r="L24" s="24" t="s">
        <v>489</v>
      </c>
      <c r="M24" s="83"/>
    </row>
    <row r="25" spans="1:12" ht="23.25" customHeight="1">
      <c r="A25" s="80"/>
      <c r="B25" s="75" t="s">
        <v>805</v>
      </c>
      <c r="C25" s="84" t="s">
        <v>489</v>
      </c>
      <c r="D25" s="84" t="s">
        <v>489</v>
      </c>
      <c r="E25" s="85" t="s">
        <v>489</v>
      </c>
      <c r="F25" s="85" t="s">
        <v>489</v>
      </c>
      <c r="G25" s="86" t="s">
        <v>489</v>
      </c>
      <c r="H25" s="24" t="s">
        <v>65</v>
      </c>
      <c r="I25" s="22" t="s">
        <v>65</v>
      </c>
      <c r="J25" s="22" t="s">
        <v>65</v>
      </c>
      <c r="K25" s="22" t="s">
        <v>65</v>
      </c>
      <c r="L25" s="22" t="s">
        <v>65</v>
      </c>
    </row>
    <row r="26" spans="1:12" ht="23.25" customHeight="1">
      <c r="A26" s="80"/>
      <c r="B26" s="75" t="s">
        <v>375</v>
      </c>
      <c r="C26" s="76">
        <v>0.017</v>
      </c>
      <c r="D26" s="76">
        <v>0.018</v>
      </c>
      <c r="E26" s="76">
        <v>0.017</v>
      </c>
      <c r="F26" s="76">
        <v>0.016</v>
      </c>
      <c r="G26" s="81">
        <v>0.015</v>
      </c>
      <c r="H26" s="24">
        <v>0.4</v>
      </c>
      <c r="I26" s="24">
        <v>0.4</v>
      </c>
      <c r="J26" s="26">
        <v>0.4</v>
      </c>
      <c r="K26" s="26">
        <v>0.4</v>
      </c>
      <c r="L26" s="26">
        <v>0.4</v>
      </c>
    </row>
    <row r="27" spans="1:12" ht="23.25" customHeight="1">
      <c r="A27" s="80"/>
      <c r="B27" s="75" t="s">
        <v>618</v>
      </c>
      <c r="C27" s="76">
        <v>0.023</v>
      </c>
      <c r="D27" s="76">
        <v>0.023</v>
      </c>
      <c r="E27" s="87">
        <v>0.022</v>
      </c>
      <c r="F27" s="76">
        <v>0.022</v>
      </c>
      <c r="G27" s="81">
        <v>0.021</v>
      </c>
      <c r="H27" s="24" t="s">
        <v>65</v>
      </c>
      <c r="I27" s="24" t="s">
        <v>65</v>
      </c>
      <c r="J27" s="24" t="s">
        <v>65</v>
      </c>
      <c r="K27" s="24" t="s">
        <v>65</v>
      </c>
      <c r="L27" s="24" t="s">
        <v>65</v>
      </c>
    </row>
    <row r="28" spans="1:12" ht="23.25" customHeight="1">
      <c r="A28" s="80"/>
      <c r="B28" s="75" t="s">
        <v>619</v>
      </c>
      <c r="C28" s="76">
        <v>0.024</v>
      </c>
      <c r="D28" s="76">
        <v>0.024</v>
      </c>
      <c r="E28" s="87">
        <v>0.024</v>
      </c>
      <c r="F28" s="76">
        <v>0.022</v>
      </c>
      <c r="G28" s="81">
        <v>0.021</v>
      </c>
      <c r="H28" s="24">
        <v>0.5</v>
      </c>
      <c r="I28" s="24">
        <v>0.5</v>
      </c>
      <c r="J28" s="88">
        <v>0.4</v>
      </c>
      <c r="K28" s="26">
        <v>0.4</v>
      </c>
      <c r="L28" s="73">
        <v>0.4</v>
      </c>
    </row>
    <row r="29" spans="1:12" ht="23.25" customHeight="1">
      <c r="A29" s="33" t="s">
        <v>262</v>
      </c>
      <c r="B29" s="75" t="s">
        <v>281</v>
      </c>
      <c r="C29" s="76">
        <v>0.022</v>
      </c>
      <c r="D29" s="76">
        <v>0.022</v>
      </c>
      <c r="E29" s="76">
        <v>0.015</v>
      </c>
      <c r="F29" s="76">
        <v>0.013</v>
      </c>
      <c r="G29" s="81">
        <v>0.02</v>
      </c>
      <c r="H29" s="24">
        <v>0.6</v>
      </c>
      <c r="I29" s="24">
        <v>0.5</v>
      </c>
      <c r="J29" s="26">
        <v>0.5</v>
      </c>
      <c r="K29" s="26">
        <v>0.4</v>
      </c>
      <c r="L29" s="73">
        <v>0.5</v>
      </c>
    </row>
    <row r="30" spans="1:12" ht="23.25" customHeight="1">
      <c r="A30" s="80"/>
      <c r="B30" s="75" t="s">
        <v>866</v>
      </c>
      <c r="C30" s="76">
        <v>0.019</v>
      </c>
      <c r="D30" s="76">
        <v>0.02</v>
      </c>
      <c r="E30" s="76">
        <v>0.019</v>
      </c>
      <c r="F30" s="76">
        <v>0.017</v>
      </c>
      <c r="G30" s="81">
        <v>0.017</v>
      </c>
      <c r="H30" s="24">
        <v>0.4</v>
      </c>
      <c r="I30" s="22">
        <v>0.4</v>
      </c>
      <c r="J30" s="82">
        <v>0.4</v>
      </c>
      <c r="K30" s="82">
        <v>0.4</v>
      </c>
      <c r="L30" s="73">
        <v>0.4</v>
      </c>
    </row>
    <row r="31" spans="1:12" ht="23.25" customHeight="1">
      <c r="A31" s="33" t="s">
        <v>82</v>
      </c>
      <c r="B31" s="75" t="s">
        <v>279</v>
      </c>
      <c r="C31" s="76">
        <v>0.023</v>
      </c>
      <c r="D31" s="76">
        <v>0.022</v>
      </c>
      <c r="E31" s="76">
        <v>0.021</v>
      </c>
      <c r="F31" s="76">
        <v>0.02</v>
      </c>
      <c r="G31" s="81">
        <v>0.019</v>
      </c>
      <c r="H31" s="24">
        <v>0.3</v>
      </c>
      <c r="I31" s="22">
        <v>0.4</v>
      </c>
      <c r="J31" s="82">
        <v>0.3</v>
      </c>
      <c r="K31" s="82">
        <v>0.3</v>
      </c>
      <c r="L31" s="73">
        <v>0.3</v>
      </c>
    </row>
    <row r="32" spans="1:12" ht="23.25" customHeight="1">
      <c r="A32" s="33"/>
      <c r="B32" s="75" t="s">
        <v>421</v>
      </c>
      <c r="C32" s="76">
        <v>0.017</v>
      </c>
      <c r="D32" s="76">
        <v>0.017</v>
      </c>
      <c r="E32" s="76">
        <v>0.017</v>
      </c>
      <c r="F32" s="85">
        <v>0.026</v>
      </c>
      <c r="G32" s="81">
        <v>0.014</v>
      </c>
      <c r="H32" s="24" t="s">
        <v>489</v>
      </c>
      <c r="I32" s="24" t="s">
        <v>489</v>
      </c>
      <c r="J32" s="24" t="s">
        <v>489</v>
      </c>
      <c r="K32" s="24" t="s">
        <v>489</v>
      </c>
      <c r="L32" s="24" t="s">
        <v>489</v>
      </c>
    </row>
    <row r="33" spans="1:12" ht="23.25" customHeight="1">
      <c r="A33" s="33" t="s">
        <v>263</v>
      </c>
      <c r="B33" s="75" t="s">
        <v>280</v>
      </c>
      <c r="C33" s="76">
        <v>0.018</v>
      </c>
      <c r="D33" s="76">
        <v>0.017</v>
      </c>
      <c r="E33" s="76">
        <v>0.017</v>
      </c>
      <c r="F33" s="76">
        <v>0.016</v>
      </c>
      <c r="G33" s="81">
        <v>0.015</v>
      </c>
      <c r="H33" s="24">
        <v>0.4</v>
      </c>
      <c r="I33" s="22">
        <v>0.4</v>
      </c>
      <c r="J33" s="82">
        <v>0.4</v>
      </c>
      <c r="K33" s="82">
        <v>0.4</v>
      </c>
      <c r="L33" s="73">
        <v>0.3</v>
      </c>
    </row>
    <row r="34" spans="1:12" ht="23.25" customHeight="1">
      <c r="A34" s="33" t="s">
        <v>266</v>
      </c>
      <c r="B34" s="75" t="s">
        <v>867</v>
      </c>
      <c r="C34" s="76">
        <v>0.014</v>
      </c>
      <c r="D34" s="76">
        <v>0.014</v>
      </c>
      <c r="E34" s="76">
        <v>0.014</v>
      </c>
      <c r="F34" s="76">
        <v>0.013</v>
      </c>
      <c r="G34" s="81">
        <v>0.011</v>
      </c>
      <c r="H34" s="24">
        <v>0.4</v>
      </c>
      <c r="I34" s="22">
        <v>0.4</v>
      </c>
      <c r="J34" s="82">
        <v>0.4</v>
      </c>
      <c r="K34" s="82">
        <v>0.4</v>
      </c>
      <c r="L34" s="73">
        <v>0.4</v>
      </c>
    </row>
    <row r="35" spans="1:12" ht="23.25" customHeight="1">
      <c r="A35" s="33" t="s">
        <v>268</v>
      </c>
      <c r="B35" s="75" t="s">
        <v>868</v>
      </c>
      <c r="C35" s="76">
        <v>0.016</v>
      </c>
      <c r="D35" s="76">
        <v>0.014</v>
      </c>
      <c r="E35" s="76">
        <v>0.014</v>
      </c>
      <c r="F35" s="76">
        <v>0.013</v>
      </c>
      <c r="G35" s="81">
        <v>0.012</v>
      </c>
      <c r="H35" s="24">
        <v>0.4</v>
      </c>
      <c r="I35" s="22">
        <v>0.5</v>
      </c>
      <c r="J35" s="82">
        <v>0.3</v>
      </c>
      <c r="K35" s="82">
        <v>0.3</v>
      </c>
      <c r="L35" s="73">
        <v>0.3</v>
      </c>
    </row>
    <row r="36" spans="1:12" ht="23.25" customHeight="1">
      <c r="A36" s="80"/>
      <c r="B36" s="75" t="s">
        <v>869</v>
      </c>
      <c r="C36" s="76">
        <v>0.019</v>
      </c>
      <c r="D36" s="76">
        <v>0.018</v>
      </c>
      <c r="E36" s="76">
        <v>0.016</v>
      </c>
      <c r="F36" s="76">
        <v>0.015</v>
      </c>
      <c r="G36" s="81">
        <v>0.014</v>
      </c>
      <c r="H36" s="24">
        <v>0.3</v>
      </c>
      <c r="I36" s="22">
        <v>0.4</v>
      </c>
      <c r="J36" s="82">
        <v>0.3</v>
      </c>
      <c r="K36" s="82">
        <v>0.4</v>
      </c>
      <c r="L36" s="73">
        <v>0.3</v>
      </c>
    </row>
    <row r="37" spans="1:12" ht="23.25" customHeight="1">
      <c r="A37" s="33" t="s">
        <v>269</v>
      </c>
      <c r="B37" s="75" t="s">
        <v>457</v>
      </c>
      <c r="C37" s="76">
        <v>0.022</v>
      </c>
      <c r="D37" s="76">
        <v>0.019</v>
      </c>
      <c r="E37" s="76">
        <v>0.021</v>
      </c>
      <c r="F37" s="76">
        <v>0.021</v>
      </c>
      <c r="G37" s="81">
        <v>0.02</v>
      </c>
      <c r="H37" s="24">
        <v>0.4</v>
      </c>
      <c r="I37" s="22">
        <v>0.3</v>
      </c>
      <c r="J37" s="82">
        <v>0.4</v>
      </c>
      <c r="K37" s="82">
        <v>0.3</v>
      </c>
      <c r="L37" s="73">
        <v>0.3</v>
      </c>
    </row>
    <row r="38" spans="1:12" ht="23.25" customHeight="1">
      <c r="A38" s="33" t="s">
        <v>271</v>
      </c>
      <c r="B38" s="75" t="s">
        <v>870</v>
      </c>
      <c r="C38" s="76">
        <v>0.009</v>
      </c>
      <c r="D38" s="76">
        <v>0.008</v>
      </c>
      <c r="E38" s="76">
        <v>0.005</v>
      </c>
      <c r="F38" s="76">
        <v>0.007</v>
      </c>
      <c r="G38" s="81">
        <v>0.006</v>
      </c>
      <c r="H38" s="24">
        <v>0.3</v>
      </c>
      <c r="I38" s="24">
        <v>0.3</v>
      </c>
      <c r="J38" s="82">
        <v>0.3</v>
      </c>
      <c r="K38" s="26">
        <v>0.3</v>
      </c>
      <c r="L38" s="73">
        <v>0.2</v>
      </c>
    </row>
    <row r="39" spans="1:12" ht="3.75" customHeight="1">
      <c r="A39" s="89"/>
      <c r="B39" s="90"/>
      <c r="C39" s="91"/>
      <c r="D39" s="91"/>
      <c r="E39" s="91"/>
      <c r="F39" s="91"/>
      <c r="G39" s="92"/>
      <c r="H39" s="31"/>
      <c r="I39" s="31"/>
      <c r="J39" s="31"/>
      <c r="K39" s="31"/>
      <c r="L39" s="31"/>
    </row>
    <row r="40" spans="1:11" ht="11.25">
      <c r="A40" s="33" t="s">
        <v>550</v>
      </c>
      <c r="C40" s="66"/>
      <c r="D40" s="66"/>
      <c r="E40" s="66"/>
      <c r="F40" s="66"/>
      <c r="G40" s="66"/>
      <c r="K40" s="33"/>
    </row>
    <row r="41" spans="1:11" ht="11.25">
      <c r="A41" s="73" t="s">
        <v>871</v>
      </c>
      <c r="D41" s="66"/>
      <c r="E41" s="66"/>
      <c r="F41" s="93"/>
      <c r="K41" s="73"/>
    </row>
    <row r="42" spans="1:11" ht="11.25">
      <c r="A42" s="73" t="s">
        <v>872</v>
      </c>
      <c r="D42" s="66"/>
      <c r="E42" s="66"/>
      <c r="F42" s="93"/>
      <c r="K42" s="73"/>
    </row>
    <row r="43" spans="1:11" ht="11.25">
      <c r="A43" s="73" t="s">
        <v>873</v>
      </c>
      <c r="D43" s="94"/>
      <c r="E43" s="94"/>
      <c r="F43" s="93"/>
      <c r="K43" s="73"/>
    </row>
    <row r="44" spans="4:11" ht="15" customHeight="1">
      <c r="D44" s="66"/>
      <c r="E44" s="66"/>
      <c r="F44" s="93"/>
      <c r="K44" s="73"/>
    </row>
    <row r="45" spans="4:11" ht="15" customHeight="1">
      <c r="D45" s="66"/>
      <c r="E45" s="66"/>
      <c r="F45" s="93"/>
      <c r="K45" s="73"/>
    </row>
    <row r="46" spans="4:11" ht="15" customHeight="1">
      <c r="D46" s="94"/>
      <c r="E46" s="94"/>
      <c r="F46" s="93"/>
      <c r="K46" s="73"/>
    </row>
    <row r="47" spans="4:11" ht="15" customHeight="1">
      <c r="D47" s="94"/>
      <c r="E47" s="94"/>
      <c r="F47" s="93"/>
      <c r="K47" s="73"/>
    </row>
    <row r="48" spans="4:11" ht="15" customHeight="1">
      <c r="D48" s="66"/>
      <c r="E48" s="66"/>
      <c r="F48" s="93"/>
      <c r="K48" s="73"/>
    </row>
    <row r="49" spans="4:11" ht="15" customHeight="1">
      <c r="D49" s="66"/>
      <c r="E49" s="66"/>
      <c r="F49" s="93"/>
      <c r="K49" s="73"/>
    </row>
    <row r="50" spans="4:5" ht="11.25">
      <c r="D50" s="94"/>
      <c r="E50" s="94"/>
    </row>
    <row r="51" spans="4:5" ht="11.25">
      <c r="D51" s="66"/>
      <c r="E51" s="66"/>
    </row>
  </sheetData>
  <sheetProtection/>
  <mergeCells count="3">
    <mergeCell ref="H4:L4"/>
    <mergeCell ref="C4:G4"/>
    <mergeCell ref="A4:B5"/>
  </mergeCells>
  <printOptions/>
  <pageMargins left="0.5905511811023623" right="0.5905511811023623" top="0.5905511811023623" bottom="0.5905511811023623" header="0.3937007874015748" footer="0.3937007874015748"/>
  <pageSetup fitToHeight="1" fitToWidth="1"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H53"/>
  <sheetViews>
    <sheetView zoomScaleSheetLayoutView="100" zoomScalePageLayoutView="0" workbookViewId="0" topLeftCell="A1">
      <selection activeCell="A1" sqref="A1"/>
    </sheetView>
  </sheetViews>
  <sheetFormatPr defaultColWidth="9.00390625" defaultRowHeight="12.75"/>
  <cols>
    <col min="1" max="1" width="8.625" style="13" customWidth="1"/>
    <col min="2" max="2" width="7.125" style="13" customWidth="1"/>
    <col min="3" max="3" width="23.625" style="13" customWidth="1"/>
    <col min="4" max="7" width="11.75390625" style="13" customWidth="1"/>
    <col min="8" max="8" width="11.75390625" style="25" customWidth="1"/>
    <col min="9" max="16384" width="9.125" style="13" customWidth="1"/>
  </cols>
  <sheetData>
    <row r="1" spans="1:8" s="5" customFormat="1" ht="17.25">
      <c r="A1" s="6" t="s">
        <v>638</v>
      </c>
      <c r="B1" s="6"/>
      <c r="H1" s="7"/>
    </row>
    <row r="2" spans="1:8" s="9" customFormat="1" ht="14.25">
      <c r="A2" s="8" t="s">
        <v>874</v>
      </c>
      <c r="B2" s="8"/>
      <c r="C2" s="10"/>
      <c r="F2" s="10"/>
      <c r="H2" s="11"/>
    </row>
    <row r="3" spans="1:8" ht="11.25">
      <c r="A3" s="12"/>
      <c r="B3" s="12"/>
      <c r="C3" s="14"/>
      <c r="H3" s="15" t="s">
        <v>545</v>
      </c>
    </row>
    <row r="4" spans="1:8" ht="15" customHeight="1">
      <c r="A4" s="316" t="s">
        <v>875</v>
      </c>
      <c r="B4" s="398"/>
      <c r="C4" s="38" t="s">
        <v>504</v>
      </c>
      <c r="D4" s="47" t="s">
        <v>633</v>
      </c>
      <c r="E4" s="19" t="s">
        <v>667</v>
      </c>
      <c r="F4" s="19" t="s">
        <v>700</v>
      </c>
      <c r="G4" s="19" t="s">
        <v>798</v>
      </c>
      <c r="H4" s="19" t="s">
        <v>911</v>
      </c>
    </row>
    <row r="5" spans="1:8" ht="17.25" customHeight="1">
      <c r="A5" s="14" t="s">
        <v>876</v>
      </c>
      <c r="B5" s="14" t="s">
        <v>458</v>
      </c>
      <c r="C5" s="23" t="s">
        <v>505</v>
      </c>
      <c r="D5" s="24">
        <v>1.4</v>
      </c>
      <c r="E5" s="15">
        <v>1.1</v>
      </c>
      <c r="F5" s="15">
        <v>0.8</v>
      </c>
      <c r="G5" s="25">
        <v>0.8</v>
      </c>
      <c r="H5" s="25">
        <v>0.9</v>
      </c>
    </row>
    <row r="6" spans="1:8" ht="13.5" customHeight="1">
      <c r="A6" s="48"/>
      <c r="B6" s="48"/>
      <c r="C6" s="23" t="s">
        <v>506</v>
      </c>
      <c r="D6" s="24">
        <v>1.1</v>
      </c>
      <c r="E6" s="15">
        <v>1</v>
      </c>
      <c r="F6" s="15">
        <v>0.8</v>
      </c>
      <c r="G6" s="25">
        <v>0.8</v>
      </c>
      <c r="H6" s="25">
        <v>0.8</v>
      </c>
    </row>
    <row r="7" spans="1:8" ht="13.5" customHeight="1">
      <c r="A7" s="48"/>
      <c r="B7" s="14" t="s">
        <v>459</v>
      </c>
      <c r="C7" s="23" t="s">
        <v>507</v>
      </c>
      <c r="D7" s="24">
        <v>1.6</v>
      </c>
      <c r="E7" s="15">
        <v>1.4</v>
      </c>
      <c r="F7" s="15">
        <v>1.2</v>
      </c>
      <c r="G7" s="25">
        <v>1</v>
      </c>
      <c r="H7" s="25">
        <v>0.9</v>
      </c>
    </row>
    <row r="8" spans="1:8" ht="13.5" customHeight="1">
      <c r="A8" s="48"/>
      <c r="B8" s="14" t="s">
        <v>460</v>
      </c>
      <c r="C8" s="23" t="s">
        <v>508</v>
      </c>
      <c r="D8" s="24">
        <v>6.8</v>
      </c>
      <c r="E8" s="15">
        <v>10</v>
      </c>
      <c r="F8" s="15">
        <v>9.9</v>
      </c>
      <c r="G8" s="25">
        <v>8.1</v>
      </c>
      <c r="H8" s="25">
        <v>8.1</v>
      </c>
    </row>
    <row r="9" spans="1:8" ht="13.5" customHeight="1">
      <c r="A9" s="14" t="s">
        <v>298</v>
      </c>
      <c r="B9" s="14"/>
      <c r="C9" s="23" t="s">
        <v>509</v>
      </c>
      <c r="D9" s="24">
        <v>3</v>
      </c>
      <c r="E9" s="15">
        <v>1.6</v>
      </c>
      <c r="F9" s="15">
        <v>1.8</v>
      </c>
      <c r="G9" s="25">
        <v>1.7</v>
      </c>
      <c r="H9" s="25">
        <v>1.7</v>
      </c>
    </row>
    <row r="10" spans="1:8" ht="13.5" customHeight="1">
      <c r="A10" s="14" t="s">
        <v>299</v>
      </c>
      <c r="B10" s="14"/>
      <c r="C10" s="23" t="s">
        <v>510</v>
      </c>
      <c r="D10" s="24">
        <v>1.4</v>
      </c>
      <c r="E10" s="15">
        <v>1.2</v>
      </c>
      <c r="F10" s="15">
        <v>1.4</v>
      </c>
      <c r="G10" s="25">
        <v>1.6</v>
      </c>
      <c r="H10" s="25">
        <v>1.5</v>
      </c>
    </row>
    <row r="11" spans="1:8" ht="13.5" customHeight="1">
      <c r="A11" s="14" t="s">
        <v>300</v>
      </c>
      <c r="B11" s="14"/>
      <c r="C11" s="23" t="s">
        <v>502</v>
      </c>
      <c r="D11" s="24">
        <v>2</v>
      </c>
      <c r="E11" s="15">
        <v>2.1</v>
      </c>
      <c r="F11" s="15">
        <v>2</v>
      </c>
      <c r="G11" s="25">
        <v>1.8</v>
      </c>
      <c r="H11" s="25">
        <v>1.6</v>
      </c>
    </row>
    <row r="12" spans="1:8" ht="13.5" customHeight="1">
      <c r="A12" s="14" t="s">
        <v>877</v>
      </c>
      <c r="B12" s="14" t="s">
        <v>458</v>
      </c>
      <c r="C12" s="23" t="s">
        <v>511</v>
      </c>
      <c r="D12" s="24">
        <v>0.6</v>
      </c>
      <c r="E12" s="15">
        <v>1</v>
      </c>
      <c r="F12" s="15">
        <v>0.8</v>
      </c>
      <c r="G12" s="25">
        <v>0.7</v>
      </c>
      <c r="H12" s="25">
        <v>0.6</v>
      </c>
    </row>
    <row r="13" spans="1:8" ht="13.5" customHeight="1">
      <c r="A13" s="14"/>
      <c r="B13" s="14" t="s">
        <v>461</v>
      </c>
      <c r="C13" s="23" t="s">
        <v>512</v>
      </c>
      <c r="D13" s="24">
        <v>1</v>
      </c>
      <c r="E13" s="15">
        <v>1.3</v>
      </c>
      <c r="F13" s="15">
        <v>0.8</v>
      </c>
      <c r="G13" s="25">
        <v>0.8</v>
      </c>
      <c r="H13" s="25">
        <v>0.8</v>
      </c>
    </row>
    <row r="14" spans="1:8" ht="13.5" customHeight="1">
      <c r="A14" s="14"/>
      <c r="B14" s="14" t="s">
        <v>462</v>
      </c>
      <c r="C14" s="23" t="s">
        <v>513</v>
      </c>
      <c r="D14" s="24">
        <v>1.9</v>
      </c>
      <c r="E14" s="15">
        <v>1.8</v>
      </c>
      <c r="F14" s="15">
        <v>1.3</v>
      </c>
      <c r="G14" s="25">
        <v>1.6</v>
      </c>
      <c r="H14" s="25">
        <v>1.8</v>
      </c>
    </row>
    <row r="15" spans="1:8" ht="13.5" customHeight="1">
      <c r="A15" s="14" t="s">
        <v>301</v>
      </c>
      <c r="B15" s="14"/>
      <c r="C15" s="23" t="s">
        <v>514</v>
      </c>
      <c r="D15" s="24">
        <v>1.3</v>
      </c>
      <c r="E15" s="15">
        <v>1.4</v>
      </c>
      <c r="F15" s="15">
        <v>1.3</v>
      </c>
      <c r="G15" s="25">
        <v>1.2</v>
      </c>
      <c r="H15" s="25">
        <v>1.8</v>
      </c>
    </row>
    <row r="16" spans="1:8" ht="13.5" customHeight="1">
      <c r="A16" s="14" t="s">
        <v>302</v>
      </c>
      <c r="B16" s="14"/>
      <c r="C16" s="23" t="s">
        <v>515</v>
      </c>
      <c r="D16" s="24">
        <v>1.6</v>
      </c>
      <c r="E16" s="15">
        <v>1.8</v>
      </c>
      <c r="F16" s="15">
        <v>1.6</v>
      </c>
      <c r="G16" s="25">
        <v>2.4</v>
      </c>
      <c r="H16" s="25">
        <v>2.3</v>
      </c>
    </row>
    <row r="17" spans="1:8" ht="13.5" customHeight="1">
      <c r="A17" s="14" t="s">
        <v>878</v>
      </c>
      <c r="B17" s="14" t="s">
        <v>458</v>
      </c>
      <c r="C17" s="23" t="s">
        <v>516</v>
      </c>
      <c r="D17" s="24">
        <v>1.4</v>
      </c>
      <c r="E17" s="15">
        <v>2.1</v>
      </c>
      <c r="F17" s="15">
        <v>2.1</v>
      </c>
      <c r="G17" s="25">
        <v>1.9</v>
      </c>
      <c r="H17" s="25">
        <v>1.4</v>
      </c>
    </row>
    <row r="18" spans="1:8" ht="13.5" customHeight="1">
      <c r="A18" s="48"/>
      <c r="B18" s="14" t="s">
        <v>462</v>
      </c>
      <c r="C18" s="23" t="s">
        <v>517</v>
      </c>
      <c r="D18" s="24">
        <v>2.7</v>
      </c>
      <c r="E18" s="15">
        <v>3.9</v>
      </c>
      <c r="F18" s="15">
        <v>3.8</v>
      </c>
      <c r="G18" s="25">
        <v>2.5</v>
      </c>
      <c r="H18" s="25">
        <v>1.6</v>
      </c>
    </row>
    <row r="19" spans="1:8" ht="13.5" customHeight="1">
      <c r="A19" s="14" t="s">
        <v>303</v>
      </c>
      <c r="B19" s="14"/>
      <c r="C19" s="23" t="s">
        <v>518</v>
      </c>
      <c r="D19" s="24">
        <v>2.1</v>
      </c>
      <c r="E19" s="15">
        <v>1.9</v>
      </c>
      <c r="F19" s="15">
        <v>1.8</v>
      </c>
      <c r="G19" s="25">
        <v>1.6</v>
      </c>
      <c r="H19" s="25">
        <v>1.6</v>
      </c>
    </row>
    <row r="20" spans="1:8" ht="13.5" customHeight="1">
      <c r="A20" s="14" t="s">
        <v>304</v>
      </c>
      <c r="B20" s="14"/>
      <c r="C20" s="23" t="s">
        <v>519</v>
      </c>
      <c r="D20" s="24">
        <v>2.4</v>
      </c>
      <c r="E20" s="15">
        <v>4.9</v>
      </c>
      <c r="F20" s="15">
        <v>3.7</v>
      </c>
      <c r="G20" s="25">
        <v>5.5</v>
      </c>
      <c r="H20" s="25">
        <v>2.8</v>
      </c>
    </row>
    <row r="21" spans="1:8" ht="13.5" customHeight="1">
      <c r="A21" s="14" t="s">
        <v>305</v>
      </c>
      <c r="B21" s="14"/>
      <c r="C21" s="23" t="s">
        <v>520</v>
      </c>
      <c r="D21" s="24">
        <v>4.6</v>
      </c>
      <c r="E21" s="15">
        <v>2.2</v>
      </c>
      <c r="F21" s="15">
        <v>2.6</v>
      </c>
      <c r="G21" s="25">
        <v>2</v>
      </c>
      <c r="H21" s="25">
        <v>2.8</v>
      </c>
    </row>
    <row r="22" spans="1:8" ht="13.5" customHeight="1">
      <c r="A22" s="14" t="s">
        <v>879</v>
      </c>
      <c r="B22" s="14" t="s">
        <v>458</v>
      </c>
      <c r="C22" s="23" t="s">
        <v>521</v>
      </c>
      <c r="D22" s="24">
        <v>1.8</v>
      </c>
      <c r="E22" s="15">
        <v>1.2</v>
      </c>
      <c r="F22" s="15">
        <v>0.7</v>
      </c>
      <c r="G22" s="25">
        <v>0.6</v>
      </c>
      <c r="H22" s="25">
        <v>0.5</v>
      </c>
    </row>
    <row r="23" spans="1:8" ht="13.5" customHeight="1">
      <c r="A23" s="48"/>
      <c r="B23" s="14" t="s">
        <v>462</v>
      </c>
      <c r="C23" s="23" t="s">
        <v>626</v>
      </c>
      <c r="D23" s="24">
        <v>1</v>
      </c>
      <c r="E23" s="15">
        <v>1</v>
      </c>
      <c r="F23" s="15">
        <v>1.1</v>
      </c>
      <c r="G23" s="25">
        <v>0.9</v>
      </c>
      <c r="H23" s="25">
        <v>1</v>
      </c>
    </row>
    <row r="24" spans="1:8" ht="13.5" customHeight="1">
      <c r="A24" s="48"/>
      <c r="B24" s="14" t="s">
        <v>462</v>
      </c>
      <c r="C24" s="23" t="s">
        <v>522</v>
      </c>
      <c r="D24" s="24">
        <v>1.4</v>
      </c>
      <c r="E24" s="15">
        <v>1.6</v>
      </c>
      <c r="F24" s="15">
        <v>1.4</v>
      </c>
      <c r="G24" s="25">
        <v>1.5</v>
      </c>
      <c r="H24" s="25">
        <v>1.4</v>
      </c>
    </row>
    <row r="25" spans="1:8" ht="13.5" customHeight="1">
      <c r="A25" s="14" t="s">
        <v>306</v>
      </c>
      <c r="B25" s="14"/>
      <c r="C25" s="23" t="s">
        <v>523</v>
      </c>
      <c r="D25" s="24">
        <v>0.9</v>
      </c>
      <c r="E25" s="15">
        <v>1.2</v>
      </c>
      <c r="F25" s="15">
        <v>1.3</v>
      </c>
      <c r="G25" s="25">
        <v>1.1</v>
      </c>
      <c r="H25" s="25">
        <v>1.1</v>
      </c>
    </row>
    <row r="26" spans="1:8" ht="13.5" customHeight="1">
      <c r="A26" s="14" t="s">
        <v>307</v>
      </c>
      <c r="B26" s="14"/>
      <c r="C26" s="23" t="s">
        <v>524</v>
      </c>
      <c r="D26" s="24">
        <v>2.9</v>
      </c>
      <c r="E26" s="15">
        <v>2.8</v>
      </c>
      <c r="F26" s="15">
        <v>2.4</v>
      </c>
      <c r="G26" s="25">
        <v>2</v>
      </c>
      <c r="H26" s="25">
        <v>2.2</v>
      </c>
    </row>
    <row r="27" spans="1:8" ht="13.5" customHeight="1">
      <c r="A27" s="14" t="s">
        <v>880</v>
      </c>
      <c r="B27" s="14" t="s">
        <v>458</v>
      </c>
      <c r="C27" s="23" t="s">
        <v>525</v>
      </c>
      <c r="D27" s="24">
        <v>1</v>
      </c>
      <c r="E27" s="15">
        <v>0.8</v>
      </c>
      <c r="F27" s="15">
        <v>1.2</v>
      </c>
      <c r="G27" s="25">
        <v>0.8</v>
      </c>
      <c r="H27" s="25">
        <v>0.8</v>
      </c>
    </row>
    <row r="28" spans="1:8" ht="13.5" customHeight="1">
      <c r="A28" s="48"/>
      <c r="B28" s="48"/>
      <c r="C28" s="23" t="s">
        <v>526</v>
      </c>
      <c r="D28" s="24">
        <v>0.8</v>
      </c>
      <c r="E28" s="15">
        <v>0.8</v>
      </c>
      <c r="F28" s="15">
        <v>1.1</v>
      </c>
      <c r="G28" s="25">
        <v>1.5</v>
      </c>
      <c r="H28" s="25">
        <v>1.2</v>
      </c>
    </row>
    <row r="29" spans="1:8" ht="13.5" customHeight="1">
      <c r="A29" s="48"/>
      <c r="B29" s="14" t="s">
        <v>462</v>
      </c>
      <c r="C29" s="23" t="s">
        <v>527</v>
      </c>
      <c r="D29" s="24">
        <v>1.2</v>
      </c>
      <c r="E29" s="15">
        <v>1.5</v>
      </c>
      <c r="F29" s="15">
        <v>1.3</v>
      </c>
      <c r="G29" s="25">
        <v>1.3</v>
      </c>
      <c r="H29" s="25">
        <v>1.1</v>
      </c>
    </row>
    <row r="30" spans="1:8" ht="13.5" customHeight="1">
      <c r="A30" s="14" t="s">
        <v>881</v>
      </c>
      <c r="B30" s="14" t="s">
        <v>458</v>
      </c>
      <c r="C30" s="23" t="s">
        <v>528</v>
      </c>
      <c r="D30" s="24">
        <v>1.2</v>
      </c>
      <c r="E30" s="15">
        <v>1</v>
      </c>
      <c r="F30" s="15">
        <v>1.1</v>
      </c>
      <c r="G30" s="25">
        <v>0.9</v>
      </c>
      <c r="H30" s="25">
        <v>1</v>
      </c>
    </row>
    <row r="31" spans="1:8" ht="13.5" customHeight="1">
      <c r="A31" s="48"/>
      <c r="B31" s="14" t="s">
        <v>462</v>
      </c>
      <c r="C31" s="23" t="s">
        <v>529</v>
      </c>
      <c r="D31" s="24">
        <v>3.2</v>
      </c>
      <c r="E31" s="15">
        <v>2.7</v>
      </c>
      <c r="F31" s="15">
        <v>4.9</v>
      </c>
      <c r="G31" s="25">
        <v>2.2</v>
      </c>
      <c r="H31" s="25">
        <v>2.7</v>
      </c>
    </row>
    <row r="32" spans="1:8" ht="13.5" customHeight="1">
      <c r="A32" s="14" t="s">
        <v>882</v>
      </c>
      <c r="B32" s="14" t="s">
        <v>458</v>
      </c>
      <c r="C32" s="23" t="s">
        <v>530</v>
      </c>
      <c r="D32" s="24">
        <v>1</v>
      </c>
      <c r="E32" s="15">
        <v>0.6</v>
      </c>
      <c r="F32" s="15">
        <v>1.1</v>
      </c>
      <c r="G32" s="25">
        <v>1.1</v>
      </c>
      <c r="H32" s="25">
        <v>1</v>
      </c>
    </row>
    <row r="33" spans="1:8" ht="13.5" customHeight="1">
      <c r="A33" s="48"/>
      <c r="B33" s="14" t="s">
        <v>462</v>
      </c>
      <c r="C33" s="23" t="s">
        <v>531</v>
      </c>
      <c r="D33" s="24">
        <v>1.2</v>
      </c>
      <c r="E33" s="15">
        <v>0.8</v>
      </c>
      <c r="F33" s="15">
        <v>1.2</v>
      </c>
      <c r="G33" s="25">
        <v>1.3</v>
      </c>
      <c r="H33" s="25">
        <v>1</v>
      </c>
    </row>
    <row r="34" spans="1:8" ht="13.5" customHeight="1">
      <c r="A34" s="14" t="s">
        <v>883</v>
      </c>
      <c r="B34" s="14" t="s">
        <v>458</v>
      </c>
      <c r="C34" s="23" t="s">
        <v>532</v>
      </c>
      <c r="D34" s="24">
        <v>0.6</v>
      </c>
      <c r="E34" s="15">
        <v>0.7</v>
      </c>
      <c r="F34" s="15">
        <v>0.6</v>
      </c>
      <c r="G34" s="25">
        <v>0.7</v>
      </c>
      <c r="H34" s="25">
        <v>0.6</v>
      </c>
    </row>
    <row r="35" spans="1:8" ht="13.5" customHeight="1">
      <c r="A35" s="48"/>
      <c r="B35" s="48"/>
      <c r="C35" s="23" t="s">
        <v>533</v>
      </c>
      <c r="D35" s="24">
        <v>0.6</v>
      </c>
      <c r="E35" s="15">
        <v>0.8</v>
      </c>
      <c r="F35" s="15">
        <v>0.6</v>
      </c>
      <c r="G35" s="25">
        <v>0.7</v>
      </c>
      <c r="H35" s="25">
        <v>0.7</v>
      </c>
    </row>
    <row r="36" spans="1:8" ht="13.5" customHeight="1">
      <c r="A36" s="48"/>
      <c r="B36" s="14" t="s">
        <v>462</v>
      </c>
      <c r="C36" s="23" t="s">
        <v>534</v>
      </c>
      <c r="D36" s="24">
        <v>0.9</v>
      </c>
      <c r="E36" s="15">
        <v>1</v>
      </c>
      <c r="F36" s="15">
        <v>0.8</v>
      </c>
      <c r="G36" s="25">
        <v>0.7</v>
      </c>
      <c r="H36" s="25">
        <v>0.7</v>
      </c>
    </row>
    <row r="37" spans="1:8" ht="13.5" customHeight="1">
      <c r="A37" s="14" t="s">
        <v>884</v>
      </c>
      <c r="B37" s="14" t="s">
        <v>458</v>
      </c>
      <c r="C37" s="23" t="s">
        <v>535</v>
      </c>
      <c r="D37" s="24">
        <v>0.8</v>
      </c>
      <c r="E37" s="15">
        <v>0.6</v>
      </c>
      <c r="F37" s="15" t="s">
        <v>629</v>
      </c>
      <c r="G37" s="24">
        <v>0.6</v>
      </c>
      <c r="H37" s="27">
        <v>0.6</v>
      </c>
    </row>
    <row r="38" spans="1:8" ht="13.5" customHeight="1">
      <c r="A38" s="48"/>
      <c r="B38" s="14" t="s">
        <v>462</v>
      </c>
      <c r="C38" s="23" t="s">
        <v>885</v>
      </c>
      <c r="D38" s="24">
        <v>1</v>
      </c>
      <c r="E38" s="15">
        <v>0.9</v>
      </c>
      <c r="F38" s="15">
        <v>1.1</v>
      </c>
      <c r="G38" s="25">
        <v>0.5</v>
      </c>
      <c r="H38" s="25">
        <v>0.6</v>
      </c>
    </row>
    <row r="39" spans="1:8" ht="13.5" customHeight="1">
      <c r="A39" s="48"/>
      <c r="B39" s="48"/>
      <c r="C39" s="23" t="s">
        <v>536</v>
      </c>
      <c r="D39" s="24">
        <v>1.2</v>
      </c>
      <c r="E39" s="15">
        <v>1.3</v>
      </c>
      <c r="F39" s="15">
        <v>1.1</v>
      </c>
      <c r="G39" s="25">
        <v>1.4</v>
      </c>
      <c r="H39" s="25">
        <v>1.1</v>
      </c>
    </row>
    <row r="40" spans="1:8" ht="13.5" customHeight="1">
      <c r="A40" s="14" t="s">
        <v>886</v>
      </c>
      <c r="B40" s="14" t="s">
        <v>458</v>
      </c>
      <c r="C40" s="23" t="s">
        <v>537</v>
      </c>
      <c r="D40" s="24">
        <v>0.6</v>
      </c>
      <c r="E40" s="15">
        <v>0.7</v>
      </c>
      <c r="F40" s="15">
        <v>0.7</v>
      </c>
      <c r="G40" s="25">
        <v>0.8</v>
      </c>
      <c r="H40" s="25">
        <v>0.8</v>
      </c>
    </row>
    <row r="41" spans="1:8" ht="13.5" customHeight="1">
      <c r="A41" s="48"/>
      <c r="B41" s="48"/>
      <c r="C41" s="23" t="s">
        <v>538</v>
      </c>
      <c r="D41" s="24">
        <v>0.6</v>
      </c>
      <c r="E41" s="15">
        <v>0.8</v>
      </c>
      <c r="F41" s="15">
        <v>0.6</v>
      </c>
      <c r="G41" s="25">
        <v>0.7</v>
      </c>
      <c r="H41" s="25">
        <v>0.6</v>
      </c>
    </row>
    <row r="42" spans="1:8" ht="13.5" customHeight="1">
      <c r="A42" s="48"/>
      <c r="B42" s="14" t="s">
        <v>462</v>
      </c>
      <c r="C42" s="23" t="s">
        <v>539</v>
      </c>
      <c r="D42" s="24">
        <v>0.8</v>
      </c>
      <c r="E42" s="15">
        <v>0.8</v>
      </c>
      <c r="F42" s="15">
        <v>0.8</v>
      </c>
      <c r="G42" s="25">
        <v>1.1</v>
      </c>
      <c r="H42" s="25">
        <v>1.2</v>
      </c>
    </row>
    <row r="43" spans="1:8" ht="13.5" customHeight="1">
      <c r="A43" s="14" t="s">
        <v>308</v>
      </c>
      <c r="B43" s="14"/>
      <c r="C43" s="23" t="s">
        <v>540</v>
      </c>
      <c r="D43" s="24" t="s">
        <v>629</v>
      </c>
      <c r="E43" s="24">
        <v>0.5</v>
      </c>
      <c r="F43" s="24" t="s">
        <v>629</v>
      </c>
      <c r="G43" s="24">
        <v>0.5</v>
      </c>
      <c r="H43" s="24">
        <v>0.7</v>
      </c>
    </row>
    <row r="44" spans="1:8" ht="13.5" customHeight="1">
      <c r="A44" s="14" t="s">
        <v>309</v>
      </c>
      <c r="B44" s="14"/>
      <c r="C44" s="23" t="s">
        <v>541</v>
      </c>
      <c r="D44" s="24">
        <v>0.5</v>
      </c>
      <c r="E44" s="15">
        <v>0.6</v>
      </c>
      <c r="F44" s="15">
        <v>0.6</v>
      </c>
      <c r="G44" s="25">
        <v>0.6</v>
      </c>
      <c r="H44" s="25">
        <v>0.6</v>
      </c>
    </row>
    <row r="45" spans="1:8" ht="13.5" customHeight="1">
      <c r="A45" s="14" t="s">
        <v>887</v>
      </c>
      <c r="B45" s="14" t="s">
        <v>458</v>
      </c>
      <c r="C45" s="23" t="s">
        <v>542</v>
      </c>
      <c r="D45" s="24" t="s">
        <v>629</v>
      </c>
      <c r="E45" s="24" t="s">
        <v>629</v>
      </c>
      <c r="F45" s="24" t="s">
        <v>629</v>
      </c>
      <c r="G45" s="24">
        <v>0.5</v>
      </c>
      <c r="H45" s="24" t="s">
        <v>629</v>
      </c>
    </row>
    <row r="46" spans="1:8" ht="13.5" customHeight="1">
      <c r="A46" s="48"/>
      <c r="B46" s="14" t="s">
        <v>462</v>
      </c>
      <c r="C46" s="23" t="s">
        <v>543</v>
      </c>
      <c r="D46" s="24" t="s">
        <v>629</v>
      </c>
      <c r="E46" s="24">
        <v>0.6</v>
      </c>
      <c r="F46" s="24" t="s">
        <v>629</v>
      </c>
      <c r="G46" s="24">
        <v>0.7</v>
      </c>
      <c r="H46" s="24">
        <v>0.6</v>
      </c>
    </row>
    <row r="47" spans="1:8" ht="13.5" customHeight="1">
      <c r="A47" s="14" t="s">
        <v>888</v>
      </c>
      <c r="B47" s="14" t="s">
        <v>458</v>
      </c>
      <c r="C47" s="23" t="s">
        <v>544</v>
      </c>
      <c r="D47" s="24">
        <v>0.5</v>
      </c>
      <c r="E47" s="15">
        <v>0.5</v>
      </c>
      <c r="F47" s="15" t="s">
        <v>629</v>
      </c>
      <c r="G47" s="24" t="s">
        <v>629</v>
      </c>
      <c r="H47" s="24" t="s">
        <v>629</v>
      </c>
    </row>
    <row r="48" spans="1:8" ht="13.5" customHeight="1">
      <c r="A48" s="48"/>
      <c r="B48" s="14" t="s">
        <v>462</v>
      </c>
      <c r="C48" s="23" t="s">
        <v>503</v>
      </c>
      <c r="D48" s="24">
        <v>0.7</v>
      </c>
      <c r="E48" s="15">
        <v>0.5</v>
      </c>
      <c r="F48" s="15">
        <v>0.5</v>
      </c>
      <c r="G48" s="25">
        <v>0.6</v>
      </c>
      <c r="H48" s="27">
        <v>0.7</v>
      </c>
    </row>
    <row r="49" spans="1:8" ht="3.75" customHeight="1">
      <c r="A49" s="49"/>
      <c r="B49" s="50"/>
      <c r="C49" s="51"/>
      <c r="D49" s="31"/>
      <c r="E49" s="31"/>
      <c r="F49" s="31"/>
      <c r="G49" s="31"/>
      <c r="H49" s="32"/>
    </row>
    <row r="50" spans="1:3" ht="11.25">
      <c r="A50" s="33" t="s">
        <v>550</v>
      </c>
      <c r="B50" s="14"/>
      <c r="C50" s="14"/>
    </row>
    <row r="51" ht="11.25">
      <c r="A51" s="13" t="s">
        <v>546</v>
      </c>
    </row>
    <row r="52" ht="11.25">
      <c r="A52" s="13" t="s">
        <v>547</v>
      </c>
    </row>
    <row r="53" ht="11.25">
      <c r="A53" s="13" t="s">
        <v>593</v>
      </c>
    </row>
  </sheetData>
  <sheetProtection/>
  <mergeCells count="1">
    <mergeCell ref="A4:B4"/>
  </mergeCells>
  <printOptions/>
  <pageMargins left="0.5905511811023623" right="0.5905511811023623" top="0.5905511811023623" bottom="0.5905511811023623" header="0.3937007874015748" footer="0.196850393700787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H70"/>
  <sheetViews>
    <sheetView zoomScaleSheetLayoutView="100" zoomScalePageLayoutView="0" workbookViewId="0" topLeftCell="A1">
      <selection activeCell="A1" sqref="A1"/>
    </sheetView>
  </sheetViews>
  <sheetFormatPr defaultColWidth="9.00390625" defaultRowHeight="12.75"/>
  <cols>
    <col min="1" max="1" width="2.125" style="13" customWidth="1"/>
    <col min="2" max="3" width="17.125" style="13" customWidth="1"/>
    <col min="4" max="7" width="11.75390625" style="13" customWidth="1"/>
    <col min="8" max="8" width="11.75390625" style="25" customWidth="1"/>
    <col min="9" max="16384" width="9.125" style="13" customWidth="1"/>
  </cols>
  <sheetData>
    <row r="1" spans="2:8" s="5" customFormat="1" ht="17.25">
      <c r="B1" s="6"/>
      <c r="H1" s="7"/>
    </row>
    <row r="2" spans="1:8" s="9" customFormat="1" ht="14.25">
      <c r="A2" s="8" t="s">
        <v>889</v>
      </c>
      <c r="C2" s="10"/>
      <c r="G2" s="10"/>
      <c r="H2" s="11"/>
    </row>
    <row r="3" spans="1:8" ht="11.25">
      <c r="A3" s="12"/>
      <c r="C3" s="14"/>
      <c r="H3" s="15" t="s">
        <v>545</v>
      </c>
    </row>
    <row r="4" spans="1:8" ht="15" customHeight="1">
      <c r="A4" s="316" t="s">
        <v>890</v>
      </c>
      <c r="B4" s="317"/>
      <c r="C4" s="16" t="s">
        <v>406</v>
      </c>
      <c r="D4" s="17" t="s">
        <v>633</v>
      </c>
      <c r="E4" s="18" t="s">
        <v>667</v>
      </c>
      <c r="F4" s="19" t="s">
        <v>700</v>
      </c>
      <c r="G4" s="19" t="s">
        <v>798</v>
      </c>
      <c r="H4" s="19" t="s">
        <v>911</v>
      </c>
    </row>
    <row r="5" spans="1:8" ht="15" customHeight="1">
      <c r="A5" s="20" t="s">
        <v>463</v>
      </c>
      <c r="B5" s="14"/>
      <c r="C5" s="21"/>
      <c r="D5" s="22"/>
      <c r="E5" s="15"/>
      <c r="F5" s="15"/>
      <c r="G5" s="15"/>
      <c r="H5" s="15"/>
    </row>
    <row r="6" spans="1:8" ht="11.25">
      <c r="A6" s="20"/>
      <c r="B6" s="14" t="s">
        <v>465</v>
      </c>
      <c r="C6" s="23" t="s">
        <v>310</v>
      </c>
      <c r="D6" s="24">
        <v>4.1</v>
      </c>
      <c r="E6" s="15">
        <v>4.4</v>
      </c>
      <c r="F6" s="15">
        <v>3.8</v>
      </c>
      <c r="G6" s="15">
        <v>4.3</v>
      </c>
      <c r="H6" s="25">
        <v>5.2</v>
      </c>
    </row>
    <row r="7" spans="1:8" ht="11.25">
      <c r="A7" s="20"/>
      <c r="B7" s="14"/>
      <c r="C7" s="23" t="s">
        <v>311</v>
      </c>
      <c r="D7" s="24">
        <v>4.9</v>
      </c>
      <c r="E7" s="15">
        <v>4.8</v>
      </c>
      <c r="F7" s="15">
        <v>5.2</v>
      </c>
      <c r="G7" s="15">
        <v>5.6</v>
      </c>
      <c r="H7" s="25">
        <v>5.1</v>
      </c>
    </row>
    <row r="8" spans="1:8" ht="11.25">
      <c r="A8" s="20"/>
      <c r="B8" s="14" t="s">
        <v>466</v>
      </c>
      <c r="C8" s="23" t="s">
        <v>312</v>
      </c>
      <c r="D8" s="24">
        <v>4.2</v>
      </c>
      <c r="E8" s="15">
        <v>4.2</v>
      </c>
      <c r="F8" s="15">
        <v>3.5</v>
      </c>
      <c r="G8" s="15">
        <v>4.4</v>
      </c>
      <c r="H8" s="25">
        <v>4.5</v>
      </c>
    </row>
    <row r="9" spans="1:8" ht="11.25">
      <c r="A9" s="20"/>
      <c r="B9" s="14"/>
      <c r="C9" s="23" t="s">
        <v>313</v>
      </c>
      <c r="D9" s="24">
        <v>4.5</v>
      </c>
      <c r="E9" s="15">
        <v>4.2</v>
      </c>
      <c r="F9" s="15">
        <v>3.8</v>
      </c>
      <c r="G9" s="15">
        <v>4.6</v>
      </c>
      <c r="H9" s="25">
        <v>4.4</v>
      </c>
    </row>
    <row r="10" spans="1:8" ht="11.25">
      <c r="A10" s="20"/>
      <c r="B10" s="14" t="s">
        <v>467</v>
      </c>
      <c r="C10" s="23" t="s">
        <v>314</v>
      </c>
      <c r="D10" s="24">
        <v>3.2</v>
      </c>
      <c r="E10" s="15">
        <v>3.2</v>
      </c>
      <c r="F10" s="15">
        <v>3.4</v>
      </c>
      <c r="G10" s="15">
        <v>2.5</v>
      </c>
      <c r="H10" s="25">
        <v>4.5</v>
      </c>
    </row>
    <row r="11" spans="1:8" ht="11.25">
      <c r="A11" s="20"/>
      <c r="B11" s="14" t="s">
        <v>468</v>
      </c>
      <c r="C11" s="21" t="s">
        <v>315</v>
      </c>
      <c r="D11" s="24">
        <v>3.1</v>
      </c>
      <c r="E11" s="15">
        <v>3.2</v>
      </c>
      <c r="F11" s="15">
        <v>3.4</v>
      </c>
      <c r="G11" s="15">
        <v>3.3</v>
      </c>
      <c r="H11" s="25">
        <v>3.6</v>
      </c>
    </row>
    <row r="12" spans="1:8" ht="11.25">
      <c r="A12" s="20"/>
      <c r="B12" s="14"/>
      <c r="C12" s="23" t="s">
        <v>316</v>
      </c>
      <c r="D12" s="24">
        <v>3</v>
      </c>
      <c r="E12" s="15">
        <v>2.9</v>
      </c>
      <c r="F12" s="15">
        <v>3.6</v>
      </c>
      <c r="G12" s="15">
        <v>2.3</v>
      </c>
      <c r="H12" s="25">
        <v>3.1</v>
      </c>
    </row>
    <row r="13" spans="1:8" ht="11.25">
      <c r="A13" s="20"/>
      <c r="B13" s="14" t="s">
        <v>469</v>
      </c>
      <c r="C13" s="23" t="s">
        <v>317</v>
      </c>
      <c r="D13" s="24">
        <v>1.6</v>
      </c>
      <c r="E13" s="15">
        <v>1.8</v>
      </c>
      <c r="F13" s="15">
        <v>1.8</v>
      </c>
      <c r="G13" s="15">
        <v>1.7</v>
      </c>
      <c r="H13" s="25">
        <v>1.8</v>
      </c>
    </row>
    <row r="14" spans="1:8" ht="11.25">
      <c r="A14" s="20"/>
      <c r="B14" s="14"/>
      <c r="C14" s="23" t="s">
        <v>318</v>
      </c>
      <c r="D14" s="24">
        <v>1.8</v>
      </c>
      <c r="E14" s="15">
        <v>1.8</v>
      </c>
      <c r="F14" s="15">
        <v>1.8</v>
      </c>
      <c r="G14" s="15">
        <v>1.6</v>
      </c>
      <c r="H14" s="25">
        <v>1.6</v>
      </c>
    </row>
    <row r="15" spans="1:8" ht="11.25">
      <c r="A15" s="20"/>
      <c r="B15" s="14" t="s">
        <v>470</v>
      </c>
      <c r="C15" s="21" t="s">
        <v>319</v>
      </c>
      <c r="D15" s="24">
        <v>1.6</v>
      </c>
      <c r="E15" s="15">
        <v>1.9</v>
      </c>
      <c r="F15" s="15">
        <v>1.7</v>
      </c>
      <c r="G15" s="15">
        <v>1.8</v>
      </c>
      <c r="H15" s="25">
        <v>1.9</v>
      </c>
    </row>
    <row r="16" spans="1:8" ht="11.25">
      <c r="A16" s="20"/>
      <c r="B16" s="14" t="s">
        <v>471</v>
      </c>
      <c r="C16" s="21" t="s">
        <v>320</v>
      </c>
      <c r="D16" s="24">
        <v>1.9</v>
      </c>
      <c r="E16" s="15">
        <v>2</v>
      </c>
      <c r="F16" s="15">
        <v>2.1</v>
      </c>
      <c r="G16" s="15">
        <v>1.8</v>
      </c>
      <c r="H16" s="25">
        <v>2.2</v>
      </c>
    </row>
    <row r="17" spans="1:8" ht="11.25">
      <c r="A17" s="20"/>
      <c r="B17" s="14" t="s">
        <v>472</v>
      </c>
      <c r="C17" s="21" t="s">
        <v>378</v>
      </c>
      <c r="D17" s="24">
        <v>2.1</v>
      </c>
      <c r="E17" s="15">
        <v>1.7</v>
      </c>
      <c r="F17" s="15">
        <v>1.7</v>
      </c>
      <c r="G17" s="15">
        <v>2.2</v>
      </c>
      <c r="H17" s="25">
        <v>2.3</v>
      </c>
    </row>
    <row r="18" spans="1:8" ht="11.25">
      <c r="A18" s="20"/>
      <c r="B18" s="14" t="s">
        <v>473</v>
      </c>
      <c r="C18" s="21" t="s">
        <v>321</v>
      </c>
      <c r="D18" s="24">
        <v>3.4</v>
      </c>
      <c r="E18" s="15">
        <v>3.8</v>
      </c>
      <c r="F18" s="15">
        <v>3.5</v>
      </c>
      <c r="G18" s="15">
        <v>3</v>
      </c>
      <c r="H18" s="25">
        <v>3.4</v>
      </c>
    </row>
    <row r="19" spans="1:7" ht="11.25" customHeight="1" hidden="1">
      <c r="A19" s="20"/>
      <c r="B19" s="14"/>
      <c r="C19" s="21"/>
      <c r="D19" s="24"/>
      <c r="E19" s="15"/>
      <c r="F19" s="15"/>
      <c r="G19" s="15"/>
    </row>
    <row r="20" spans="1:7" ht="11.25">
      <c r="A20" s="20" t="s">
        <v>464</v>
      </c>
      <c r="B20" s="14"/>
      <c r="C20" s="21"/>
      <c r="D20" s="26"/>
      <c r="E20" s="27"/>
      <c r="F20" s="27"/>
      <c r="G20" s="25"/>
    </row>
    <row r="21" spans="1:8" ht="11.25">
      <c r="A21" s="20"/>
      <c r="B21" s="14" t="s">
        <v>474</v>
      </c>
      <c r="C21" s="21" t="s">
        <v>322</v>
      </c>
      <c r="D21" s="24">
        <v>1.9</v>
      </c>
      <c r="E21" s="15">
        <v>2.1</v>
      </c>
      <c r="F21" s="15">
        <v>1.9</v>
      </c>
      <c r="G21" s="27">
        <v>1.8</v>
      </c>
      <c r="H21" s="25">
        <v>1.9</v>
      </c>
    </row>
    <row r="22" spans="1:8" ht="11.25">
      <c r="A22" s="20"/>
      <c r="B22" s="14" t="s">
        <v>475</v>
      </c>
      <c r="C22" s="21" t="s">
        <v>323</v>
      </c>
      <c r="D22" s="24">
        <v>2.9</v>
      </c>
      <c r="E22" s="15">
        <v>3.1</v>
      </c>
      <c r="F22" s="15">
        <v>2.9</v>
      </c>
      <c r="G22" s="15">
        <v>3.2</v>
      </c>
      <c r="H22" s="25">
        <v>3.8</v>
      </c>
    </row>
    <row r="23" spans="1:8" ht="11.25">
      <c r="A23" s="20"/>
      <c r="B23" s="14" t="s">
        <v>476</v>
      </c>
      <c r="C23" s="21" t="s">
        <v>324</v>
      </c>
      <c r="D23" s="24">
        <v>3.8</v>
      </c>
      <c r="E23" s="15">
        <v>2.9</v>
      </c>
      <c r="F23" s="15">
        <v>2.8</v>
      </c>
      <c r="G23" s="15">
        <v>2.8</v>
      </c>
      <c r="H23" s="25">
        <v>3.3</v>
      </c>
    </row>
    <row r="24" spans="1:8" ht="11.25">
      <c r="A24" s="20"/>
      <c r="B24" s="14" t="s">
        <v>477</v>
      </c>
      <c r="C24" s="23" t="s">
        <v>325</v>
      </c>
      <c r="D24" s="24">
        <v>3.4</v>
      </c>
      <c r="E24" s="15">
        <v>2.4</v>
      </c>
      <c r="F24" s="15">
        <v>2.8</v>
      </c>
      <c r="G24" s="15">
        <v>2.5</v>
      </c>
      <c r="H24" s="25">
        <v>2.9</v>
      </c>
    </row>
    <row r="25" spans="1:8" ht="11.25">
      <c r="A25" s="20"/>
      <c r="B25" s="14" t="s">
        <v>478</v>
      </c>
      <c r="C25" s="21" t="s">
        <v>326</v>
      </c>
      <c r="D25" s="24">
        <v>3.5</v>
      </c>
      <c r="E25" s="15">
        <v>2.9</v>
      </c>
      <c r="F25" s="15">
        <v>2.9</v>
      </c>
      <c r="G25" s="15">
        <v>3.7</v>
      </c>
      <c r="H25" s="25">
        <v>3.7</v>
      </c>
    </row>
    <row r="26" spans="1:8" ht="11.25">
      <c r="A26" s="20"/>
      <c r="B26" s="14" t="s">
        <v>479</v>
      </c>
      <c r="C26" s="21" t="s">
        <v>327</v>
      </c>
      <c r="D26" s="24">
        <v>3</v>
      </c>
      <c r="E26" s="15">
        <v>2.7</v>
      </c>
      <c r="F26" s="15">
        <v>2.7</v>
      </c>
      <c r="G26" s="15">
        <v>2.4</v>
      </c>
      <c r="H26" s="25">
        <v>3.4</v>
      </c>
    </row>
    <row r="27" spans="1:8" ht="11.25">
      <c r="A27" s="20"/>
      <c r="B27" s="14" t="s">
        <v>480</v>
      </c>
      <c r="C27" s="21" t="s">
        <v>379</v>
      </c>
      <c r="D27" s="24">
        <v>4.2</v>
      </c>
      <c r="E27" s="15">
        <v>3.6</v>
      </c>
      <c r="F27" s="15">
        <v>4</v>
      </c>
      <c r="G27" s="15">
        <v>3.7</v>
      </c>
      <c r="H27" s="25">
        <v>3.7</v>
      </c>
    </row>
    <row r="28" spans="1:8" ht="11.25">
      <c r="A28" s="20"/>
      <c r="B28" s="14" t="s">
        <v>481</v>
      </c>
      <c r="C28" s="21" t="s">
        <v>328</v>
      </c>
      <c r="D28" s="24">
        <v>2.8</v>
      </c>
      <c r="E28" s="15">
        <v>3</v>
      </c>
      <c r="F28" s="15">
        <v>3.2</v>
      </c>
      <c r="G28" s="15">
        <v>2.9</v>
      </c>
      <c r="H28" s="25">
        <v>3.8</v>
      </c>
    </row>
    <row r="29" spans="1:8" ht="11.25">
      <c r="A29" s="20"/>
      <c r="B29" s="14" t="s">
        <v>482</v>
      </c>
      <c r="C29" s="21" t="s">
        <v>329</v>
      </c>
      <c r="D29" s="24">
        <v>3.1</v>
      </c>
      <c r="E29" s="15">
        <v>3</v>
      </c>
      <c r="F29" s="15">
        <v>3</v>
      </c>
      <c r="G29" s="15">
        <v>2.9</v>
      </c>
      <c r="H29" s="25">
        <v>3.4</v>
      </c>
    </row>
    <row r="30" spans="1:8" ht="11.25">
      <c r="A30" s="20"/>
      <c r="B30" s="14" t="s">
        <v>483</v>
      </c>
      <c r="C30" s="21" t="s">
        <v>330</v>
      </c>
      <c r="D30" s="24">
        <v>3.1</v>
      </c>
      <c r="E30" s="15">
        <v>3</v>
      </c>
      <c r="F30" s="15">
        <v>2.6</v>
      </c>
      <c r="G30" s="15">
        <v>2.9</v>
      </c>
      <c r="H30" s="25">
        <v>3.6</v>
      </c>
    </row>
    <row r="31" spans="1:8" ht="11.25">
      <c r="A31" s="20"/>
      <c r="B31" s="14" t="s">
        <v>484</v>
      </c>
      <c r="C31" s="23" t="s">
        <v>331</v>
      </c>
      <c r="D31" s="24">
        <v>2.3</v>
      </c>
      <c r="E31" s="15">
        <v>2.2</v>
      </c>
      <c r="F31" s="15">
        <v>2.4</v>
      </c>
      <c r="G31" s="15">
        <v>2.1</v>
      </c>
      <c r="H31" s="25">
        <v>2.2</v>
      </c>
    </row>
    <row r="32" spans="1:8" ht="11.25">
      <c r="A32" s="20"/>
      <c r="B32" s="14"/>
      <c r="C32" s="23" t="s">
        <v>332</v>
      </c>
      <c r="D32" s="24">
        <v>2.8</v>
      </c>
      <c r="E32" s="15">
        <v>2.4</v>
      </c>
      <c r="F32" s="15">
        <v>2.2</v>
      </c>
      <c r="G32" s="15">
        <v>2.1</v>
      </c>
      <c r="H32" s="25">
        <v>2.2</v>
      </c>
    </row>
    <row r="33" spans="1:8" ht="11.25">
      <c r="A33" s="20"/>
      <c r="B33" s="14"/>
      <c r="C33" s="23" t="s">
        <v>333</v>
      </c>
      <c r="D33" s="24">
        <v>2.6</v>
      </c>
      <c r="E33" s="15">
        <v>2.4</v>
      </c>
      <c r="F33" s="15">
        <v>2.5</v>
      </c>
      <c r="G33" s="15">
        <v>2.5</v>
      </c>
      <c r="H33" s="25">
        <v>2.9</v>
      </c>
    </row>
    <row r="34" spans="1:8" ht="11.25">
      <c r="A34" s="20"/>
      <c r="B34" s="14"/>
      <c r="C34" s="23" t="s">
        <v>334</v>
      </c>
      <c r="D34" s="24">
        <v>2.7</v>
      </c>
      <c r="E34" s="15">
        <v>2.8</v>
      </c>
      <c r="F34" s="15">
        <v>3</v>
      </c>
      <c r="G34" s="15">
        <v>2.9</v>
      </c>
      <c r="H34" s="25">
        <v>2.9</v>
      </c>
    </row>
    <row r="35" spans="1:8" ht="11.25">
      <c r="A35" s="20"/>
      <c r="B35" s="14"/>
      <c r="C35" s="23" t="s">
        <v>335</v>
      </c>
      <c r="D35" s="24">
        <v>3.1</v>
      </c>
      <c r="E35" s="15">
        <v>2.8</v>
      </c>
      <c r="F35" s="15">
        <v>3.4</v>
      </c>
      <c r="G35" s="15">
        <v>2.8</v>
      </c>
      <c r="H35" s="25">
        <v>3.1</v>
      </c>
    </row>
    <row r="36" spans="1:8" ht="11.25">
      <c r="A36" s="20"/>
      <c r="B36" s="14"/>
      <c r="C36" s="21" t="s">
        <v>336</v>
      </c>
      <c r="D36" s="24">
        <v>2.9</v>
      </c>
      <c r="E36" s="15">
        <v>2.9</v>
      </c>
      <c r="F36" s="15">
        <v>3.2</v>
      </c>
      <c r="G36" s="15">
        <v>3.1</v>
      </c>
      <c r="H36" s="25">
        <v>3.6</v>
      </c>
    </row>
    <row r="37" spans="1:8" ht="11.25">
      <c r="A37" s="20"/>
      <c r="B37" s="14" t="s">
        <v>485</v>
      </c>
      <c r="C37" s="21" t="s">
        <v>337</v>
      </c>
      <c r="D37" s="24">
        <v>1.9</v>
      </c>
      <c r="E37" s="15">
        <v>1.8</v>
      </c>
      <c r="F37" s="15">
        <v>1.7</v>
      </c>
      <c r="G37" s="15">
        <v>1.7</v>
      </c>
      <c r="H37" s="25">
        <v>1.8</v>
      </c>
    </row>
    <row r="38" spans="1:8" ht="11.25">
      <c r="A38" s="20"/>
      <c r="B38" s="14" t="s">
        <v>486</v>
      </c>
      <c r="C38" s="21" t="s">
        <v>338</v>
      </c>
      <c r="D38" s="24">
        <v>1.7</v>
      </c>
      <c r="E38" s="15">
        <v>1.8</v>
      </c>
      <c r="F38" s="15">
        <v>2</v>
      </c>
      <c r="G38" s="15">
        <v>1.8</v>
      </c>
      <c r="H38" s="25">
        <v>1.7</v>
      </c>
    </row>
    <row r="39" spans="1:8" ht="11.25">
      <c r="A39" s="20"/>
      <c r="B39" s="14"/>
      <c r="C39" s="21" t="s">
        <v>339</v>
      </c>
      <c r="D39" s="24">
        <v>2</v>
      </c>
      <c r="E39" s="15">
        <v>2.1</v>
      </c>
      <c r="F39" s="15">
        <v>2.2</v>
      </c>
      <c r="G39" s="15">
        <v>1.8</v>
      </c>
      <c r="H39" s="25">
        <v>2.2</v>
      </c>
    </row>
    <row r="40" spans="1:8" ht="11.25">
      <c r="A40" s="20"/>
      <c r="B40" s="14"/>
      <c r="C40" s="21" t="s">
        <v>340</v>
      </c>
      <c r="D40" s="24">
        <v>2.8</v>
      </c>
      <c r="E40" s="15">
        <v>2.8</v>
      </c>
      <c r="F40" s="15">
        <v>2.8</v>
      </c>
      <c r="G40" s="15">
        <v>2.5</v>
      </c>
      <c r="H40" s="25">
        <v>2.8</v>
      </c>
    </row>
    <row r="41" spans="1:7" ht="11.25" customHeight="1" hidden="1">
      <c r="A41" s="20"/>
      <c r="B41" s="14"/>
      <c r="C41" s="21"/>
      <c r="D41" s="24"/>
      <c r="E41" s="15"/>
      <c r="F41" s="15"/>
      <c r="G41" s="15"/>
    </row>
    <row r="42" spans="1:7" ht="11.25">
      <c r="A42" s="14" t="s">
        <v>341</v>
      </c>
      <c r="C42" s="21"/>
      <c r="D42" s="26"/>
      <c r="E42" s="27"/>
      <c r="F42" s="27"/>
      <c r="G42" s="25"/>
    </row>
    <row r="43" spans="1:8" ht="11.25">
      <c r="A43" s="20"/>
      <c r="B43" s="14" t="s">
        <v>891</v>
      </c>
      <c r="C43" s="21" t="s">
        <v>342</v>
      </c>
      <c r="D43" s="24">
        <v>2.8</v>
      </c>
      <c r="E43" s="15">
        <v>2.6</v>
      </c>
      <c r="F43" s="15">
        <v>2.3</v>
      </c>
      <c r="G43" s="15">
        <v>2.5</v>
      </c>
      <c r="H43" s="25">
        <v>2.3</v>
      </c>
    </row>
    <row r="44" spans="1:8" ht="11.25">
      <c r="A44" s="20"/>
      <c r="B44" s="14"/>
      <c r="C44" s="21" t="s">
        <v>343</v>
      </c>
      <c r="D44" s="24">
        <v>2.8</v>
      </c>
      <c r="E44" s="15">
        <v>2.6</v>
      </c>
      <c r="F44" s="15">
        <v>2.6</v>
      </c>
      <c r="G44" s="27">
        <v>2.5</v>
      </c>
      <c r="H44" s="25">
        <v>2.4</v>
      </c>
    </row>
    <row r="45" spans="1:7" ht="11.25" customHeight="1" hidden="1">
      <c r="A45" s="20"/>
      <c r="B45" s="14"/>
      <c r="C45" s="21"/>
      <c r="D45" s="24"/>
      <c r="E45" s="15"/>
      <c r="F45" s="15"/>
      <c r="G45" s="15"/>
    </row>
    <row r="46" spans="1:7" ht="11.25">
      <c r="A46" s="14" t="s">
        <v>344</v>
      </c>
      <c r="C46" s="21"/>
      <c r="D46" s="26"/>
      <c r="E46" s="27"/>
      <c r="F46" s="27"/>
      <c r="G46" s="25"/>
    </row>
    <row r="47" spans="1:8" ht="11.25">
      <c r="A47" s="20"/>
      <c r="B47" s="14" t="s">
        <v>892</v>
      </c>
      <c r="C47" s="21" t="s">
        <v>397</v>
      </c>
      <c r="D47" s="24">
        <v>1.8</v>
      </c>
      <c r="E47" s="15">
        <v>1.9</v>
      </c>
      <c r="F47" s="15">
        <v>1.9</v>
      </c>
      <c r="G47" s="15">
        <v>1.7</v>
      </c>
      <c r="H47" s="25">
        <v>1.7</v>
      </c>
    </row>
    <row r="48" spans="1:8" ht="11.25">
      <c r="A48" s="20"/>
      <c r="B48" s="14"/>
      <c r="C48" s="21" t="s">
        <v>398</v>
      </c>
      <c r="D48" s="24">
        <v>1.7</v>
      </c>
      <c r="E48" s="15">
        <v>1.9</v>
      </c>
      <c r="F48" s="15">
        <v>1.9</v>
      </c>
      <c r="G48" s="27">
        <v>1.7</v>
      </c>
      <c r="H48" s="25">
        <v>1.8</v>
      </c>
    </row>
    <row r="49" spans="1:8" ht="11.25">
      <c r="A49" s="20"/>
      <c r="B49" s="14"/>
      <c r="C49" s="23" t="s">
        <v>399</v>
      </c>
      <c r="D49" s="24">
        <v>1.8</v>
      </c>
      <c r="E49" s="15">
        <v>1.9</v>
      </c>
      <c r="F49" s="15">
        <v>2</v>
      </c>
      <c r="G49" s="15">
        <v>1.7</v>
      </c>
      <c r="H49" s="25">
        <v>1.8</v>
      </c>
    </row>
    <row r="50" spans="1:8" ht="11.25">
      <c r="A50" s="20"/>
      <c r="B50" s="14"/>
      <c r="C50" s="21" t="s">
        <v>400</v>
      </c>
      <c r="D50" s="24">
        <v>1.7</v>
      </c>
      <c r="E50" s="15">
        <v>1.7</v>
      </c>
      <c r="F50" s="15">
        <v>1.7</v>
      </c>
      <c r="G50" s="15">
        <v>1.6</v>
      </c>
      <c r="H50" s="25">
        <v>1.6</v>
      </c>
    </row>
    <row r="51" spans="1:8" ht="11.25">
      <c r="A51" s="20"/>
      <c r="B51" s="14"/>
      <c r="C51" s="21" t="s">
        <v>401</v>
      </c>
      <c r="D51" s="24">
        <v>1.7</v>
      </c>
      <c r="E51" s="15">
        <v>1.6</v>
      </c>
      <c r="F51" s="15">
        <v>1.8</v>
      </c>
      <c r="G51" s="15">
        <v>1.6</v>
      </c>
      <c r="H51" s="25">
        <v>1.6</v>
      </c>
    </row>
    <row r="52" spans="1:7" ht="11.25" customHeight="1" hidden="1">
      <c r="A52" s="20"/>
      <c r="B52" s="14"/>
      <c r="C52" s="21"/>
      <c r="D52" s="24"/>
      <c r="E52" s="15"/>
      <c r="F52" s="15"/>
      <c r="G52" s="15"/>
    </row>
    <row r="53" spans="1:7" ht="11.25">
      <c r="A53" s="14" t="s">
        <v>345</v>
      </c>
      <c r="C53" s="21"/>
      <c r="D53" s="24"/>
      <c r="E53" s="27"/>
      <c r="F53" s="27"/>
      <c r="G53" s="15"/>
    </row>
    <row r="54" spans="1:8" ht="11.25">
      <c r="A54" s="20"/>
      <c r="B54" s="14" t="s">
        <v>893</v>
      </c>
      <c r="C54" s="21" t="s">
        <v>347</v>
      </c>
      <c r="D54" s="24">
        <v>1.6</v>
      </c>
      <c r="E54" s="15">
        <v>1.4</v>
      </c>
      <c r="F54" s="15">
        <v>1.4</v>
      </c>
      <c r="G54" s="15">
        <v>1.3</v>
      </c>
      <c r="H54" s="25">
        <v>1.6</v>
      </c>
    </row>
    <row r="55" spans="1:8" ht="11.25">
      <c r="A55" s="20"/>
      <c r="B55" s="14"/>
      <c r="C55" s="21" t="s">
        <v>402</v>
      </c>
      <c r="D55" s="24">
        <v>1.4</v>
      </c>
      <c r="E55" s="15">
        <v>1.2</v>
      </c>
      <c r="F55" s="15">
        <v>1.4</v>
      </c>
      <c r="G55" s="27">
        <v>1.3</v>
      </c>
      <c r="H55" s="25">
        <v>1.7</v>
      </c>
    </row>
    <row r="56" spans="1:8" ht="11.25">
      <c r="A56" s="20"/>
      <c r="B56" s="14"/>
      <c r="C56" s="23" t="s">
        <v>403</v>
      </c>
      <c r="D56" s="24">
        <v>1.3</v>
      </c>
      <c r="E56" s="15">
        <v>1.3</v>
      </c>
      <c r="F56" s="15">
        <v>1.4</v>
      </c>
      <c r="G56" s="15">
        <v>1.5</v>
      </c>
      <c r="H56" s="25">
        <v>1.4</v>
      </c>
    </row>
    <row r="57" spans="1:8" ht="11.25">
      <c r="A57" s="20"/>
      <c r="B57" s="14"/>
      <c r="C57" s="21" t="s">
        <v>404</v>
      </c>
      <c r="D57" s="24">
        <v>1.5</v>
      </c>
      <c r="E57" s="15">
        <v>1.3</v>
      </c>
      <c r="F57" s="15">
        <v>1.1</v>
      </c>
      <c r="G57" s="15">
        <v>1.3</v>
      </c>
      <c r="H57" s="25">
        <v>1.4</v>
      </c>
    </row>
    <row r="58" spans="1:8" ht="11.25">
      <c r="A58" s="20"/>
      <c r="B58" s="14"/>
      <c r="C58" s="21" t="s">
        <v>407</v>
      </c>
      <c r="D58" s="24">
        <v>1.5</v>
      </c>
      <c r="E58" s="15">
        <v>1.5</v>
      </c>
      <c r="F58" s="15">
        <v>1.2</v>
      </c>
      <c r="G58" s="15">
        <v>1.3</v>
      </c>
      <c r="H58" s="25">
        <v>1.6</v>
      </c>
    </row>
    <row r="59" spans="1:8" ht="11.25">
      <c r="A59" s="20"/>
      <c r="B59" s="28" t="s">
        <v>894</v>
      </c>
      <c r="C59" s="21" t="s">
        <v>346</v>
      </c>
      <c r="D59" s="24">
        <v>1.7</v>
      </c>
      <c r="E59" s="15">
        <v>2</v>
      </c>
      <c r="F59" s="15">
        <v>2.1</v>
      </c>
      <c r="G59" s="15">
        <v>2.1</v>
      </c>
      <c r="H59" s="25">
        <v>1.9</v>
      </c>
    </row>
    <row r="60" spans="1:8" ht="3.75" customHeight="1">
      <c r="A60" s="29"/>
      <c r="B60" s="29"/>
      <c r="C60" s="30"/>
      <c r="D60" s="31"/>
      <c r="E60" s="31"/>
      <c r="F60" s="31"/>
      <c r="G60" s="31"/>
      <c r="H60" s="32"/>
    </row>
    <row r="61" spans="1:7" ht="11.25">
      <c r="A61" s="33" t="s">
        <v>550</v>
      </c>
      <c r="C61" s="14"/>
      <c r="G61" s="14"/>
    </row>
    <row r="62" spans="2:7" ht="11.25">
      <c r="B62" s="34"/>
      <c r="C62" s="35"/>
      <c r="G62" s="36"/>
    </row>
    <row r="63" spans="2:7" ht="11.25">
      <c r="B63" s="34"/>
      <c r="C63" s="35"/>
      <c r="G63" s="36"/>
    </row>
    <row r="64" spans="2:7" ht="11.25">
      <c r="B64" s="34"/>
      <c r="C64" s="34"/>
      <c r="G64" s="36"/>
    </row>
    <row r="65" spans="1:8" s="9" customFormat="1" ht="14.25">
      <c r="A65" s="8" t="s">
        <v>895</v>
      </c>
      <c r="C65" s="10"/>
      <c r="D65" s="8"/>
      <c r="E65" s="10"/>
      <c r="G65" s="10"/>
      <c r="H65" s="37"/>
    </row>
    <row r="66" spans="1:8" ht="11.25">
      <c r="A66" s="12"/>
      <c r="C66" s="14"/>
      <c r="D66" s="12"/>
      <c r="E66" s="14"/>
      <c r="G66" s="14"/>
      <c r="H66" s="15" t="s">
        <v>545</v>
      </c>
    </row>
    <row r="67" spans="1:8" ht="12" customHeight="1">
      <c r="A67" s="316" t="s">
        <v>890</v>
      </c>
      <c r="B67" s="317"/>
      <c r="C67" s="38" t="s">
        <v>896</v>
      </c>
      <c r="D67" s="17" t="s">
        <v>633</v>
      </c>
      <c r="E67" s="18" t="s">
        <v>667</v>
      </c>
      <c r="F67" s="19" t="s">
        <v>700</v>
      </c>
      <c r="G67" s="19" t="s">
        <v>798</v>
      </c>
      <c r="H67" s="19" t="s">
        <v>911</v>
      </c>
    </row>
    <row r="68" spans="2:8" ht="15.75" customHeight="1">
      <c r="B68" s="39" t="s">
        <v>405</v>
      </c>
      <c r="C68" s="40" t="s">
        <v>897</v>
      </c>
      <c r="D68" s="41">
        <v>3.9</v>
      </c>
      <c r="E68" s="42">
        <v>3.5</v>
      </c>
      <c r="F68" s="42">
        <v>3.6</v>
      </c>
      <c r="G68" s="42">
        <v>3.6</v>
      </c>
      <c r="H68" s="25">
        <v>3.3</v>
      </c>
    </row>
    <row r="69" spans="1:8" ht="3.75" customHeight="1">
      <c r="A69" s="43"/>
      <c r="B69" s="44"/>
      <c r="C69" s="45"/>
      <c r="D69" s="31"/>
      <c r="E69" s="31"/>
      <c r="F69" s="31"/>
      <c r="G69" s="31"/>
      <c r="H69" s="32"/>
    </row>
    <row r="70" spans="1:8" ht="11.25">
      <c r="A70" s="33" t="s">
        <v>550</v>
      </c>
      <c r="C70" s="14"/>
      <c r="D70" s="14"/>
      <c r="G70" s="14"/>
      <c r="H70" s="46"/>
    </row>
  </sheetData>
  <sheetProtection/>
  <mergeCells count="2">
    <mergeCell ref="A4:B4"/>
    <mergeCell ref="A67:B67"/>
  </mergeCells>
  <printOptions/>
  <pageMargins left="0.5905511811023623" right="0.5905511811023623" top="0.5905511811023623" bottom="0.5905511811023623" header="0.35433070866141736" footer="0.275590551181102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71"/>
  <sheetViews>
    <sheetView zoomScalePageLayoutView="0" workbookViewId="0" topLeftCell="A1">
      <pane xSplit="2" ySplit="4" topLeftCell="C5" activePane="bottomRight" state="frozen"/>
      <selection pane="topLeft" activeCell="A1" sqref="A1:M1"/>
      <selection pane="topRight" activeCell="A1" sqref="A1:M1"/>
      <selection pane="bottomLeft" activeCell="A1" sqref="A1:M1"/>
      <selection pane="bottomRight" activeCell="A1" sqref="A1:M1"/>
    </sheetView>
  </sheetViews>
  <sheetFormatPr defaultColWidth="8.875" defaultRowHeight="12.75"/>
  <cols>
    <col min="1" max="1" width="4.00390625" style="273" customWidth="1"/>
    <col min="2" max="2" width="14.25390625" style="273" customWidth="1"/>
    <col min="3" max="7" width="7.75390625" style="273" customWidth="1"/>
    <col min="8" max="8" width="7.625" style="273" customWidth="1"/>
    <col min="9" max="9" width="7.75390625" style="273" customWidth="1"/>
    <col min="10" max="13" width="7.25390625" style="273" customWidth="1"/>
    <col min="14" max="14" width="7.75390625" style="273" customWidth="1"/>
    <col min="15" max="16384" width="8.875" style="273" customWidth="1"/>
  </cols>
  <sheetData>
    <row r="1" spans="1:13" s="271" customFormat="1" ht="17.25">
      <c r="A1" s="271" t="s">
        <v>620</v>
      </c>
      <c r="M1" s="272"/>
    </row>
    <row r="2" spans="1:14" ht="12" customHeight="1">
      <c r="A2" s="296" t="s">
        <v>672</v>
      </c>
      <c r="B2" s="297"/>
      <c r="C2" s="311" t="s">
        <v>607</v>
      </c>
      <c r="D2" s="312"/>
      <c r="E2" s="312"/>
      <c r="F2" s="312"/>
      <c r="G2" s="313"/>
      <c r="H2" s="311" t="s">
        <v>613</v>
      </c>
      <c r="I2" s="312"/>
      <c r="J2" s="312"/>
      <c r="K2" s="312"/>
      <c r="L2" s="312"/>
      <c r="M2" s="312"/>
      <c r="N2" s="312"/>
    </row>
    <row r="3" spans="1:14" ht="12" customHeight="1">
      <c r="A3" s="298"/>
      <c r="B3" s="299"/>
      <c r="C3" s="304" t="s">
        <v>673</v>
      </c>
      <c r="D3" s="305"/>
      <c r="E3" s="306" t="s">
        <v>674</v>
      </c>
      <c r="F3" s="307" t="s">
        <v>675</v>
      </c>
      <c r="G3" s="306" t="s">
        <v>612</v>
      </c>
      <c r="H3" s="302" t="s">
        <v>676</v>
      </c>
      <c r="I3" s="302" t="s">
        <v>61</v>
      </c>
      <c r="J3" s="302" t="s">
        <v>62</v>
      </c>
      <c r="K3" s="302" t="s">
        <v>19</v>
      </c>
      <c r="L3" s="302" t="s">
        <v>364</v>
      </c>
      <c r="M3" s="309" t="s">
        <v>357</v>
      </c>
      <c r="N3" s="314" t="s">
        <v>358</v>
      </c>
    </row>
    <row r="4" spans="1:14" ht="12" customHeight="1">
      <c r="A4" s="300"/>
      <c r="B4" s="301"/>
      <c r="C4" s="274" t="s">
        <v>63</v>
      </c>
      <c r="D4" s="274" t="s">
        <v>64</v>
      </c>
      <c r="E4" s="303"/>
      <c r="F4" s="308"/>
      <c r="G4" s="303"/>
      <c r="H4" s="303"/>
      <c r="I4" s="303"/>
      <c r="J4" s="303"/>
      <c r="K4" s="303"/>
      <c r="L4" s="303"/>
      <c r="M4" s="310"/>
      <c r="N4" s="315"/>
    </row>
    <row r="5" spans="1:14" ht="13.5" customHeight="1">
      <c r="A5" s="275"/>
      <c r="B5" s="275"/>
      <c r="C5" s="276" t="s">
        <v>677</v>
      </c>
      <c r="D5" s="277" t="s">
        <v>22</v>
      </c>
      <c r="E5" s="277" t="s">
        <v>23</v>
      </c>
      <c r="F5" s="277" t="s">
        <v>23</v>
      </c>
      <c r="G5" s="277" t="s">
        <v>21</v>
      </c>
      <c r="H5" s="277" t="s">
        <v>20</v>
      </c>
      <c r="I5" s="277" t="s">
        <v>20</v>
      </c>
      <c r="J5" s="277" t="s">
        <v>20</v>
      </c>
      <c r="K5" s="277" t="s">
        <v>20</v>
      </c>
      <c r="L5" s="277" t="s">
        <v>20</v>
      </c>
      <c r="M5" s="277" t="s">
        <v>20</v>
      </c>
      <c r="N5" s="277" t="s">
        <v>20</v>
      </c>
    </row>
    <row r="6" spans="2:14" ht="13.5" customHeight="1">
      <c r="B6" s="278" t="s">
        <v>912</v>
      </c>
      <c r="C6" s="128">
        <v>348</v>
      </c>
      <c r="D6" s="128">
        <v>63890</v>
      </c>
      <c r="E6" s="128">
        <v>4967</v>
      </c>
      <c r="F6" s="128">
        <v>2966</v>
      </c>
      <c r="G6" s="279">
        <v>2426</v>
      </c>
      <c r="H6" s="128" t="s">
        <v>65</v>
      </c>
      <c r="I6" s="128" t="s">
        <v>65</v>
      </c>
      <c r="J6" s="128" t="s">
        <v>65</v>
      </c>
      <c r="K6" s="128" t="s">
        <v>65</v>
      </c>
      <c r="L6" s="128" t="s">
        <v>65</v>
      </c>
      <c r="M6" s="128" t="s">
        <v>65</v>
      </c>
      <c r="N6" s="128" t="s">
        <v>65</v>
      </c>
    </row>
    <row r="7" spans="2:14" ht="13.5" customHeight="1">
      <c r="B7" s="278" t="s">
        <v>666</v>
      </c>
      <c r="C7" s="128">
        <v>349</v>
      </c>
      <c r="D7" s="128">
        <v>63816</v>
      </c>
      <c r="E7" s="128">
        <v>4971</v>
      </c>
      <c r="F7" s="128">
        <v>2990</v>
      </c>
      <c r="G7" s="279">
        <v>2456</v>
      </c>
      <c r="H7" s="128">
        <v>13251</v>
      </c>
      <c r="I7" s="128">
        <v>3868</v>
      </c>
      <c r="J7" s="128">
        <v>13654</v>
      </c>
      <c r="K7" s="128">
        <v>1548</v>
      </c>
      <c r="L7" s="128">
        <v>1265</v>
      </c>
      <c r="M7" s="128">
        <v>44502</v>
      </c>
      <c r="N7" s="128">
        <v>12542</v>
      </c>
    </row>
    <row r="8" spans="2:14" ht="13.5" customHeight="1">
      <c r="B8" s="278" t="s">
        <v>685</v>
      </c>
      <c r="C8" s="128">
        <v>352</v>
      </c>
      <c r="D8" s="128">
        <v>64890</v>
      </c>
      <c r="E8" s="128">
        <v>5010</v>
      </c>
      <c r="F8" s="128">
        <v>2992</v>
      </c>
      <c r="G8" s="279">
        <v>2538</v>
      </c>
      <c r="H8" s="128" t="s">
        <v>65</v>
      </c>
      <c r="I8" s="128" t="s">
        <v>65</v>
      </c>
      <c r="J8" s="128" t="s">
        <v>65</v>
      </c>
      <c r="K8" s="128" t="s">
        <v>65</v>
      </c>
      <c r="L8" s="128" t="s">
        <v>65</v>
      </c>
      <c r="M8" s="128" t="s">
        <v>65</v>
      </c>
      <c r="N8" s="128" t="s">
        <v>65</v>
      </c>
    </row>
    <row r="9" spans="2:14" ht="13.5" customHeight="1">
      <c r="B9" s="278" t="s">
        <v>686</v>
      </c>
      <c r="C9" s="128">
        <v>353</v>
      </c>
      <c r="D9" s="128">
        <v>65335</v>
      </c>
      <c r="E9" s="128">
        <v>5068</v>
      </c>
      <c r="F9" s="128">
        <v>3017</v>
      </c>
      <c r="G9" s="279">
        <v>2543</v>
      </c>
      <c r="H9" s="128">
        <v>13461</v>
      </c>
      <c r="I9" s="128">
        <v>3945</v>
      </c>
      <c r="J9" s="128">
        <v>13914</v>
      </c>
      <c r="K9" s="128">
        <v>1569</v>
      </c>
      <c r="L9" s="128">
        <v>1334</v>
      </c>
      <c r="M9" s="128">
        <v>47672</v>
      </c>
      <c r="N9" s="128">
        <v>11787</v>
      </c>
    </row>
    <row r="10" spans="2:20" ht="13.5" customHeight="1">
      <c r="B10" s="278" t="s">
        <v>914</v>
      </c>
      <c r="C10" s="207">
        <v>353</v>
      </c>
      <c r="D10" s="207">
        <v>64942</v>
      </c>
      <c r="E10" s="207">
        <v>5002</v>
      </c>
      <c r="F10" s="207">
        <v>2987</v>
      </c>
      <c r="G10" s="207">
        <f>SUM(G12:G22)</f>
        <v>2570</v>
      </c>
      <c r="H10" s="128" t="s">
        <v>65</v>
      </c>
      <c r="I10" s="128" t="s">
        <v>65</v>
      </c>
      <c r="J10" s="128" t="s">
        <v>65</v>
      </c>
      <c r="K10" s="128" t="s">
        <v>65</v>
      </c>
      <c r="L10" s="128" t="s">
        <v>65</v>
      </c>
      <c r="M10" s="128" t="s">
        <v>65</v>
      </c>
      <c r="N10" s="128" t="s">
        <v>65</v>
      </c>
      <c r="O10" s="280"/>
      <c r="P10" s="280"/>
      <c r="Q10" s="280"/>
      <c r="R10" s="280"/>
      <c r="S10" s="280"/>
      <c r="T10" s="280"/>
    </row>
    <row r="11" spans="2:14" ht="6.75" customHeight="1">
      <c r="B11" s="281"/>
      <c r="C11" s="209"/>
      <c r="D11" s="209"/>
      <c r="E11" s="209"/>
      <c r="F11" s="209"/>
      <c r="G11" s="209"/>
      <c r="H11" s="128"/>
      <c r="I11" s="128"/>
      <c r="J11" s="128"/>
      <c r="K11" s="128"/>
      <c r="L11" s="128"/>
      <c r="M11" s="128"/>
      <c r="N11" s="128"/>
    </row>
    <row r="12" spans="2:14" ht="13.5" customHeight="1">
      <c r="B12" s="282" t="s">
        <v>66</v>
      </c>
      <c r="C12" s="212">
        <f>SUM(C24,C26,C28)</f>
        <v>51</v>
      </c>
      <c r="D12" s="212">
        <f>SUM(D24,D26,D28)</f>
        <v>9380</v>
      </c>
      <c r="E12" s="212">
        <f>SUM(E24,E26,E28)</f>
        <v>1132</v>
      </c>
      <c r="F12" s="212">
        <f>SUM(F24,F26,F28)</f>
        <v>604</v>
      </c>
      <c r="G12" s="212">
        <f>SUM(G24,G26,G28)</f>
        <v>496</v>
      </c>
      <c r="H12" s="212">
        <f aca="true" t="shared" si="0" ref="H12:N12">SUM(H24,H26,H28)</f>
        <v>2880</v>
      </c>
      <c r="I12" s="212">
        <f t="shared" si="0"/>
        <v>788</v>
      </c>
      <c r="J12" s="212">
        <f t="shared" si="0"/>
        <v>2708</v>
      </c>
      <c r="K12" s="212">
        <f t="shared" si="0"/>
        <v>240</v>
      </c>
      <c r="L12" s="212">
        <f t="shared" si="0"/>
        <v>261</v>
      </c>
      <c r="M12" s="212">
        <f t="shared" si="0"/>
        <v>7943</v>
      </c>
      <c r="N12" s="212">
        <f t="shared" si="0"/>
        <v>1692</v>
      </c>
    </row>
    <row r="13" spans="2:16" ht="13.5" customHeight="1">
      <c r="B13" s="282" t="s">
        <v>67</v>
      </c>
      <c r="C13" s="212">
        <f>SUM(C29,C35,C38,C40,C51)</f>
        <v>35</v>
      </c>
      <c r="D13" s="212">
        <f>SUM(D29,D35,D38,D40,D51)</f>
        <v>8579</v>
      </c>
      <c r="E13" s="212">
        <f>SUM(E29,E35,E38,E40,E51)</f>
        <v>589</v>
      </c>
      <c r="F13" s="212">
        <f>SUM(F29,F35,F38,F40,F51)</f>
        <v>376</v>
      </c>
      <c r="G13" s="212">
        <f>SUM(G29,G35,G38,G40,G51)</f>
        <v>272</v>
      </c>
      <c r="H13" s="212">
        <f aca="true" t="shared" si="1" ref="H13:N13">SUM(H29,H35,H38,H40,H51)</f>
        <v>1351</v>
      </c>
      <c r="I13" s="212">
        <f t="shared" si="1"/>
        <v>463</v>
      </c>
      <c r="J13" s="212">
        <f t="shared" si="1"/>
        <v>1677</v>
      </c>
      <c r="K13" s="212">
        <f t="shared" si="1"/>
        <v>187</v>
      </c>
      <c r="L13" s="212">
        <f t="shared" si="1"/>
        <v>134</v>
      </c>
      <c r="M13" s="212">
        <f t="shared" si="1"/>
        <v>5497</v>
      </c>
      <c r="N13" s="212">
        <f t="shared" si="1"/>
        <v>1324</v>
      </c>
      <c r="P13" s="280"/>
    </row>
    <row r="14" spans="2:14" ht="13.5" customHeight="1">
      <c r="B14" s="282" t="s">
        <v>68</v>
      </c>
      <c r="C14" s="212">
        <f>SUM(C25,C32,C37,C53,C54)</f>
        <v>40</v>
      </c>
      <c r="D14" s="212">
        <f>SUM(D25,D32,D37,D53,D54)</f>
        <v>7694</v>
      </c>
      <c r="E14" s="212">
        <f>SUM(E25,E32,E37,E53,E54)</f>
        <v>532</v>
      </c>
      <c r="F14" s="212">
        <f>SUM(F25,F32,F37,F53,F54)</f>
        <v>339</v>
      </c>
      <c r="G14" s="212">
        <f>SUM(G25,G32,G37,G53,G54)</f>
        <v>318</v>
      </c>
      <c r="H14" s="212">
        <f aca="true" t="shared" si="2" ref="H14:N14">SUM(H25,H32,H37,H53,H54)</f>
        <v>1376</v>
      </c>
      <c r="I14" s="212">
        <f t="shared" si="2"/>
        <v>469</v>
      </c>
      <c r="J14" s="212">
        <f t="shared" si="2"/>
        <v>1533</v>
      </c>
      <c r="K14" s="212">
        <f t="shared" si="2"/>
        <v>197</v>
      </c>
      <c r="L14" s="212">
        <f t="shared" si="2"/>
        <v>154</v>
      </c>
      <c r="M14" s="212">
        <f t="shared" si="2"/>
        <v>5624</v>
      </c>
      <c r="N14" s="212">
        <f t="shared" si="2"/>
        <v>1705</v>
      </c>
    </row>
    <row r="15" spans="2:14" ht="13.5" customHeight="1">
      <c r="B15" s="282" t="s">
        <v>69</v>
      </c>
      <c r="C15" s="212">
        <f>SUM(C34,C36,C39,C41,C49,C52)</f>
        <v>22</v>
      </c>
      <c r="D15" s="212">
        <f>SUM(D34,D36,D39,D41,D49,D52)</f>
        <v>4457</v>
      </c>
      <c r="E15" s="212">
        <f>SUM(E34,E36,E39,E41,E49,E52)</f>
        <v>203</v>
      </c>
      <c r="F15" s="212">
        <f>SUM(F34,F36,F39,F41,F49,F52)</f>
        <v>130</v>
      </c>
      <c r="G15" s="212">
        <f>SUM(G34,G36,G39,G41,G49,G52)</f>
        <v>132</v>
      </c>
      <c r="H15" s="212">
        <f aca="true" t="shared" si="3" ref="H15:N15">SUM(H34,H36,H39,H41,H49,H52)</f>
        <v>565</v>
      </c>
      <c r="I15" s="212">
        <f t="shared" si="3"/>
        <v>169</v>
      </c>
      <c r="J15" s="212">
        <f t="shared" si="3"/>
        <v>560</v>
      </c>
      <c r="K15" s="212">
        <f t="shared" si="3"/>
        <v>100</v>
      </c>
      <c r="L15" s="212">
        <f t="shared" si="3"/>
        <v>66</v>
      </c>
      <c r="M15" s="212">
        <f t="shared" si="3"/>
        <v>2743</v>
      </c>
      <c r="N15" s="212">
        <f t="shared" si="3"/>
        <v>759</v>
      </c>
    </row>
    <row r="16" spans="2:14" ht="13.5" customHeight="1">
      <c r="B16" s="282" t="s">
        <v>70</v>
      </c>
      <c r="C16" s="212">
        <f>SUM(C23,C55,C56,C57)</f>
        <v>38</v>
      </c>
      <c r="D16" s="212">
        <f>SUM(D23,D55,D56,D57)</f>
        <v>6632</v>
      </c>
      <c r="E16" s="212">
        <f>SUM(E23,E55,E56,E57)</f>
        <v>428</v>
      </c>
      <c r="F16" s="212">
        <f>SUM(F23,F55,F56,F57)</f>
        <v>304</v>
      </c>
      <c r="G16" s="212">
        <f>SUM(G23,G55,G56,G57)</f>
        <v>261</v>
      </c>
      <c r="H16" s="212">
        <f aca="true" t="shared" si="4" ref="H16:N16">SUM(H23,H55,H56,H57)</f>
        <v>1183</v>
      </c>
      <c r="I16" s="212">
        <f t="shared" si="4"/>
        <v>410</v>
      </c>
      <c r="J16" s="212">
        <f t="shared" si="4"/>
        <v>1186</v>
      </c>
      <c r="K16" s="212">
        <f t="shared" si="4"/>
        <v>124</v>
      </c>
      <c r="L16" s="212">
        <f t="shared" si="4"/>
        <v>143</v>
      </c>
      <c r="M16" s="212">
        <f t="shared" si="4"/>
        <v>5419</v>
      </c>
      <c r="N16" s="212">
        <f t="shared" si="4"/>
        <v>1422</v>
      </c>
    </row>
    <row r="17" spans="2:14" ht="13.5" customHeight="1">
      <c r="B17" s="282" t="s">
        <v>71</v>
      </c>
      <c r="C17" s="212">
        <f>SUM(C30,C33,C48,C50,C58,C59,C60)</f>
        <v>24</v>
      </c>
      <c r="D17" s="212">
        <f>SUM(D30,D33,D48,D50,D58,D59,D60)</f>
        <v>3591</v>
      </c>
      <c r="E17" s="212">
        <f>SUM(E30,E33,E48,E50,E58,E59,E60)</f>
        <v>185</v>
      </c>
      <c r="F17" s="212">
        <f>SUM(F30,F33,F48,F50,F58,F59,F60)</f>
        <v>101</v>
      </c>
      <c r="G17" s="212">
        <f>SUM(G30,G33,G48,G50,G58,G59,G60)</f>
        <v>118</v>
      </c>
      <c r="H17" s="212">
        <f aca="true" t="shared" si="5" ref="H17:N17">SUM(H30,H33,H48,H50,H58,H59,H60)</f>
        <v>412</v>
      </c>
      <c r="I17" s="212">
        <f t="shared" si="5"/>
        <v>139</v>
      </c>
      <c r="J17" s="212">
        <f t="shared" si="5"/>
        <v>454</v>
      </c>
      <c r="K17" s="212">
        <f t="shared" si="5"/>
        <v>110</v>
      </c>
      <c r="L17" s="212">
        <f t="shared" si="5"/>
        <v>26</v>
      </c>
      <c r="M17" s="212">
        <f t="shared" si="5"/>
        <v>1961</v>
      </c>
      <c r="N17" s="212">
        <f t="shared" si="5"/>
        <v>856</v>
      </c>
    </row>
    <row r="18" spans="2:14" ht="13.5" customHeight="1">
      <c r="B18" s="282" t="s">
        <v>72</v>
      </c>
      <c r="C18" s="212">
        <f>SUM(C31,C43,C46,C61,C62)</f>
        <v>12</v>
      </c>
      <c r="D18" s="212">
        <f>SUM(D31,D43,D46,D61,D62)</f>
        <v>2033</v>
      </c>
      <c r="E18" s="212">
        <f>SUM(E31,E43,E46,E61,E62)</f>
        <v>143</v>
      </c>
      <c r="F18" s="212">
        <f>SUM(F31,F43,F46,F61,F62)</f>
        <v>71</v>
      </c>
      <c r="G18" s="212">
        <f>SUM(G31,G43,G46,G61,G62)</f>
        <v>93</v>
      </c>
      <c r="H18" s="212">
        <f aca="true" t="shared" si="6" ref="H18:N18">SUM(H31,H43,H46,H61,H62)</f>
        <v>336</v>
      </c>
      <c r="I18" s="212">
        <f t="shared" si="6"/>
        <v>95</v>
      </c>
      <c r="J18" s="212">
        <f t="shared" si="6"/>
        <v>294</v>
      </c>
      <c r="K18" s="212">
        <f t="shared" si="6"/>
        <v>100</v>
      </c>
      <c r="L18" s="212">
        <f t="shared" si="6"/>
        <v>45</v>
      </c>
      <c r="M18" s="212">
        <f t="shared" si="6"/>
        <v>1738</v>
      </c>
      <c r="N18" s="212">
        <f t="shared" si="6"/>
        <v>433</v>
      </c>
    </row>
    <row r="19" spans="2:14" ht="13.5" customHeight="1">
      <c r="B19" s="282" t="s">
        <v>73</v>
      </c>
      <c r="C19" s="212">
        <f>SUM(C42,C44)</f>
        <v>8</v>
      </c>
      <c r="D19" s="212">
        <f>SUM(D42,D44)</f>
        <v>1498</v>
      </c>
      <c r="E19" s="212">
        <f>SUM(E42,E44)</f>
        <v>84</v>
      </c>
      <c r="F19" s="212">
        <f>SUM(F42,F44)</f>
        <v>48</v>
      </c>
      <c r="G19" s="212">
        <f>SUM(G42,G44)</f>
        <v>56</v>
      </c>
      <c r="H19" s="212">
        <f aca="true" t="shared" si="7" ref="H19:N19">SUM(H42,H44)</f>
        <v>190</v>
      </c>
      <c r="I19" s="212">
        <f t="shared" si="7"/>
        <v>63</v>
      </c>
      <c r="J19" s="212">
        <f t="shared" si="7"/>
        <v>213</v>
      </c>
      <c r="K19" s="212">
        <f t="shared" si="7"/>
        <v>53</v>
      </c>
      <c r="L19" s="212">
        <f t="shared" si="7"/>
        <v>21</v>
      </c>
      <c r="M19" s="212">
        <f t="shared" si="7"/>
        <v>864</v>
      </c>
      <c r="N19" s="212">
        <f t="shared" si="7"/>
        <v>349</v>
      </c>
    </row>
    <row r="20" spans="2:14" ht="13.5" customHeight="1">
      <c r="B20" s="282" t="s">
        <v>74</v>
      </c>
      <c r="C20" s="212">
        <f>SUM(C27,C45,C47)</f>
        <v>12</v>
      </c>
      <c r="D20" s="212">
        <f>SUM(D27,D45,D47)</f>
        <v>2071</v>
      </c>
      <c r="E20" s="212">
        <f>SUM(E27,E45,E47)</f>
        <v>142</v>
      </c>
      <c r="F20" s="212">
        <f>SUM(F27,F45,F47)</f>
        <v>80</v>
      </c>
      <c r="G20" s="212">
        <f>SUM(G27,G45,G47)</f>
        <v>74</v>
      </c>
      <c r="H20" s="212">
        <f aca="true" t="shared" si="8" ref="H20:N20">SUM(H27,H45,H47)</f>
        <v>299</v>
      </c>
      <c r="I20" s="212">
        <f t="shared" si="8"/>
        <v>106</v>
      </c>
      <c r="J20" s="212">
        <f t="shared" si="8"/>
        <v>275</v>
      </c>
      <c r="K20" s="212">
        <f t="shared" si="8"/>
        <v>68</v>
      </c>
      <c r="L20" s="212">
        <f t="shared" si="8"/>
        <v>35</v>
      </c>
      <c r="M20" s="212">
        <f t="shared" si="8"/>
        <v>1215</v>
      </c>
      <c r="N20" s="212">
        <f t="shared" si="8"/>
        <v>592</v>
      </c>
    </row>
    <row r="21" spans="2:14" ht="6" customHeight="1">
      <c r="B21" s="282"/>
      <c r="C21" s="128"/>
      <c r="D21" s="128"/>
      <c r="E21" s="128"/>
      <c r="F21" s="128"/>
      <c r="G21" s="212"/>
      <c r="H21" s="128"/>
      <c r="I21" s="128"/>
      <c r="J21" s="128"/>
      <c r="K21" s="130"/>
      <c r="L21" s="130"/>
      <c r="M21" s="130"/>
      <c r="N21" s="130"/>
    </row>
    <row r="22" spans="1:14" ht="13.5" customHeight="1">
      <c r="A22" s="273">
        <v>100</v>
      </c>
      <c r="B22" s="282" t="s">
        <v>446</v>
      </c>
      <c r="C22" s="128">
        <v>111</v>
      </c>
      <c r="D22" s="128">
        <v>19007</v>
      </c>
      <c r="E22" s="128">
        <v>1564</v>
      </c>
      <c r="F22" s="128">
        <v>934</v>
      </c>
      <c r="G22" s="283">
        <v>750</v>
      </c>
      <c r="H22" s="284">
        <v>4869</v>
      </c>
      <c r="I22" s="284">
        <v>1243</v>
      </c>
      <c r="J22" s="284">
        <v>5014</v>
      </c>
      <c r="K22" s="130">
        <v>390</v>
      </c>
      <c r="L22" s="130">
        <v>449</v>
      </c>
      <c r="M22" s="130">
        <v>14668</v>
      </c>
      <c r="N22" s="130">
        <v>2655</v>
      </c>
    </row>
    <row r="23" spans="1:14" ht="13.5" customHeight="1">
      <c r="A23" s="273">
        <v>201</v>
      </c>
      <c r="B23" s="285" t="s">
        <v>678</v>
      </c>
      <c r="C23" s="128">
        <v>35</v>
      </c>
      <c r="D23" s="128">
        <v>6082</v>
      </c>
      <c r="E23" s="128">
        <v>395</v>
      </c>
      <c r="F23" s="128">
        <v>288</v>
      </c>
      <c r="G23" s="283">
        <v>239</v>
      </c>
      <c r="H23" s="284">
        <v>1122</v>
      </c>
      <c r="I23" s="284">
        <v>387</v>
      </c>
      <c r="J23" s="284">
        <v>1109</v>
      </c>
      <c r="K23" s="130">
        <v>98</v>
      </c>
      <c r="L23" s="130">
        <v>140</v>
      </c>
      <c r="M23" s="130">
        <v>5155</v>
      </c>
      <c r="N23" s="130">
        <v>1316</v>
      </c>
    </row>
    <row r="24" spans="1:14" ht="13.5" customHeight="1">
      <c r="A24" s="273">
        <v>202</v>
      </c>
      <c r="B24" s="282" t="s">
        <v>76</v>
      </c>
      <c r="C24" s="128">
        <v>24</v>
      </c>
      <c r="D24" s="128">
        <v>3908</v>
      </c>
      <c r="E24" s="128">
        <v>491</v>
      </c>
      <c r="F24" s="128">
        <v>253</v>
      </c>
      <c r="G24" s="283">
        <v>251</v>
      </c>
      <c r="H24" s="284">
        <v>1149</v>
      </c>
      <c r="I24" s="284">
        <v>343</v>
      </c>
      <c r="J24" s="284">
        <v>1165</v>
      </c>
      <c r="K24" s="130">
        <v>111</v>
      </c>
      <c r="L24" s="130">
        <v>118</v>
      </c>
      <c r="M24" s="130">
        <v>3577</v>
      </c>
      <c r="N24" s="130">
        <v>916</v>
      </c>
    </row>
    <row r="25" spans="1:14" ht="13.5" customHeight="1">
      <c r="A25" s="273">
        <v>203</v>
      </c>
      <c r="B25" s="282" t="s">
        <v>77</v>
      </c>
      <c r="C25" s="128">
        <v>21</v>
      </c>
      <c r="D25" s="128">
        <v>3720</v>
      </c>
      <c r="E25" s="128">
        <v>245</v>
      </c>
      <c r="F25" s="128">
        <v>151</v>
      </c>
      <c r="G25" s="283">
        <v>134</v>
      </c>
      <c r="H25" s="284">
        <v>676</v>
      </c>
      <c r="I25" s="284">
        <v>218</v>
      </c>
      <c r="J25" s="284">
        <v>685</v>
      </c>
      <c r="K25" s="130">
        <v>91</v>
      </c>
      <c r="L25" s="130">
        <v>89</v>
      </c>
      <c r="M25" s="130">
        <v>2721</v>
      </c>
      <c r="N25" s="130">
        <v>731</v>
      </c>
    </row>
    <row r="26" spans="1:14" ht="13.5" customHeight="1">
      <c r="A26" s="273">
        <v>204</v>
      </c>
      <c r="B26" s="282" t="s">
        <v>78</v>
      </c>
      <c r="C26" s="128">
        <v>24</v>
      </c>
      <c r="D26" s="128">
        <v>5133</v>
      </c>
      <c r="E26" s="128">
        <v>508</v>
      </c>
      <c r="F26" s="128">
        <v>278</v>
      </c>
      <c r="G26" s="283">
        <v>199</v>
      </c>
      <c r="H26" s="284">
        <v>1549</v>
      </c>
      <c r="I26" s="284">
        <v>363</v>
      </c>
      <c r="J26" s="284">
        <v>1306</v>
      </c>
      <c r="K26" s="130">
        <v>94</v>
      </c>
      <c r="L26" s="130">
        <v>120</v>
      </c>
      <c r="M26" s="130">
        <v>3933</v>
      </c>
      <c r="N26" s="130">
        <v>705</v>
      </c>
    </row>
    <row r="27" spans="1:14" ht="13.5" customHeight="1">
      <c r="A27" s="273">
        <v>205</v>
      </c>
      <c r="B27" s="285" t="s">
        <v>679</v>
      </c>
      <c r="C27" s="128">
        <v>3</v>
      </c>
      <c r="D27" s="128">
        <v>859</v>
      </c>
      <c r="E27" s="128">
        <v>57</v>
      </c>
      <c r="F27" s="128">
        <v>31</v>
      </c>
      <c r="G27" s="283">
        <v>27</v>
      </c>
      <c r="H27" s="284">
        <v>178</v>
      </c>
      <c r="I27" s="284">
        <v>41</v>
      </c>
      <c r="J27" s="284">
        <v>115</v>
      </c>
      <c r="K27" s="130">
        <v>34</v>
      </c>
      <c r="L27" s="130">
        <v>24</v>
      </c>
      <c r="M27" s="130">
        <v>703</v>
      </c>
      <c r="N27" s="130">
        <v>211</v>
      </c>
    </row>
    <row r="28" spans="1:14" ht="13.5" customHeight="1">
      <c r="A28" s="273">
        <v>206</v>
      </c>
      <c r="B28" s="282" t="s">
        <v>79</v>
      </c>
      <c r="C28" s="128">
        <v>3</v>
      </c>
      <c r="D28" s="128">
        <v>339</v>
      </c>
      <c r="E28" s="128">
        <v>133</v>
      </c>
      <c r="F28" s="128">
        <v>73</v>
      </c>
      <c r="G28" s="283">
        <v>46</v>
      </c>
      <c r="H28" s="284">
        <v>182</v>
      </c>
      <c r="I28" s="284">
        <v>82</v>
      </c>
      <c r="J28" s="284">
        <v>237</v>
      </c>
      <c r="K28" s="130">
        <v>35</v>
      </c>
      <c r="L28" s="130">
        <v>23</v>
      </c>
      <c r="M28" s="130">
        <v>433</v>
      </c>
      <c r="N28" s="130">
        <v>71</v>
      </c>
    </row>
    <row r="29" spans="1:14" ht="13.5" customHeight="1">
      <c r="A29" s="273">
        <v>207</v>
      </c>
      <c r="B29" s="282" t="s">
        <v>80</v>
      </c>
      <c r="C29" s="128">
        <v>9</v>
      </c>
      <c r="D29" s="128">
        <v>1718</v>
      </c>
      <c r="E29" s="128">
        <v>170</v>
      </c>
      <c r="F29" s="128">
        <v>110</v>
      </c>
      <c r="G29" s="283">
        <v>75</v>
      </c>
      <c r="H29" s="284">
        <v>416</v>
      </c>
      <c r="I29" s="284">
        <v>136</v>
      </c>
      <c r="J29" s="284">
        <v>443</v>
      </c>
      <c r="K29" s="130">
        <v>47</v>
      </c>
      <c r="L29" s="130">
        <v>38</v>
      </c>
      <c r="M29" s="130">
        <v>1342</v>
      </c>
      <c r="N29" s="130">
        <v>373</v>
      </c>
    </row>
    <row r="30" spans="1:14" ht="13.5" customHeight="1">
      <c r="A30" s="273">
        <v>208</v>
      </c>
      <c r="B30" s="282" t="s">
        <v>81</v>
      </c>
      <c r="C30" s="128">
        <v>4</v>
      </c>
      <c r="D30" s="128">
        <v>745</v>
      </c>
      <c r="E30" s="128">
        <v>22</v>
      </c>
      <c r="F30" s="128">
        <v>15</v>
      </c>
      <c r="G30" s="283">
        <v>10</v>
      </c>
      <c r="H30" s="284">
        <v>56</v>
      </c>
      <c r="I30" s="284">
        <v>18</v>
      </c>
      <c r="J30" s="284">
        <v>46</v>
      </c>
      <c r="K30" s="130">
        <v>11</v>
      </c>
      <c r="L30" s="130">
        <v>0</v>
      </c>
      <c r="M30" s="130">
        <v>317</v>
      </c>
      <c r="N30" s="130">
        <v>127</v>
      </c>
    </row>
    <row r="31" spans="1:14" ht="13.5" customHeight="1">
      <c r="A31" s="273">
        <v>209</v>
      </c>
      <c r="B31" s="282" t="s">
        <v>680</v>
      </c>
      <c r="C31" s="128">
        <v>3</v>
      </c>
      <c r="D31" s="128">
        <v>652</v>
      </c>
      <c r="E31" s="128">
        <v>68</v>
      </c>
      <c r="F31" s="128">
        <v>32</v>
      </c>
      <c r="G31" s="283">
        <v>47</v>
      </c>
      <c r="H31" s="284">
        <v>191</v>
      </c>
      <c r="I31" s="284">
        <v>46</v>
      </c>
      <c r="J31" s="284">
        <v>159</v>
      </c>
      <c r="K31" s="130">
        <v>46</v>
      </c>
      <c r="L31" s="130">
        <v>26</v>
      </c>
      <c r="M31" s="130">
        <v>842</v>
      </c>
      <c r="N31" s="130">
        <v>152</v>
      </c>
    </row>
    <row r="32" spans="1:14" ht="13.5" customHeight="1">
      <c r="A32" s="273">
        <v>210</v>
      </c>
      <c r="B32" s="282" t="s">
        <v>82</v>
      </c>
      <c r="C32" s="128">
        <v>14</v>
      </c>
      <c r="D32" s="128">
        <v>2928</v>
      </c>
      <c r="E32" s="128">
        <v>176</v>
      </c>
      <c r="F32" s="128">
        <v>120</v>
      </c>
      <c r="G32" s="283">
        <v>120</v>
      </c>
      <c r="H32" s="284">
        <v>522</v>
      </c>
      <c r="I32" s="284">
        <v>167</v>
      </c>
      <c r="J32" s="284">
        <v>567</v>
      </c>
      <c r="K32" s="130">
        <v>62</v>
      </c>
      <c r="L32" s="130">
        <v>56</v>
      </c>
      <c r="M32" s="130">
        <v>2160</v>
      </c>
      <c r="N32" s="130">
        <v>627</v>
      </c>
    </row>
    <row r="33" spans="1:14" ht="13.5" customHeight="1">
      <c r="A33" s="273">
        <v>212</v>
      </c>
      <c r="B33" s="282" t="s">
        <v>83</v>
      </c>
      <c r="C33" s="128">
        <v>5</v>
      </c>
      <c r="D33" s="128">
        <v>1055</v>
      </c>
      <c r="E33" s="128">
        <v>40</v>
      </c>
      <c r="F33" s="128">
        <v>19</v>
      </c>
      <c r="G33" s="283">
        <v>21</v>
      </c>
      <c r="H33" s="284">
        <v>138</v>
      </c>
      <c r="I33" s="284">
        <v>25</v>
      </c>
      <c r="J33" s="284">
        <v>130</v>
      </c>
      <c r="K33" s="130">
        <v>22</v>
      </c>
      <c r="L33" s="130">
        <v>16</v>
      </c>
      <c r="M33" s="130">
        <v>577</v>
      </c>
      <c r="N33" s="130">
        <v>173</v>
      </c>
    </row>
    <row r="34" spans="1:14" ht="13.5" customHeight="1">
      <c r="A34" s="273">
        <v>213</v>
      </c>
      <c r="B34" s="282" t="s">
        <v>681</v>
      </c>
      <c r="C34" s="128">
        <v>2</v>
      </c>
      <c r="D34" s="128">
        <v>519</v>
      </c>
      <c r="E34" s="128">
        <v>34</v>
      </c>
      <c r="F34" s="128">
        <v>16</v>
      </c>
      <c r="G34" s="283">
        <v>26</v>
      </c>
      <c r="H34" s="284">
        <v>101</v>
      </c>
      <c r="I34" s="284">
        <v>22</v>
      </c>
      <c r="J34" s="284">
        <v>106</v>
      </c>
      <c r="K34" s="130">
        <v>12</v>
      </c>
      <c r="L34" s="130">
        <v>13</v>
      </c>
      <c r="M34" s="130">
        <v>489</v>
      </c>
      <c r="N34" s="130">
        <v>114</v>
      </c>
    </row>
    <row r="35" spans="1:14" ht="13.5" customHeight="1">
      <c r="A35" s="273">
        <v>214</v>
      </c>
      <c r="B35" s="282" t="s">
        <v>84</v>
      </c>
      <c r="C35" s="128">
        <v>7</v>
      </c>
      <c r="D35" s="128">
        <v>1396</v>
      </c>
      <c r="E35" s="128">
        <v>203</v>
      </c>
      <c r="F35" s="128">
        <v>132</v>
      </c>
      <c r="G35" s="283">
        <v>104</v>
      </c>
      <c r="H35" s="284">
        <v>384</v>
      </c>
      <c r="I35" s="284">
        <v>161</v>
      </c>
      <c r="J35" s="284">
        <v>498</v>
      </c>
      <c r="K35" s="130">
        <v>69</v>
      </c>
      <c r="L35" s="130">
        <v>28</v>
      </c>
      <c r="M35" s="130">
        <v>1510</v>
      </c>
      <c r="N35" s="130">
        <v>251</v>
      </c>
    </row>
    <row r="36" spans="1:14" ht="13.5" customHeight="1">
      <c r="A36" s="273">
        <v>215</v>
      </c>
      <c r="B36" s="282" t="s">
        <v>682</v>
      </c>
      <c r="C36" s="128">
        <v>6</v>
      </c>
      <c r="D36" s="128">
        <v>1462</v>
      </c>
      <c r="E36" s="128">
        <v>58</v>
      </c>
      <c r="F36" s="128">
        <v>45</v>
      </c>
      <c r="G36" s="283">
        <v>30</v>
      </c>
      <c r="H36" s="284">
        <v>124</v>
      </c>
      <c r="I36" s="284">
        <v>54</v>
      </c>
      <c r="J36" s="284">
        <v>139</v>
      </c>
      <c r="K36" s="130">
        <v>23</v>
      </c>
      <c r="L36" s="130">
        <v>5</v>
      </c>
      <c r="M36" s="130">
        <v>623</v>
      </c>
      <c r="N36" s="130">
        <v>242</v>
      </c>
    </row>
    <row r="37" spans="1:14" ht="13.5" customHeight="1">
      <c r="A37" s="273">
        <v>216</v>
      </c>
      <c r="B37" s="282" t="s">
        <v>85</v>
      </c>
      <c r="C37" s="128">
        <v>2</v>
      </c>
      <c r="D37" s="128">
        <v>489</v>
      </c>
      <c r="E37" s="128">
        <v>67</v>
      </c>
      <c r="F37" s="128">
        <v>38</v>
      </c>
      <c r="G37" s="283">
        <v>44</v>
      </c>
      <c r="H37" s="284">
        <v>115</v>
      </c>
      <c r="I37" s="284">
        <v>46</v>
      </c>
      <c r="J37" s="284">
        <v>179</v>
      </c>
      <c r="K37" s="130">
        <v>28</v>
      </c>
      <c r="L37" s="286">
        <v>7</v>
      </c>
      <c r="M37" s="286">
        <v>514</v>
      </c>
      <c r="N37" s="286">
        <v>204</v>
      </c>
    </row>
    <row r="38" spans="1:14" ht="13.5" customHeight="1">
      <c r="A38" s="273">
        <v>217</v>
      </c>
      <c r="B38" s="282" t="s">
        <v>86</v>
      </c>
      <c r="C38" s="128">
        <v>8</v>
      </c>
      <c r="D38" s="128">
        <v>2033</v>
      </c>
      <c r="E38" s="128">
        <v>118</v>
      </c>
      <c r="F38" s="128">
        <v>75</v>
      </c>
      <c r="G38" s="283">
        <v>53</v>
      </c>
      <c r="H38" s="284">
        <v>298</v>
      </c>
      <c r="I38" s="284">
        <v>96</v>
      </c>
      <c r="J38" s="284">
        <v>373</v>
      </c>
      <c r="K38" s="130">
        <v>29</v>
      </c>
      <c r="L38" s="130">
        <v>46</v>
      </c>
      <c r="M38" s="130">
        <v>1232</v>
      </c>
      <c r="N38" s="130">
        <v>297</v>
      </c>
    </row>
    <row r="39" spans="1:14" ht="13.5" customHeight="1">
      <c r="A39" s="273">
        <v>218</v>
      </c>
      <c r="B39" s="282" t="s">
        <v>87</v>
      </c>
      <c r="C39" s="128">
        <v>5</v>
      </c>
      <c r="D39" s="128">
        <v>1124</v>
      </c>
      <c r="E39" s="128">
        <v>38</v>
      </c>
      <c r="F39" s="128">
        <v>21</v>
      </c>
      <c r="G39" s="283">
        <v>24</v>
      </c>
      <c r="H39" s="284">
        <v>175</v>
      </c>
      <c r="I39" s="284">
        <v>27</v>
      </c>
      <c r="J39" s="284">
        <v>114</v>
      </c>
      <c r="K39" s="130">
        <v>15</v>
      </c>
      <c r="L39" s="130">
        <v>31</v>
      </c>
      <c r="M39" s="130">
        <v>837</v>
      </c>
      <c r="N39" s="130">
        <v>149</v>
      </c>
    </row>
    <row r="40" spans="1:14" ht="13.5" customHeight="1">
      <c r="A40" s="273">
        <v>219</v>
      </c>
      <c r="B40" s="282" t="s">
        <v>88</v>
      </c>
      <c r="C40" s="128">
        <v>9</v>
      </c>
      <c r="D40" s="128">
        <v>2865</v>
      </c>
      <c r="E40" s="128">
        <v>80</v>
      </c>
      <c r="F40" s="128">
        <v>51</v>
      </c>
      <c r="G40" s="283">
        <v>31</v>
      </c>
      <c r="H40" s="284">
        <v>225</v>
      </c>
      <c r="I40" s="284">
        <v>55</v>
      </c>
      <c r="J40" s="284">
        <v>308</v>
      </c>
      <c r="K40" s="130">
        <v>34</v>
      </c>
      <c r="L40" s="130">
        <v>21</v>
      </c>
      <c r="M40" s="130">
        <v>1236</v>
      </c>
      <c r="N40" s="130">
        <v>331</v>
      </c>
    </row>
    <row r="41" spans="1:14" ht="13.5" customHeight="1">
      <c r="A41" s="273">
        <v>220</v>
      </c>
      <c r="B41" s="282" t="s">
        <v>89</v>
      </c>
      <c r="C41" s="128">
        <v>4</v>
      </c>
      <c r="D41" s="128">
        <v>514</v>
      </c>
      <c r="E41" s="128">
        <v>28</v>
      </c>
      <c r="F41" s="128">
        <v>20</v>
      </c>
      <c r="G41" s="283">
        <v>26</v>
      </c>
      <c r="H41" s="284">
        <v>93</v>
      </c>
      <c r="I41" s="284">
        <v>30</v>
      </c>
      <c r="J41" s="284">
        <v>94</v>
      </c>
      <c r="K41" s="130">
        <v>14</v>
      </c>
      <c r="L41" s="130">
        <v>17</v>
      </c>
      <c r="M41" s="130">
        <v>377</v>
      </c>
      <c r="N41" s="130">
        <v>109</v>
      </c>
    </row>
    <row r="42" spans="1:14" ht="13.5" customHeight="1">
      <c r="A42" s="273">
        <v>221</v>
      </c>
      <c r="B42" s="282" t="s">
        <v>90</v>
      </c>
      <c r="C42" s="128">
        <v>4</v>
      </c>
      <c r="D42" s="128">
        <v>445</v>
      </c>
      <c r="E42" s="128">
        <v>34</v>
      </c>
      <c r="F42" s="128">
        <v>16</v>
      </c>
      <c r="G42" s="283">
        <v>17</v>
      </c>
      <c r="H42" s="284">
        <v>85</v>
      </c>
      <c r="I42" s="284">
        <v>21</v>
      </c>
      <c r="J42" s="284">
        <v>92</v>
      </c>
      <c r="K42" s="130">
        <v>14</v>
      </c>
      <c r="L42" s="130">
        <v>9</v>
      </c>
      <c r="M42" s="130">
        <v>316</v>
      </c>
      <c r="N42" s="130">
        <v>103</v>
      </c>
    </row>
    <row r="43" spans="1:14" ht="13.5" customHeight="1">
      <c r="A43" s="13">
        <v>222</v>
      </c>
      <c r="B43" s="282" t="s">
        <v>380</v>
      </c>
      <c r="C43" s="128">
        <v>2</v>
      </c>
      <c r="D43" s="128">
        <v>707</v>
      </c>
      <c r="E43" s="128">
        <v>21</v>
      </c>
      <c r="F43" s="128">
        <v>8</v>
      </c>
      <c r="G43" s="283">
        <v>14</v>
      </c>
      <c r="H43" s="284">
        <v>64</v>
      </c>
      <c r="I43" s="284">
        <v>12</v>
      </c>
      <c r="J43" s="284">
        <v>51</v>
      </c>
      <c r="K43" s="130">
        <v>15</v>
      </c>
      <c r="L43" s="130">
        <v>16</v>
      </c>
      <c r="M43" s="130">
        <v>481</v>
      </c>
      <c r="N43" s="130">
        <v>91</v>
      </c>
    </row>
    <row r="44" spans="1:14" ht="13.5" customHeight="1">
      <c r="A44" s="13">
        <v>223</v>
      </c>
      <c r="B44" s="282" t="s">
        <v>381</v>
      </c>
      <c r="C44" s="128">
        <v>4</v>
      </c>
      <c r="D44" s="128">
        <v>1053</v>
      </c>
      <c r="E44" s="128">
        <v>50</v>
      </c>
      <c r="F44" s="128">
        <v>32</v>
      </c>
      <c r="G44" s="283">
        <v>39</v>
      </c>
      <c r="H44" s="284">
        <v>105</v>
      </c>
      <c r="I44" s="284">
        <v>42</v>
      </c>
      <c r="J44" s="284">
        <v>121</v>
      </c>
      <c r="K44" s="130">
        <v>39</v>
      </c>
      <c r="L44" s="130">
        <v>12</v>
      </c>
      <c r="M44" s="130">
        <v>548</v>
      </c>
      <c r="N44" s="130">
        <v>246</v>
      </c>
    </row>
    <row r="45" spans="1:14" ht="13.5" customHeight="1">
      <c r="A45" s="13">
        <v>224</v>
      </c>
      <c r="B45" s="28" t="s">
        <v>376</v>
      </c>
      <c r="C45" s="128">
        <v>5</v>
      </c>
      <c r="D45" s="128">
        <v>630</v>
      </c>
      <c r="E45" s="128">
        <v>44</v>
      </c>
      <c r="F45" s="128">
        <v>28</v>
      </c>
      <c r="G45" s="283">
        <v>23</v>
      </c>
      <c r="H45" s="284">
        <v>61</v>
      </c>
      <c r="I45" s="284">
        <v>38</v>
      </c>
      <c r="J45" s="284">
        <v>87</v>
      </c>
      <c r="K45" s="130">
        <v>13</v>
      </c>
      <c r="L45" s="130">
        <v>1</v>
      </c>
      <c r="M45" s="130">
        <v>220</v>
      </c>
      <c r="N45" s="130">
        <v>209</v>
      </c>
    </row>
    <row r="46" spans="1:14" ht="13.5" customHeight="1">
      <c r="A46" s="13">
        <v>225</v>
      </c>
      <c r="B46" s="28" t="s">
        <v>412</v>
      </c>
      <c r="C46" s="128">
        <v>3</v>
      </c>
      <c r="D46" s="128">
        <v>439</v>
      </c>
      <c r="E46" s="128">
        <v>29</v>
      </c>
      <c r="F46" s="128">
        <v>16</v>
      </c>
      <c r="G46" s="283">
        <v>21</v>
      </c>
      <c r="H46" s="284">
        <v>49</v>
      </c>
      <c r="I46" s="284">
        <v>21</v>
      </c>
      <c r="J46" s="284">
        <v>53</v>
      </c>
      <c r="K46" s="130">
        <v>24</v>
      </c>
      <c r="L46" s="130">
        <v>2</v>
      </c>
      <c r="M46" s="130">
        <v>248</v>
      </c>
      <c r="N46" s="130">
        <v>97</v>
      </c>
    </row>
    <row r="47" spans="1:14" ht="13.5" customHeight="1">
      <c r="A47" s="13">
        <v>226</v>
      </c>
      <c r="B47" s="28" t="s">
        <v>413</v>
      </c>
      <c r="C47" s="128">
        <v>4</v>
      </c>
      <c r="D47" s="128">
        <v>582</v>
      </c>
      <c r="E47" s="128">
        <v>41</v>
      </c>
      <c r="F47" s="128">
        <v>21</v>
      </c>
      <c r="G47" s="283">
        <v>24</v>
      </c>
      <c r="H47" s="284">
        <v>60</v>
      </c>
      <c r="I47" s="284">
        <v>27</v>
      </c>
      <c r="J47" s="284">
        <v>73</v>
      </c>
      <c r="K47" s="130">
        <v>21</v>
      </c>
      <c r="L47" s="130">
        <v>10</v>
      </c>
      <c r="M47" s="130">
        <v>292</v>
      </c>
      <c r="N47" s="130">
        <v>172</v>
      </c>
    </row>
    <row r="48" spans="1:14" ht="13.5" customHeight="1">
      <c r="A48" s="13">
        <v>227</v>
      </c>
      <c r="B48" s="28" t="s">
        <v>414</v>
      </c>
      <c r="C48" s="128">
        <v>1</v>
      </c>
      <c r="D48" s="128">
        <v>205</v>
      </c>
      <c r="E48" s="128">
        <v>33</v>
      </c>
      <c r="F48" s="128">
        <v>15</v>
      </c>
      <c r="G48" s="283">
        <v>19</v>
      </c>
      <c r="H48" s="284">
        <v>50</v>
      </c>
      <c r="I48" s="284">
        <v>20</v>
      </c>
      <c r="J48" s="284">
        <v>57</v>
      </c>
      <c r="K48" s="130">
        <v>19</v>
      </c>
      <c r="L48" s="130">
        <v>10</v>
      </c>
      <c r="M48" s="130">
        <v>240</v>
      </c>
      <c r="N48" s="130">
        <v>110</v>
      </c>
    </row>
    <row r="49" spans="1:14" ht="13.5" customHeight="1">
      <c r="A49" s="13">
        <v>228</v>
      </c>
      <c r="B49" s="28" t="s">
        <v>415</v>
      </c>
      <c r="C49" s="128">
        <v>3</v>
      </c>
      <c r="D49" s="128">
        <v>668</v>
      </c>
      <c r="E49" s="128">
        <v>32</v>
      </c>
      <c r="F49" s="128">
        <v>20</v>
      </c>
      <c r="G49" s="283">
        <v>14</v>
      </c>
      <c r="H49" s="284">
        <v>53</v>
      </c>
      <c r="I49" s="284">
        <v>25</v>
      </c>
      <c r="J49" s="284">
        <v>81</v>
      </c>
      <c r="K49" s="130">
        <v>28</v>
      </c>
      <c r="L49" s="197">
        <v>0</v>
      </c>
      <c r="M49" s="130">
        <v>300</v>
      </c>
      <c r="N49" s="130">
        <v>86</v>
      </c>
    </row>
    <row r="50" spans="1:14" ht="13.5" customHeight="1">
      <c r="A50" s="13">
        <v>229</v>
      </c>
      <c r="B50" s="28" t="s">
        <v>416</v>
      </c>
      <c r="C50" s="128">
        <v>9</v>
      </c>
      <c r="D50" s="128">
        <v>1081</v>
      </c>
      <c r="E50" s="128">
        <v>44</v>
      </c>
      <c r="F50" s="128">
        <v>27</v>
      </c>
      <c r="G50" s="283">
        <v>37</v>
      </c>
      <c r="H50" s="284">
        <v>102</v>
      </c>
      <c r="I50" s="284">
        <v>39</v>
      </c>
      <c r="J50" s="284">
        <v>132</v>
      </c>
      <c r="K50" s="130">
        <v>36</v>
      </c>
      <c r="L50" s="130">
        <v>0</v>
      </c>
      <c r="M50" s="130">
        <v>559</v>
      </c>
      <c r="N50" s="130">
        <v>247</v>
      </c>
    </row>
    <row r="51" spans="1:14" ht="13.5" customHeight="1">
      <c r="A51" s="273">
        <v>301</v>
      </c>
      <c r="B51" s="282" t="s">
        <v>91</v>
      </c>
      <c r="C51" s="128">
        <v>2</v>
      </c>
      <c r="D51" s="128">
        <v>567</v>
      </c>
      <c r="E51" s="128">
        <v>18</v>
      </c>
      <c r="F51" s="128">
        <v>8</v>
      </c>
      <c r="G51" s="283">
        <v>9</v>
      </c>
      <c r="H51" s="284">
        <v>28</v>
      </c>
      <c r="I51" s="284">
        <v>15</v>
      </c>
      <c r="J51" s="284">
        <v>55</v>
      </c>
      <c r="K51" s="130">
        <v>8</v>
      </c>
      <c r="L51" s="130">
        <v>1</v>
      </c>
      <c r="M51" s="130">
        <v>177</v>
      </c>
      <c r="N51" s="130">
        <v>72</v>
      </c>
    </row>
    <row r="52" spans="1:14" ht="13.5" customHeight="1">
      <c r="A52" s="13">
        <v>365</v>
      </c>
      <c r="B52" s="28" t="s">
        <v>417</v>
      </c>
      <c r="C52" s="128">
        <v>2</v>
      </c>
      <c r="D52" s="128">
        <v>170</v>
      </c>
      <c r="E52" s="128">
        <v>13</v>
      </c>
      <c r="F52" s="128">
        <v>8</v>
      </c>
      <c r="G52" s="283">
        <v>12</v>
      </c>
      <c r="H52" s="284">
        <v>19</v>
      </c>
      <c r="I52" s="284">
        <v>11</v>
      </c>
      <c r="J52" s="284">
        <v>26</v>
      </c>
      <c r="K52" s="130">
        <v>8</v>
      </c>
      <c r="L52" s="197">
        <v>0</v>
      </c>
      <c r="M52" s="130">
        <v>117</v>
      </c>
      <c r="N52" s="130">
        <v>59</v>
      </c>
    </row>
    <row r="53" spans="1:14" ht="13.5" customHeight="1">
      <c r="A53" s="273">
        <v>381</v>
      </c>
      <c r="B53" s="282" t="s">
        <v>92</v>
      </c>
      <c r="C53" s="128">
        <v>2</v>
      </c>
      <c r="D53" s="128">
        <v>468</v>
      </c>
      <c r="E53" s="128">
        <v>20</v>
      </c>
      <c r="F53" s="128">
        <v>15</v>
      </c>
      <c r="G53" s="283">
        <v>8</v>
      </c>
      <c r="H53" s="284">
        <v>36</v>
      </c>
      <c r="I53" s="284">
        <v>24</v>
      </c>
      <c r="J53" s="284">
        <v>59</v>
      </c>
      <c r="K53" s="130">
        <v>8</v>
      </c>
      <c r="L53" s="197">
        <v>0</v>
      </c>
      <c r="M53" s="130">
        <v>124</v>
      </c>
      <c r="N53" s="130">
        <v>87</v>
      </c>
    </row>
    <row r="54" spans="1:14" ht="13.5" customHeight="1">
      <c r="A54" s="273">
        <v>382</v>
      </c>
      <c r="B54" s="282" t="s">
        <v>93</v>
      </c>
      <c r="C54" s="128">
        <v>1</v>
      </c>
      <c r="D54" s="128">
        <v>89</v>
      </c>
      <c r="E54" s="128">
        <v>24</v>
      </c>
      <c r="F54" s="128">
        <v>15</v>
      </c>
      <c r="G54" s="283">
        <v>12</v>
      </c>
      <c r="H54" s="284">
        <v>27</v>
      </c>
      <c r="I54" s="284">
        <v>14</v>
      </c>
      <c r="J54" s="284">
        <v>43</v>
      </c>
      <c r="K54" s="130">
        <v>8</v>
      </c>
      <c r="L54" s="130">
        <v>2</v>
      </c>
      <c r="M54" s="130">
        <v>105</v>
      </c>
      <c r="N54" s="130">
        <v>56</v>
      </c>
    </row>
    <row r="55" spans="1:14" ht="13.5" customHeight="1">
      <c r="A55" s="273">
        <v>442</v>
      </c>
      <c r="B55" s="282" t="s">
        <v>94</v>
      </c>
      <c r="C55" s="197">
        <v>0</v>
      </c>
      <c r="D55" s="197">
        <v>0</v>
      </c>
      <c r="E55" s="128">
        <v>6</v>
      </c>
      <c r="F55" s="128">
        <v>4</v>
      </c>
      <c r="G55" s="283">
        <v>5</v>
      </c>
      <c r="H55" s="284">
        <v>6</v>
      </c>
      <c r="I55" s="284">
        <v>5</v>
      </c>
      <c r="J55" s="284">
        <v>14</v>
      </c>
      <c r="K55" s="130">
        <v>5</v>
      </c>
      <c r="L55" s="197">
        <v>0</v>
      </c>
      <c r="M55" s="130">
        <v>8</v>
      </c>
      <c r="N55" s="130">
        <v>10</v>
      </c>
    </row>
    <row r="56" spans="1:14" ht="13.5" customHeight="1">
      <c r="A56" s="275">
        <v>443</v>
      </c>
      <c r="B56" s="282" t="s">
        <v>95</v>
      </c>
      <c r="C56" s="130">
        <v>2</v>
      </c>
      <c r="D56" s="130">
        <v>395</v>
      </c>
      <c r="E56" s="130">
        <v>18</v>
      </c>
      <c r="F56" s="130">
        <v>9</v>
      </c>
      <c r="G56" s="283">
        <v>13</v>
      </c>
      <c r="H56" s="287">
        <v>32</v>
      </c>
      <c r="I56" s="287">
        <v>14</v>
      </c>
      <c r="J56" s="287">
        <v>40</v>
      </c>
      <c r="K56" s="130">
        <v>11</v>
      </c>
      <c r="L56" s="197">
        <v>0</v>
      </c>
      <c r="M56" s="130">
        <v>120</v>
      </c>
      <c r="N56" s="130">
        <v>71</v>
      </c>
    </row>
    <row r="57" spans="1:14" ht="13.5" customHeight="1">
      <c r="A57" s="13">
        <v>446</v>
      </c>
      <c r="B57" s="28" t="s">
        <v>418</v>
      </c>
      <c r="C57" s="128">
        <v>1</v>
      </c>
      <c r="D57" s="128">
        <v>155</v>
      </c>
      <c r="E57" s="128">
        <v>9</v>
      </c>
      <c r="F57" s="128">
        <v>3</v>
      </c>
      <c r="G57" s="283">
        <v>4</v>
      </c>
      <c r="H57" s="284">
        <v>23</v>
      </c>
      <c r="I57" s="284">
        <v>4</v>
      </c>
      <c r="J57" s="284">
        <v>23</v>
      </c>
      <c r="K57" s="130">
        <v>10</v>
      </c>
      <c r="L57" s="130">
        <v>3</v>
      </c>
      <c r="M57" s="130">
        <v>136</v>
      </c>
      <c r="N57" s="130">
        <v>25</v>
      </c>
    </row>
    <row r="58" spans="1:14" ht="13.5" customHeight="1">
      <c r="A58" s="273">
        <v>464</v>
      </c>
      <c r="B58" s="282" t="s">
        <v>96</v>
      </c>
      <c r="C58" s="128">
        <v>1</v>
      </c>
      <c r="D58" s="128">
        <v>132</v>
      </c>
      <c r="E58" s="128">
        <v>20</v>
      </c>
      <c r="F58" s="128">
        <v>13</v>
      </c>
      <c r="G58" s="283">
        <v>14</v>
      </c>
      <c r="H58" s="284">
        <v>26</v>
      </c>
      <c r="I58" s="284">
        <v>18</v>
      </c>
      <c r="J58" s="284">
        <v>38</v>
      </c>
      <c r="K58" s="130">
        <v>9</v>
      </c>
      <c r="L58" s="197">
        <v>0</v>
      </c>
      <c r="M58" s="130">
        <v>98</v>
      </c>
      <c r="N58" s="130">
        <v>60</v>
      </c>
    </row>
    <row r="59" spans="1:14" ht="13.5" customHeight="1">
      <c r="A59" s="275">
        <v>481</v>
      </c>
      <c r="B59" s="282" t="s">
        <v>97</v>
      </c>
      <c r="C59" s="197">
        <v>0</v>
      </c>
      <c r="D59" s="197">
        <v>0</v>
      </c>
      <c r="E59" s="130">
        <v>12</v>
      </c>
      <c r="F59" s="130">
        <v>6</v>
      </c>
      <c r="G59" s="283">
        <v>6</v>
      </c>
      <c r="H59" s="287">
        <v>16</v>
      </c>
      <c r="I59" s="287">
        <v>8</v>
      </c>
      <c r="J59" s="287">
        <v>12</v>
      </c>
      <c r="K59" s="130">
        <v>7</v>
      </c>
      <c r="L59" s="197">
        <v>0</v>
      </c>
      <c r="M59" s="130">
        <v>50</v>
      </c>
      <c r="N59" s="130">
        <v>26</v>
      </c>
    </row>
    <row r="60" spans="1:14" ht="13.5" customHeight="1">
      <c r="A60" s="275">
        <v>501</v>
      </c>
      <c r="B60" s="282" t="s">
        <v>683</v>
      </c>
      <c r="C60" s="130">
        <v>4</v>
      </c>
      <c r="D60" s="130">
        <v>373</v>
      </c>
      <c r="E60" s="130">
        <v>14</v>
      </c>
      <c r="F60" s="130">
        <v>6</v>
      </c>
      <c r="G60" s="283">
        <v>11</v>
      </c>
      <c r="H60" s="284">
        <v>24</v>
      </c>
      <c r="I60" s="284">
        <v>11</v>
      </c>
      <c r="J60" s="284">
        <v>39</v>
      </c>
      <c r="K60" s="130">
        <v>6</v>
      </c>
      <c r="L60" s="197">
        <v>0</v>
      </c>
      <c r="M60" s="130">
        <v>120</v>
      </c>
      <c r="N60" s="130">
        <v>113</v>
      </c>
    </row>
    <row r="61" spans="1:14" ht="13.5" customHeight="1">
      <c r="A61" s="13">
        <v>585</v>
      </c>
      <c r="B61" s="28" t="s">
        <v>419</v>
      </c>
      <c r="C61" s="128">
        <v>2</v>
      </c>
      <c r="D61" s="128">
        <v>100</v>
      </c>
      <c r="E61" s="128">
        <v>11</v>
      </c>
      <c r="F61" s="128">
        <v>8</v>
      </c>
      <c r="G61" s="283">
        <v>5</v>
      </c>
      <c r="H61" s="284">
        <v>16</v>
      </c>
      <c r="I61" s="284">
        <v>9</v>
      </c>
      <c r="J61" s="284">
        <v>15</v>
      </c>
      <c r="K61" s="130">
        <v>10</v>
      </c>
      <c r="L61" s="130">
        <v>1</v>
      </c>
      <c r="M61" s="130">
        <v>93</v>
      </c>
      <c r="N61" s="130">
        <v>50</v>
      </c>
    </row>
    <row r="62" spans="1:14" ht="13.5" customHeight="1">
      <c r="A62" s="13">
        <v>586</v>
      </c>
      <c r="B62" s="28" t="s">
        <v>420</v>
      </c>
      <c r="C62" s="128">
        <v>2</v>
      </c>
      <c r="D62" s="128">
        <v>135</v>
      </c>
      <c r="E62" s="128">
        <v>14</v>
      </c>
      <c r="F62" s="128">
        <v>7</v>
      </c>
      <c r="G62" s="283">
        <v>6</v>
      </c>
      <c r="H62" s="284">
        <v>16</v>
      </c>
      <c r="I62" s="284">
        <v>7</v>
      </c>
      <c r="J62" s="284">
        <v>16</v>
      </c>
      <c r="K62" s="130">
        <v>5</v>
      </c>
      <c r="L62" s="197">
        <v>0</v>
      </c>
      <c r="M62" s="130">
        <v>74</v>
      </c>
      <c r="N62" s="130">
        <v>43</v>
      </c>
    </row>
    <row r="63" spans="1:14" ht="3.75" customHeight="1">
      <c r="A63" s="288"/>
      <c r="B63" s="289"/>
      <c r="C63" s="135"/>
      <c r="D63" s="135"/>
      <c r="E63" s="135"/>
      <c r="F63" s="135"/>
      <c r="G63" s="135"/>
      <c r="H63" s="135"/>
      <c r="I63" s="135"/>
      <c r="J63" s="135"/>
      <c r="K63" s="135"/>
      <c r="L63" s="135"/>
      <c r="M63" s="135"/>
      <c r="N63" s="135"/>
    </row>
    <row r="64" spans="1:14" ht="11.25">
      <c r="A64" s="290" t="s">
        <v>898</v>
      </c>
      <c r="B64" s="291"/>
      <c r="C64" s="292"/>
      <c r="D64" s="292"/>
      <c r="E64" s="292"/>
      <c r="F64" s="292"/>
      <c r="G64" s="275"/>
      <c r="H64" s="292"/>
      <c r="I64" s="292"/>
      <c r="J64" s="292"/>
      <c r="K64" s="292"/>
      <c r="L64" s="292"/>
      <c r="M64" s="292"/>
      <c r="N64" s="292"/>
    </row>
    <row r="65" spans="1:14" ht="11.25">
      <c r="A65" s="293" t="s">
        <v>594</v>
      </c>
      <c r="B65" s="275"/>
      <c r="C65" s="294"/>
      <c r="D65" s="294"/>
      <c r="E65" s="294"/>
      <c r="F65" s="294"/>
      <c r="H65" s="292"/>
      <c r="I65" s="292"/>
      <c r="J65" s="292"/>
      <c r="K65" s="292"/>
      <c r="L65" s="292"/>
      <c r="M65" s="292"/>
      <c r="N65" s="292"/>
    </row>
    <row r="66" spans="1:2" ht="11.25">
      <c r="A66" s="293" t="s">
        <v>632</v>
      </c>
      <c r="B66" s="275"/>
    </row>
    <row r="67" spans="1:14" ht="11.25">
      <c r="A67" s="293" t="s">
        <v>595</v>
      </c>
      <c r="B67" s="275"/>
      <c r="C67" s="292"/>
      <c r="D67" s="292"/>
      <c r="E67" s="292"/>
      <c r="F67" s="292"/>
      <c r="G67" s="275"/>
      <c r="H67" s="292"/>
      <c r="I67" s="292"/>
      <c r="J67" s="292"/>
      <c r="K67" s="292"/>
      <c r="L67" s="292"/>
      <c r="M67" s="292"/>
      <c r="N67" s="292"/>
    </row>
    <row r="68" spans="1:14" ht="11.25">
      <c r="A68" s="293" t="s">
        <v>908</v>
      </c>
      <c r="B68" s="275"/>
      <c r="C68" s="292"/>
      <c r="D68" s="292"/>
      <c r="E68" s="292"/>
      <c r="F68" s="292"/>
      <c r="G68" s="275"/>
      <c r="H68" s="292"/>
      <c r="I68" s="292"/>
      <c r="J68" s="292"/>
      <c r="K68" s="292"/>
      <c r="L68" s="292"/>
      <c r="M68" s="292"/>
      <c r="N68" s="292"/>
    </row>
    <row r="69" ht="11.25">
      <c r="A69" s="273" t="s">
        <v>684</v>
      </c>
    </row>
    <row r="71" ht="11.25">
      <c r="G71" s="280"/>
    </row>
  </sheetData>
  <sheetProtection/>
  <mergeCells count="14">
    <mergeCell ref="L3:L4"/>
    <mergeCell ref="M3:M4"/>
    <mergeCell ref="C2:G2"/>
    <mergeCell ref="H2:N2"/>
    <mergeCell ref="N3:N4"/>
    <mergeCell ref="K3:K4"/>
    <mergeCell ref="A2:B4"/>
    <mergeCell ref="H3:H4"/>
    <mergeCell ref="I3:I4"/>
    <mergeCell ref="J3:J4"/>
    <mergeCell ref="C3:D3"/>
    <mergeCell ref="G3:G4"/>
    <mergeCell ref="E3:E4"/>
    <mergeCell ref="F3:F4"/>
  </mergeCells>
  <printOptions/>
  <pageMargins left="0.5905511811023623" right="0.5905511811023623" top="0.5905511811023623" bottom="0.5905511811023623" header="0.5118110236220472" footer="0.196850393700787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P67"/>
  <sheetViews>
    <sheetView zoomScalePageLayoutView="0" workbookViewId="0" topLeftCell="A1">
      <selection activeCell="A1" sqref="A1"/>
    </sheetView>
  </sheetViews>
  <sheetFormatPr defaultColWidth="7.875" defaultRowHeight="12.75"/>
  <cols>
    <col min="1" max="1" width="2.125" style="20" customWidth="1"/>
    <col min="2" max="2" width="39.625" style="20" customWidth="1"/>
    <col min="3" max="7" width="10.00390625" style="20" customWidth="1"/>
    <col min="8" max="16" width="8.625" style="20" customWidth="1"/>
    <col min="17" max="16384" width="7.875" style="20" customWidth="1"/>
  </cols>
  <sheetData>
    <row r="1" spans="1:4" s="165" customFormat="1" ht="17.25">
      <c r="A1" s="6" t="s">
        <v>601</v>
      </c>
      <c r="D1" s="5"/>
    </row>
    <row r="2" spans="2:16" ht="11.25">
      <c r="B2" s="265"/>
      <c r="C2" s="265"/>
      <c r="D2" s="265"/>
      <c r="E2" s="265"/>
      <c r="F2" s="265"/>
      <c r="G2" s="231" t="s">
        <v>491</v>
      </c>
      <c r="H2" s="265"/>
      <c r="I2" s="14"/>
      <c r="J2" s="14"/>
      <c r="K2" s="14"/>
      <c r="L2" s="14"/>
      <c r="M2" s="14"/>
      <c r="N2" s="14"/>
      <c r="O2" s="14"/>
      <c r="P2" s="14"/>
    </row>
    <row r="3" spans="1:15" ht="22.5" customHeight="1">
      <c r="A3" s="316" t="s">
        <v>1</v>
      </c>
      <c r="B3" s="317"/>
      <c r="C3" s="74" t="s">
        <v>634</v>
      </c>
      <c r="D3" s="17" t="s">
        <v>668</v>
      </c>
      <c r="E3" s="17" t="s">
        <v>697</v>
      </c>
      <c r="F3" s="17" t="s">
        <v>698</v>
      </c>
      <c r="G3" s="266" t="s">
        <v>920</v>
      </c>
      <c r="H3" s="136"/>
      <c r="I3" s="14"/>
      <c r="J3" s="14"/>
      <c r="K3" s="14"/>
      <c r="L3" s="14"/>
      <c r="M3" s="14"/>
      <c r="N3" s="14"/>
      <c r="O3" s="14"/>
    </row>
    <row r="4" spans="1:16" ht="15" customHeight="1">
      <c r="A4" s="39" t="s">
        <v>602</v>
      </c>
      <c r="B4" s="267"/>
      <c r="C4" s="268"/>
      <c r="D4" s="268"/>
      <c r="E4" s="268"/>
      <c r="F4" s="268"/>
      <c r="G4" s="268"/>
      <c r="H4" s="136"/>
      <c r="I4" s="136"/>
      <c r="J4" s="14"/>
      <c r="K4" s="14"/>
      <c r="L4" s="14"/>
      <c r="M4" s="14"/>
      <c r="N4" s="14"/>
      <c r="O4" s="14"/>
      <c r="P4" s="14"/>
    </row>
    <row r="5" spans="1:16" ht="11.25">
      <c r="A5" s="14"/>
      <c r="B5" s="28" t="s">
        <v>382</v>
      </c>
      <c r="C5" s="130">
        <v>1569</v>
      </c>
      <c r="D5" s="130">
        <v>1415</v>
      </c>
      <c r="E5" s="130">
        <v>1451</v>
      </c>
      <c r="F5" s="130">
        <v>1312</v>
      </c>
      <c r="G5" s="130">
        <v>1215</v>
      </c>
      <c r="H5" s="14"/>
      <c r="I5" s="14"/>
      <c r="J5" s="14"/>
      <c r="K5" s="14"/>
      <c r="L5" s="14"/>
      <c r="M5" s="14"/>
      <c r="N5" s="14"/>
      <c r="O5" s="14"/>
      <c r="P5" s="14"/>
    </row>
    <row r="6" spans="1:16" ht="11.25">
      <c r="A6" s="14"/>
      <c r="B6" s="28"/>
      <c r="C6" s="150"/>
      <c r="D6" s="150"/>
      <c r="E6" s="150"/>
      <c r="F6" s="150"/>
      <c r="G6" s="150"/>
      <c r="H6" s="14"/>
      <c r="I6" s="14"/>
      <c r="J6" s="14"/>
      <c r="K6" s="14"/>
      <c r="L6" s="14"/>
      <c r="M6" s="14"/>
      <c r="N6" s="14"/>
      <c r="O6" s="14"/>
      <c r="P6" s="14"/>
    </row>
    <row r="7" spans="1:16" ht="11.25">
      <c r="A7" s="14" t="s">
        <v>603</v>
      </c>
      <c r="B7" s="28"/>
      <c r="C7" s="150"/>
      <c r="D7" s="150"/>
      <c r="E7" s="150"/>
      <c r="F7" s="150"/>
      <c r="G7" s="150"/>
      <c r="H7" s="14"/>
      <c r="I7" s="14"/>
      <c r="J7" s="14"/>
      <c r="K7" s="14"/>
      <c r="L7" s="14"/>
      <c r="M7" s="14"/>
      <c r="N7" s="14"/>
      <c r="O7" s="14"/>
      <c r="P7" s="14"/>
    </row>
    <row r="8" spans="1:16" ht="11.25">
      <c r="A8" s="14"/>
      <c r="B8" s="28" t="s">
        <v>936</v>
      </c>
      <c r="C8" s="197">
        <v>0</v>
      </c>
      <c r="D8" s="197">
        <v>0</v>
      </c>
      <c r="E8" s="197">
        <v>1</v>
      </c>
      <c r="F8" s="197">
        <v>0</v>
      </c>
      <c r="G8" s="191">
        <v>1</v>
      </c>
      <c r="H8" s="14"/>
      <c r="I8" s="14"/>
      <c r="J8" s="14"/>
      <c r="K8" s="14"/>
      <c r="L8" s="14"/>
      <c r="M8" s="14"/>
      <c r="N8" s="14"/>
      <c r="O8" s="14"/>
      <c r="P8" s="14"/>
    </row>
    <row r="9" spans="1:16" ht="11.25">
      <c r="A9" s="14"/>
      <c r="B9" s="269" t="s">
        <v>0</v>
      </c>
      <c r="C9" s="130">
        <v>6</v>
      </c>
      <c r="D9" s="130">
        <v>5</v>
      </c>
      <c r="E9" s="130">
        <v>1</v>
      </c>
      <c r="F9" s="130">
        <v>4</v>
      </c>
      <c r="G9" s="130">
        <v>3</v>
      </c>
      <c r="H9" s="14"/>
      <c r="I9" s="14"/>
      <c r="J9" s="14"/>
      <c r="K9" s="14"/>
      <c r="L9" s="14"/>
      <c r="M9" s="14"/>
      <c r="N9" s="14"/>
      <c r="O9" s="14"/>
      <c r="P9" s="14"/>
    </row>
    <row r="10" spans="1:16" ht="11.25">
      <c r="A10" s="14"/>
      <c r="B10" s="269" t="s">
        <v>937</v>
      </c>
      <c r="C10" s="130">
        <v>117</v>
      </c>
      <c r="D10" s="130">
        <v>95</v>
      </c>
      <c r="E10" s="130">
        <v>161</v>
      </c>
      <c r="F10" s="130">
        <v>114</v>
      </c>
      <c r="G10" s="130">
        <v>103</v>
      </c>
      <c r="H10" s="14"/>
      <c r="I10" s="14"/>
      <c r="J10" s="14"/>
      <c r="K10" s="14"/>
      <c r="L10" s="14"/>
      <c r="M10" s="14"/>
      <c r="N10" s="14"/>
      <c r="O10" s="14"/>
      <c r="P10" s="14"/>
    </row>
    <row r="11" spans="1:16" ht="11.25">
      <c r="A11" s="14"/>
      <c r="B11" s="28" t="s">
        <v>370</v>
      </c>
      <c r="C11" s="130">
        <v>1</v>
      </c>
      <c r="D11" s="130">
        <v>2</v>
      </c>
      <c r="E11" s="130">
        <v>3</v>
      </c>
      <c r="F11" s="130">
        <v>1</v>
      </c>
      <c r="G11" s="130">
        <v>2</v>
      </c>
      <c r="H11" s="14"/>
      <c r="I11" s="14"/>
      <c r="J11" s="14"/>
      <c r="K11" s="14"/>
      <c r="L11" s="14"/>
      <c r="M11" s="14"/>
      <c r="N11" s="14"/>
      <c r="O11" s="14"/>
      <c r="P11" s="14"/>
    </row>
    <row r="12" spans="1:16" ht="11.25">
      <c r="A12" s="14"/>
      <c r="B12" s="270" t="s">
        <v>938</v>
      </c>
      <c r="C12" s="197">
        <v>0</v>
      </c>
      <c r="D12" s="197">
        <v>0</v>
      </c>
      <c r="E12" s="197">
        <v>1</v>
      </c>
      <c r="F12" s="197">
        <v>0</v>
      </c>
      <c r="G12" s="191">
        <v>3</v>
      </c>
      <c r="H12" s="14"/>
      <c r="I12" s="14"/>
      <c r="J12" s="14"/>
      <c r="K12" s="14"/>
      <c r="L12" s="14"/>
      <c r="M12" s="14"/>
      <c r="N12" s="14"/>
      <c r="O12" s="14"/>
      <c r="P12" s="14"/>
    </row>
    <row r="13" spans="1:16" ht="11.25">
      <c r="A13" s="14"/>
      <c r="B13" s="28"/>
      <c r="C13" s="150"/>
      <c r="D13" s="150"/>
      <c r="E13" s="150"/>
      <c r="F13" s="150"/>
      <c r="G13" s="150"/>
      <c r="H13" s="14"/>
      <c r="I13" s="14"/>
      <c r="J13" s="14"/>
      <c r="K13" s="14"/>
      <c r="L13" s="14"/>
      <c r="M13" s="14"/>
      <c r="N13" s="14"/>
      <c r="O13" s="14"/>
      <c r="P13" s="14"/>
    </row>
    <row r="14" spans="1:16" ht="11.25">
      <c r="A14" s="14" t="s">
        <v>604</v>
      </c>
      <c r="B14" s="28"/>
      <c r="C14" s="150"/>
      <c r="D14" s="150"/>
      <c r="E14" s="150"/>
      <c r="F14" s="150"/>
      <c r="G14" s="150"/>
      <c r="H14" s="14"/>
      <c r="I14" s="14"/>
      <c r="J14" s="14"/>
      <c r="K14" s="14"/>
      <c r="L14" s="14"/>
      <c r="M14" s="14"/>
      <c r="N14" s="14"/>
      <c r="O14" s="14"/>
      <c r="P14" s="14"/>
    </row>
    <row r="15" spans="1:16" ht="11.25">
      <c r="A15" s="14"/>
      <c r="B15" s="28" t="s">
        <v>608</v>
      </c>
      <c r="C15" s="197">
        <v>3</v>
      </c>
      <c r="D15" s="128">
        <v>1</v>
      </c>
      <c r="E15" s="197">
        <v>0</v>
      </c>
      <c r="F15" s="191">
        <v>3</v>
      </c>
      <c r="G15" s="191">
        <v>6</v>
      </c>
      <c r="H15" s="14"/>
      <c r="I15" s="14"/>
      <c r="J15" s="14"/>
      <c r="K15" s="14"/>
      <c r="L15" s="14"/>
      <c r="M15" s="14"/>
      <c r="N15" s="14"/>
      <c r="O15" s="14"/>
      <c r="P15" s="14"/>
    </row>
    <row r="16" spans="1:16" ht="11.25">
      <c r="A16" s="14"/>
      <c r="B16" s="28" t="s">
        <v>609</v>
      </c>
      <c r="C16" s="130">
        <v>5</v>
      </c>
      <c r="D16" s="130">
        <v>5</v>
      </c>
      <c r="E16" s="130">
        <v>5</v>
      </c>
      <c r="F16" s="191">
        <v>25</v>
      </c>
      <c r="G16" s="191">
        <v>11</v>
      </c>
      <c r="H16" s="14"/>
      <c r="I16" s="14"/>
      <c r="J16" s="14"/>
      <c r="K16" s="14"/>
      <c r="L16" s="14"/>
      <c r="M16" s="14"/>
      <c r="N16" s="14"/>
      <c r="O16" s="14"/>
      <c r="P16" s="14"/>
    </row>
    <row r="17" spans="1:16" ht="11.25">
      <c r="A17" s="14"/>
      <c r="B17" s="28" t="s">
        <v>687</v>
      </c>
      <c r="C17" s="197">
        <v>0</v>
      </c>
      <c r="D17" s="197">
        <v>0</v>
      </c>
      <c r="E17" s="197">
        <v>1</v>
      </c>
      <c r="F17" s="197">
        <v>0</v>
      </c>
      <c r="G17" s="191">
        <v>0</v>
      </c>
      <c r="H17" s="14"/>
      <c r="I17" s="14"/>
      <c r="J17" s="14"/>
      <c r="K17" s="14"/>
      <c r="L17" s="14"/>
      <c r="M17" s="14"/>
      <c r="N17" s="14"/>
      <c r="O17" s="14"/>
      <c r="P17" s="14"/>
    </row>
    <row r="18" spans="1:16" ht="11.25">
      <c r="A18" s="14"/>
      <c r="B18" s="28" t="s">
        <v>688</v>
      </c>
      <c r="C18" s="130" t="s">
        <v>65</v>
      </c>
      <c r="D18" s="130" t="s">
        <v>65</v>
      </c>
      <c r="E18" s="130">
        <v>2</v>
      </c>
      <c r="F18" s="191">
        <v>0</v>
      </c>
      <c r="G18" s="191">
        <v>0</v>
      </c>
      <c r="H18" s="14"/>
      <c r="I18" s="14"/>
      <c r="J18" s="14"/>
      <c r="K18" s="14"/>
      <c r="L18" s="14"/>
      <c r="M18" s="14"/>
      <c r="N18" s="14"/>
      <c r="O18" s="14"/>
      <c r="P18" s="14"/>
    </row>
    <row r="19" spans="1:16" ht="11.25">
      <c r="A19" s="14"/>
      <c r="B19" s="28" t="s">
        <v>906</v>
      </c>
      <c r="C19" s="197">
        <v>0</v>
      </c>
      <c r="D19" s="197">
        <v>0</v>
      </c>
      <c r="E19" s="197">
        <v>1</v>
      </c>
      <c r="F19" s="197">
        <v>0</v>
      </c>
      <c r="G19" s="191">
        <v>1</v>
      </c>
      <c r="H19" s="14"/>
      <c r="I19" s="14"/>
      <c r="J19" s="14"/>
      <c r="K19" s="14"/>
      <c r="L19" s="14"/>
      <c r="M19" s="14"/>
      <c r="N19" s="14"/>
      <c r="O19" s="14"/>
      <c r="P19" s="14"/>
    </row>
    <row r="20" spans="1:16" ht="11.25">
      <c r="A20" s="14"/>
      <c r="B20" s="28" t="s">
        <v>390</v>
      </c>
      <c r="C20" s="130">
        <v>2</v>
      </c>
      <c r="D20" s="130">
        <v>2</v>
      </c>
      <c r="E20" s="130">
        <v>2</v>
      </c>
      <c r="F20" s="191">
        <v>3</v>
      </c>
      <c r="G20" s="191">
        <v>5</v>
      </c>
      <c r="H20" s="14"/>
      <c r="I20" s="14"/>
      <c r="J20" s="14"/>
      <c r="K20" s="14"/>
      <c r="L20" s="14"/>
      <c r="M20" s="14"/>
      <c r="N20" s="14"/>
      <c r="O20" s="14"/>
      <c r="P20" s="14"/>
    </row>
    <row r="21" spans="1:16" ht="11.25">
      <c r="A21" s="14"/>
      <c r="B21" s="28" t="s">
        <v>371</v>
      </c>
      <c r="C21" s="130">
        <v>4</v>
      </c>
      <c r="D21" s="130">
        <v>8</v>
      </c>
      <c r="E21" s="130">
        <v>9</v>
      </c>
      <c r="F21" s="191">
        <v>7</v>
      </c>
      <c r="G21" s="191">
        <v>9</v>
      </c>
      <c r="H21" s="14"/>
      <c r="I21" s="14"/>
      <c r="J21" s="14"/>
      <c r="K21" s="14"/>
      <c r="L21" s="14"/>
      <c r="M21" s="14"/>
      <c r="N21" s="14"/>
      <c r="O21" s="14"/>
      <c r="P21" s="14"/>
    </row>
    <row r="22" spans="1:16" ht="11.25">
      <c r="A22" s="14"/>
      <c r="B22" s="28" t="s">
        <v>391</v>
      </c>
      <c r="C22" s="130">
        <v>1</v>
      </c>
      <c r="D22" s="130">
        <v>1</v>
      </c>
      <c r="E22" s="130">
        <v>5</v>
      </c>
      <c r="F22" s="191">
        <v>11</v>
      </c>
      <c r="G22" s="191">
        <v>9</v>
      </c>
      <c r="H22" s="14"/>
      <c r="I22" s="14"/>
      <c r="J22" s="14"/>
      <c r="K22" s="14"/>
      <c r="L22" s="14"/>
      <c r="M22" s="14"/>
      <c r="N22" s="14"/>
      <c r="O22" s="14"/>
      <c r="P22" s="14"/>
    </row>
    <row r="23" spans="1:16" ht="11.25">
      <c r="A23" s="14"/>
      <c r="B23" s="28" t="s">
        <v>689</v>
      </c>
      <c r="C23" s="197">
        <v>0</v>
      </c>
      <c r="D23" s="197">
        <v>0</v>
      </c>
      <c r="E23" s="197">
        <v>1</v>
      </c>
      <c r="F23" s="197">
        <v>1</v>
      </c>
      <c r="G23" s="191">
        <v>0</v>
      </c>
      <c r="H23" s="14"/>
      <c r="I23" s="14"/>
      <c r="J23" s="14"/>
      <c r="K23" s="14"/>
      <c r="L23" s="14"/>
      <c r="M23" s="14"/>
      <c r="N23" s="14"/>
      <c r="O23" s="14"/>
      <c r="P23" s="14"/>
    </row>
    <row r="24" spans="1:16" ht="11.25">
      <c r="A24" s="14"/>
      <c r="B24" s="28" t="s">
        <v>392</v>
      </c>
      <c r="C24" s="130">
        <v>3</v>
      </c>
      <c r="D24" s="130">
        <v>3</v>
      </c>
      <c r="E24" s="197">
        <v>0</v>
      </c>
      <c r="F24" s="191">
        <v>2</v>
      </c>
      <c r="G24" s="191">
        <v>0</v>
      </c>
      <c r="H24" s="14"/>
      <c r="I24" s="14"/>
      <c r="J24" s="14"/>
      <c r="K24" s="14"/>
      <c r="L24" s="14"/>
      <c r="M24" s="14"/>
      <c r="N24" s="14"/>
      <c r="O24" s="14"/>
      <c r="P24" s="14"/>
    </row>
    <row r="25" spans="1:16" ht="11.25">
      <c r="A25" s="14"/>
      <c r="B25" s="28" t="s">
        <v>900</v>
      </c>
      <c r="C25" s="197">
        <v>0</v>
      </c>
      <c r="D25" s="197">
        <v>0</v>
      </c>
      <c r="E25" s="197">
        <v>0</v>
      </c>
      <c r="F25" s="197">
        <v>1</v>
      </c>
      <c r="G25" s="191">
        <v>0</v>
      </c>
      <c r="H25" s="14"/>
      <c r="I25" s="14"/>
      <c r="J25" s="14"/>
      <c r="K25" s="14"/>
      <c r="L25" s="14"/>
      <c r="M25" s="14"/>
      <c r="N25" s="14"/>
      <c r="O25" s="14"/>
      <c r="P25" s="14"/>
    </row>
    <row r="26" spans="1:16" ht="11.25">
      <c r="A26" s="14"/>
      <c r="B26" s="28" t="s">
        <v>658</v>
      </c>
      <c r="C26" s="197">
        <v>1</v>
      </c>
      <c r="D26" s="197">
        <v>0</v>
      </c>
      <c r="E26" s="128">
        <v>2</v>
      </c>
      <c r="F26" s="191">
        <v>0</v>
      </c>
      <c r="G26" s="191">
        <v>0</v>
      </c>
      <c r="H26" s="14"/>
      <c r="I26" s="14"/>
      <c r="J26" s="14"/>
      <c r="K26" s="14"/>
      <c r="L26" s="14"/>
      <c r="M26" s="14"/>
      <c r="N26" s="14"/>
      <c r="O26" s="14"/>
      <c r="P26" s="14"/>
    </row>
    <row r="27" spans="1:16" ht="11.25">
      <c r="A27" s="14"/>
      <c r="B27" s="28" t="s">
        <v>372</v>
      </c>
      <c r="C27" s="130">
        <v>46</v>
      </c>
      <c r="D27" s="130">
        <v>49</v>
      </c>
      <c r="E27" s="130">
        <v>42</v>
      </c>
      <c r="F27" s="191">
        <v>50</v>
      </c>
      <c r="G27" s="191">
        <v>63</v>
      </c>
      <c r="H27" s="14"/>
      <c r="I27" s="14"/>
      <c r="J27" s="14"/>
      <c r="K27" s="14"/>
      <c r="L27" s="14"/>
      <c r="M27" s="14"/>
      <c r="N27" s="14"/>
      <c r="O27" s="14"/>
      <c r="P27" s="14"/>
    </row>
    <row r="28" spans="1:16" ht="11.25">
      <c r="A28" s="14"/>
      <c r="B28" s="28" t="s">
        <v>939</v>
      </c>
      <c r="C28" s="197">
        <v>0</v>
      </c>
      <c r="D28" s="197">
        <v>0</v>
      </c>
      <c r="E28" s="197">
        <v>0</v>
      </c>
      <c r="F28" s="191">
        <v>0</v>
      </c>
      <c r="G28" s="191">
        <v>1</v>
      </c>
      <c r="H28" s="14"/>
      <c r="I28" s="14"/>
      <c r="J28" s="14"/>
      <c r="K28" s="14"/>
      <c r="L28" s="14"/>
      <c r="M28" s="14"/>
      <c r="N28" s="14"/>
      <c r="O28" s="14"/>
      <c r="P28" s="14"/>
    </row>
    <row r="29" spans="1:16" ht="11.25">
      <c r="A29" s="14"/>
      <c r="B29" s="28"/>
      <c r="C29" s="150"/>
      <c r="D29" s="150"/>
      <c r="E29" s="150"/>
      <c r="F29" s="150"/>
      <c r="G29" s="150"/>
      <c r="H29" s="14"/>
      <c r="I29" s="14"/>
      <c r="J29" s="14"/>
      <c r="K29" s="14"/>
      <c r="L29" s="14"/>
      <c r="M29" s="14"/>
      <c r="N29" s="14"/>
      <c r="O29" s="14"/>
      <c r="P29" s="14"/>
    </row>
    <row r="30" spans="1:16" ht="11.25">
      <c r="A30" s="14" t="s">
        <v>605</v>
      </c>
      <c r="B30" s="28"/>
      <c r="C30" s="150"/>
      <c r="D30" s="150"/>
      <c r="E30" s="150"/>
      <c r="F30" s="150"/>
      <c r="G30" s="150"/>
      <c r="H30" s="14"/>
      <c r="I30" s="14"/>
      <c r="J30" s="14"/>
      <c r="K30" s="14"/>
      <c r="L30" s="14"/>
      <c r="M30" s="14"/>
      <c r="N30" s="14"/>
      <c r="O30" s="14"/>
      <c r="P30" s="14"/>
    </row>
    <row r="31" spans="1:16" ht="11.25">
      <c r="A31" s="14"/>
      <c r="B31" s="28" t="s">
        <v>394</v>
      </c>
      <c r="C31" s="130">
        <v>29</v>
      </c>
      <c r="D31" s="130">
        <v>29</v>
      </c>
      <c r="E31" s="130">
        <v>43</v>
      </c>
      <c r="F31" s="130">
        <v>44</v>
      </c>
      <c r="G31" s="130">
        <v>44</v>
      </c>
      <c r="H31" s="14"/>
      <c r="I31" s="14"/>
      <c r="J31" s="14"/>
      <c r="K31" s="14"/>
      <c r="L31" s="14"/>
      <c r="M31" s="14"/>
      <c r="N31" s="14"/>
      <c r="O31" s="14"/>
      <c r="P31" s="14"/>
    </row>
    <row r="32" spans="1:16" ht="11.25" customHeight="1">
      <c r="A32" s="14"/>
      <c r="B32" s="28" t="s">
        <v>690</v>
      </c>
      <c r="C32" s="130">
        <v>15</v>
      </c>
      <c r="D32" s="130">
        <v>15</v>
      </c>
      <c r="E32" s="130">
        <v>12</v>
      </c>
      <c r="F32" s="130">
        <v>11</v>
      </c>
      <c r="G32" s="130">
        <v>21</v>
      </c>
      <c r="H32" s="14"/>
      <c r="I32" s="14"/>
      <c r="J32" s="14"/>
      <c r="K32" s="14"/>
      <c r="L32" s="14"/>
      <c r="M32" s="14"/>
      <c r="N32" s="14"/>
      <c r="O32" s="14"/>
      <c r="P32" s="14"/>
    </row>
    <row r="33" spans="1:16" ht="11.25">
      <c r="A33" s="14"/>
      <c r="B33" s="28" t="s">
        <v>905</v>
      </c>
      <c r="C33" s="130" t="s">
        <v>65</v>
      </c>
      <c r="D33" s="130" t="s">
        <v>65</v>
      </c>
      <c r="E33" s="130" t="s">
        <v>65</v>
      </c>
      <c r="F33" s="130">
        <v>12</v>
      </c>
      <c r="G33" s="130">
        <v>75</v>
      </c>
      <c r="H33" s="14"/>
      <c r="I33" s="14"/>
      <c r="J33" s="14"/>
      <c r="K33" s="14"/>
      <c r="L33" s="14"/>
      <c r="M33" s="14"/>
      <c r="N33" s="14"/>
      <c r="O33" s="14"/>
      <c r="P33" s="14"/>
    </row>
    <row r="34" spans="1:16" ht="11.25">
      <c r="A34" s="14"/>
      <c r="B34" s="28" t="s">
        <v>691</v>
      </c>
      <c r="C34" s="130">
        <v>9</v>
      </c>
      <c r="D34" s="130">
        <v>10</v>
      </c>
      <c r="E34" s="130">
        <v>2</v>
      </c>
      <c r="F34" s="130">
        <v>16</v>
      </c>
      <c r="G34" s="130">
        <v>18</v>
      </c>
      <c r="H34" s="14"/>
      <c r="I34" s="14"/>
      <c r="J34" s="14"/>
      <c r="K34" s="14"/>
      <c r="L34" s="14"/>
      <c r="M34" s="14"/>
      <c r="N34" s="14"/>
      <c r="O34" s="14"/>
      <c r="P34" s="14"/>
    </row>
    <row r="35" spans="1:16" ht="11.25">
      <c r="A35" s="14"/>
      <c r="B35" s="28" t="s">
        <v>395</v>
      </c>
      <c r="C35" s="130">
        <v>5</v>
      </c>
      <c r="D35" s="130">
        <v>6</v>
      </c>
      <c r="E35" s="130">
        <v>12</v>
      </c>
      <c r="F35" s="130">
        <v>5</v>
      </c>
      <c r="G35" s="130">
        <v>7</v>
      </c>
      <c r="H35" s="14"/>
      <c r="I35" s="14"/>
      <c r="J35" s="14"/>
      <c r="K35" s="14"/>
      <c r="L35" s="14"/>
      <c r="M35" s="14"/>
      <c r="N35" s="14"/>
      <c r="O35" s="14"/>
      <c r="P35" s="14"/>
    </row>
    <row r="36" spans="1:16" ht="11.25">
      <c r="A36" s="14"/>
      <c r="B36" s="28" t="s">
        <v>940</v>
      </c>
      <c r="C36" s="130">
        <v>6</v>
      </c>
      <c r="D36" s="130">
        <v>5</v>
      </c>
      <c r="E36" s="130">
        <v>15</v>
      </c>
      <c r="F36" s="130">
        <v>12</v>
      </c>
      <c r="G36" s="130">
        <v>17</v>
      </c>
      <c r="H36" s="14"/>
      <c r="I36" s="14"/>
      <c r="J36" s="14"/>
      <c r="K36" s="14"/>
      <c r="L36" s="14"/>
      <c r="M36" s="14"/>
      <c r="N36" s="14"/>
      <c r="O36" s="14"/>
      <c r="P36" s="14"/>
    </row>
    <row r="37" spans="1:16" ht="11.25">
      <c r="A37" s="14"/>
      <c r="B37" s="28" t="s">
        <v>51</v>
      </c>
      <c r="C37" s="130">
        <v>45</v>
      </c>
      <c r="D37" s="130">
        <v>46</v>
      </c>
      <c r="E37" s="130">
        <v>52</v>
      </c>
      <c r="F37" s="130">
        <v>35</v>
      </c>
      <c r="G37" s="130">
        <v>28</v>
      </c>
      <c r="H37" s="14"/>
      <c r="I37" s="14"/>
      <c r="J37" s="14"/>
      <c r="K37" s="14"/>
      <c r="L37" s="14"/>
      <c r="M37" s="14"/>
      <c r="N37" s="14"/>
      <c r="O37" s="14"/>
      <c r="P37" s="14"/>
    </row>
    <row r="38" spans="1:16" ht="11.25">
      <c r="A38" s="14"/>
      <c r="B38" s="28" t="s">
        <v>48</v>
      </c>
      <c r="C38" s="130">
        <v>5</v>
      </c>
      <c r="D38" s="130">
        <v>7</v>
      </c>
      <c r="E38" s="130">
        <v>6</v>
      </c>
      <c r="F38" s="130">
        <v>3</v>
      </c>
      <c r="G38" s="130">
        <v>2</v>
      </c>
      <c r="H38" s="14"/>
      <c r="I38" s="14"/>
      <c r="J38" s="14"/>
      <c r="K38" s="14"/>
      <c r="L38" s="14"/>
      <c r="M38" s="14"/>
      <c r="N38" s="14"/>
      <c r="O38" s="14"/>
      <c r="P38" s="14"/>
    </row>
    <row r="39" spans="1:16" ht="11.25">
      <c r="A39" s="14"/>
      <c r="B39" s="28" t="s">
        <v>692</v>
      </c>
      <c r="C39" s="130" t="s">
        <v>65</v>
      </c>
      <c r="D39" s="130" t="s">
        <v>65</v>
      </c>
      <c r="E39" s="130">
        <v>8</v>
      </c>
      <c r="F39" s="130">
        <v>13</v>
      </c>
      <c r="G39" s="130">
        <v>11</v>
      </c>
      <c r="H39" s="14"/>
      <c r="I39" s="14"/>
      <c r="J39" s="14"/>
      <c r="K39" s="14"/>
      <c r="L39" s="14"/>
      <c r="M39" s="14"/>
      <c r="N39" s="14"/>
      <c r="O39" s="14"/>
      <c r="P39" s="14"/>
    </row>
    <row r="40" spans="1:16" ht="11.25">
      <c r="A40" s="14"/>
      <c r="B40" s="28" t="s">
        <v>901</v>
      </c>
      <c r="C40" s="130" t="s">
        <v>65</v>
      </c>
      <c r="D40" s="130" t="s">
        <v>65</v>
      </c>
      <c r="E40" s="197">
        <v>0</v>
      </c>
      <c r="F40" s="197">
        <v>2</v>
      </c>
      <c r="G40" s="130">
        <v>1</v>
      </c>
      <c r="H40" s="14"/>
      <c r="I40" s="14"/>
      <c r="J40" s="14"/>
      <c r="K40" s="14"/>
      <c r="L40" s="14"/>
      <c r="M40" s="14"/>
      <c r="N40" s="14"/>
      <c r="O40" s="14"/>
      <c r="P40" s="14"/>
    </row>
    <row r="41" spans="1:16" ht="11.25" customHeight="1">
      <c r="A41" s="14"/>
      <c r="B41" s="28" t="s">
        <v>693</v>
      </c>
      <c r="C41" s="130" t="s">
        <v>65</v>
      </c>
      <c r="D41" s="130" t="s">
        <v>65</v>
      </c>
      <c r="E41" s="130">
        <v>52</v>
      </c>
      <c r="F41" s="130">
        <v>98</v>
      </c>
      <c r="G41" s="130">
        <v>108</v>
      </c>
      <c r="H41" s="14"/>
      <c r="I41" s="14"/>
      <c r="J41" s="14"/>
      <c r="K41" s="14"/>
      <c r="L41" s="14"/>
      <c r="M41" s="14"/>
      <c r="N41" s="14"/>
      <c r="O41" s="14"/>
      <c r="P41" s="14"/>
    </row>
    <row r="42" spans="1:16" ht="11.25">
      <c r="A42" s="14"/>
      <c r="B42" s="28" t="s">
        <v>903</v>
      </c>
      <c r="C42" s="130" t="s">
        <v>65</v>
      </c>
      <c r="D42" s="130" t="s">
        <v>65</v>
      </c>
      <c r="E42" s="130" t="s">
        <v>941</v>
      </c>
      <c r="F42" s="130">
        <v>7</v>
      </c>
      <c r="G42" s="130">
        <v>13</v>
      </c>
      <c r="H42" s="14"/>
      <c r="I42" s="14"/>
      <c r="J42" s="14"/>
      <c r="K42" s="14"/>
      <c r="L42" s="14"/>
      <c r="M42" s="14"/>
      <c r="N42" s="14"/>
      <c r="O42" s="14"/>
      <c r="P42" s="14"/>
    </row>
    <row r="43" spans="1:16" ht="11.25" customHeight="1">
      <c r="A43" s="14"/>
      <c r="B43" s="28" t="s">
        <v>942</v>
      </c>
      <c r="C43" s="197">
        <v>0</v>
      </c>
      <c r="D43" s="197">
        <v>2</v>
      </c>
      <c r="E43" s="197">
        <v>0</v>
      </c>
      <c r="F43" s="197">
        <v>1</v>
      </c>
      <c r="G43" s="191">
        <v>0</v>
      </c>
      <c r="H43" s="14"/>
      <c r="I43" s="14"/>
      <c r="J43" s="14"/>
      <c r="K43" s="14"/>
      <c r="L43" s="14"/>
      <c r="M43" s="14"/>
      <c r="N43" s="14"/>
      <c r="O43" s="14"/>
      <c r="P43" s="14"/>
    </row>
    <row r="44" spans="1:16" ht="11.25">
      <c r="A44" s="14"/>
      <c r="B44" s="28" t="s">
        <v>49</v>
      </c>
      <c r="C44" s="130">
        <v>35</v>
      </c>
      <c r="D44" s="130">
        <v>18</v>
      </c>
      <c r="E44" s="130">
        <v>36</v>
      </c>
      <c r="F44" s="130">
        <v>42</v>
      </c>
      <c r="G44" s="130">
        <v>89</v>
      </c>
      <c r="H44" s="14"/>
      <c r="I44" s="14"/>
      <c r="J44" s="14"/>
      <c r="K44" s="14"/>
      <c r="L44" s="14"/>
      <c r="M44" s="14"/>
      <c r="N44" s="14"/>
      <c r="O44" s="14"/>
      <c r="P44" s="14"/>
    </row>
    <row r="45" spans="1:16" ht="11.25">
      <c r="A45" s="14"/>
      <c r="B45" s="28" t="s">
        <v>904</v>
      </c>
      <c r="C45" s="130" t="s">
        <v>65</v>
      </c>
      <c r="D45" s="130" t="s">
        <v>65</v>
      </c>
      <c r="E45" s="130" t="s">
        <v>65</v>
      </c>
      <c r="F45" s="130">
        <v>1</v>
      </c>
      <c r="G45" s="130">
        <v>2</v>
      </c>
      <c r="H45" s="14"/>
      <c r="I45" s="14"/>
      <c r="J45" s="14"/>
      <c r="K45" s="14"/>
      <c r="L45" s="14"/>
      <c r="M45" s="14"/>
      <c r="N45" s="14"/>
      <c r="O45" s="14"/>
      <c r="P45" s="14"/>
    </row>
    <row r="46" spans="1:16" ht="11.25">
      <c r="A46" s="14"/>
      <c r="B46" s="28" t="s">
        <v>50</v>
      </c>
      <c r="C46" s="130">
        <v>2</v>
      </c>
      <c r="D46" s="130">
        <v>2</v>
      </c>
      <c r="E46" s="130">
        <v>3</v>
      </c>
      <c r="F46" s="130">
        <v>1</v>
      </c>
      <c r="G46" s="130">
        <v>3</v>
      </c>
      <c r="H46" s="14"/>
      <c r="I46" s="14"/>
      <c r="J46" s="14"/>
      <c r="K46" s="14"/>
      <c r="L46" s="14"/>
      <c r="M46" s="14"/>
      <c r="N46" s="14"/>
      <c r="O46" s="14"/>
      <c r="P46" s="14"/>
    </row>
    <row r="47" spans="1:16" ht="11.25">
      <c r="A47" s="14"/>
      <c r="B47" s="28" t="s">
        <v>396</v>
      </c>
      <c r="C47" s="130">
        <v>2</v>
      </c>
      <c r="D47" s="130">
        <v>3</v>
      </c>
      <c r="E47" s="197">
        <v>0</v>
      </c>
      <c r="F47" s="130">
        <v>3</v>
      </c>
      <c r="G47" s="191">
        <v>0</v>
      </c>
      <c r="H47" s="14"/>
      <c r="I47" s="14"/>
      <c r="J47" s="14"/>
      <c r="K47" s="14"/>
      <c r="L47" s="14"/>
      <c r="M47" s="14"/>
      <c r="N47" s="14"/>
      <c r="O47" s="14"/>
      <c r="P47" s="14"/>
    </row>
    <row r="48" spans="1:16" ht="11.25">
      <c r="A48" s="14"/>
      <c r="B48" s="28" t="s">
        <v>630</v>
      </c>
      <c r="C48" s="130">
        <v>8</v>
      </c>
      <c r="D48" s="130">
        <v>281</v>
      </c>
      <c r="E48" s="130">
        <v>1174</v>
      </c>
      <c r="F48" s="130">
        <v>7</v>
      </c>
      <c r="G48" s="130">
        <v>5</v>
      </c>
      <c r="H48" s="14"/>
      <c r="I48" s="14"/>
      <c r="J48" s="14"/>
      <c r="K48" s="14"/>
      <c r="L48" s="14"/>
      <c r="M48" s="14"/>
      <c r="N48" s="14"/>
      <c r="O48" s="14"/>
      <c r="P48" s="14"/>
    </row>
    <row r="49" spans="1:16" ht="11.25">
      <c r="A49" s="14"/>
      <c r="B49" s="28" t="s">
        <v>631</v>
      </c>
      <c r="C49" s="130">
        <v>14</v>
      </c>
      <c r="D49" s="130">
        <v>16</v>
      </c>
      <c r="E49" s="130">
        <v>7</v>
      </c>
      <c r="F49" s="130">
        <v>19</v>
      </c>
      <c r="G49" s="130">
        <v>4</v>
      </c>
      <c r="H49" s="14"/>
      <c r="I49" s="14"/>
      <c r="J49" s="14"/>
      <c r="K49" s="14"/>
      <c r="L49" s="14"/>
      <c r="M49" s="14"/>
      <c r="N49" s="14"/>
      <c r="O49" s="14"/>
      <c r="P49" s="14"/>
    </row>
    <row r="50" spans="1:16" ht="11.25">
      <c r="A50" s="14"/>
      <c r="B50" s="28" t="s">
        <v>1078</v>
      </c>
      <c r="C50" s="197">
        <v>0</v>
      </c>
      <c r="D50" s="197">
        <v>1</v>
      </c>
      <c r="E50" s="197">
        <v>0</v>
      </c>
      <c r="F50" s="130" t="s">
        <v>65</v>
      </c>
      <c r="G50" s="191" t="s">
        <v>941</v>
      </c>
      <c r="H50" s="14"/>
      <c r="I50" s="14"/>
      <c r="J50" s="14"/>
      <c r="K50" s="14"/>
      <c r="L50" s="14"/>
      <c r="M50" s="14"/>
      <c r="N50" s="14"/>
      <c r="O50" s="14"/>
      <c r="P50" s="14"/>
    </row>
    <row r="51" spans="1:16" ht="11.25">
      <c r="A51" s="14"/>
      <c r="B51" s="28"/>
      <c r="C51" s="191"/>
      <c r="D51" s="128"/>
      <c r="E51" s="191"/>
      <c r="F51" s="128"/>
      <c r="G51" s="130"/>
      <c r="H51" s="14"/>
      <c r="I51" s="14"/>
      <c r="J51" s="14"/>
      <c r="K51" s="14"/>
      <c r="L51" s="14"/>
      <c r="M51" s="14"/>
      <c r="N51" s="14"/>
      <c r="O51" s="14"/>
      <c r="P51" s="14"/>
    </row>
    <row r="52" spans="1:16" ht="21" customHeight="1">
      <c r="A52" s="14" t="s">
        <v>393</v>
      </c>
      <c r="B52" s="28"/>
      <c r="C52" s="130">
        <v>832</v>
      </c>
      <c r="D52" s="130">
        <v>1240</v>
      </c>
      <c r="E52" s="130">
        <v>1166</v>
      </c>
      <c r="F52" s="130">
        <v>747</v>
      </c>
      <c r="G52" s="130">
        <v>945</v>
      </c>
      <c r="H52" s="14"/>
      <c r="I52" s="14"/>
      <c r="J52" s="14"/>
      <c r="K52" s="14"/>
      <c r="L52" s="14"/>
      <c r="M52" s="14"/>
      <c r="N52" s="14"/>
      <c r="O52" s="14"/>
      <c r="P52" s="14"/>
    </row>
    <row r="53" spans="1:16" ht="11.25" customHeight="1">
      <c r="A53" s="29"/>
      <c r="B53" s="154"/>
      <c r="C53" s="135"/>
      <c r="D53" s="135"/>
      <c r="E53" s="135"/>
      <c r="F53" s="135"/>
      <c r="G53" s="135"/>
      <c r="H53" s="14"/>
      <c r="I53" s="14"/>
      <c r="J53" s="14"/>
      <c r="K53" s="14"/>
      <c r="L53" s="14"/>
      <c r="M53" s="14"/>
      <c r="N53" s="14"/>
      <c r="O53" s="14"/>
      <c r="P53" s="14"/>
    </row>
    <row r="54" spans="1:16" ht="11.25">
      <c r="A54" s="14" t="s">
        <v>943</v>
      </c>
      <c r="C54" s="14"/>
      <c r="D54" s="14"/>
      <c r="E54" s="14"/>
      <c r="F54" s="14"/>
      <c r="G54" s="14"/>
      <c r="H54" s="14"/>
      <c r="I54" s="14"/>
      <c r="J54" s="14"/>
      <c r="K54" s="14"/>
      <c r="L54" s="14"/>
      <c r="M54" s="14"/>
      <c r="N54" s="14"/>
      <c r="O54" s="14"/>
      <c r="P54" s="14"/>
    </row>
    <row r="55" spans="1:16" ht="11.25">
      <c r="A55" s="14" t="s">
        <v>944</v>
      </c>
      <c r="C55" s="14"/>
      <c r="D55" s="14"/>
      <c r="E55" s="14"/>
      <c r="F55" s="14"/>
      <c r="G55" s="14"/>
      <c r="H55" s="14"/>
      <c r="I55" s="14"/>
      <c r="J55" s="14"/>
      <c r="K55" s="14"/>
      <c r="L55" s="14"/>
      <c r="M55" s="14"/>
      <c r="N55" s="14"/>
      <c r="O55" s="14"/>
      <c r="P55" s="14"/>
    </row>
    <row r="56" spans="1:16" ht="11.25">
      <c r="A56" s="225" t="s">
        <v>907</v>
      </c>
      <c r="C56" s="14"/>
      <c r="D56" s="14"/>
      <c r="E56" s="14"/>
      <c r="F56" s="14"/>
      <c r="G56" s="14"/>
      <c r="H56" s="14"/>
      <c r="I56" s="14"/>
      <c r="J56" s="14"/>
      <c r="K56" s="14"/>
      <c r="L56" s="14"/>
      <c r="M56" s="14"/>
      <c r="N56" s="14"/>
      <c r="O56" s="14"/>
      <c r="P56" s="14"/>
    </row>
    <row r="57" spans="1:16" ht="11.25">
      <c r="A57" s="225" t="s">
        <v>945</v>
      </c>
      <c r="C57" s="14"/>
      <c r="D57" s="14"/>
      <c r="E57" s="14"/>
      <c r="F57" s="14"/>
      <c r="G57" s="14"/>
      <c r="H57" s="14"/>
      <c r="I57" s="14"/>
      <c r="J57" s="14"/>
      <c r="K57" s="14"/>
      <c r="L57" s="14"/>
      <c r="M57" s="14"/>
      <c r="N57" s="14"/>
      <c r="O57" s="14"/>
      <c r="P57" s="14"/>
    </row>
    <row r="58" spans="1:16" ht="11.25">
      <c r="A58" s="225" t="s">
        <v>694</v>
      </c>
      <c r="C58" s="14"/>
      <c r="D58" s="14"/>
      <c r="E58" s="14"/>
      <c r="F58" s="14"/>
      <c r="G58" s="14"/>
      <c r="H58" s="14"/>
      <c r="I58" s="14"/>
      <c r="J58" s="14"/>
      <c r="K58" s="14"/>
      <c r="L58" s="14"/>
      <c r="M58" s="14"/>
      <c r="N58" s="14"/>
      <c r="O58" s="14"/>
      <c r="P58" s="14"/>
    </row>
    <row r="59" spans="1:16" ht="11.25">
      <c r="A59" s="225" t="s">
        <v>695</v>
      </c>
      <c r="C59" s="14"/>
      <c r="D59" s="14"/>
      <c r="E59" s="14"/>
      <c r="F59" s="14"/>
      <c r="G59" s="14"/>
      <c r="H59" s="14"/>
      <c r="I59" s="14"/>
      <c r="J59" s="14"/>
      <c r="K59" s="14"/>
      <c r="L59" s="14"/>
      <c r="M59" s="14"/>
      <c r="N59" s="14"/>
      <c r="O59" s="14"/>
      <c r="P59" s="14"/>
    </row>
    <row r="60" spans="1:16" ht="11.25">
      <c r="A60" s="225" t="s">
        <v>902</v>
      </c>
      <c r="C60" s="14"/>
      <c r="D60" s="14"/>
      <c r="E60" s="14"/>
      <c r="F60" s="14"/>
      <c r="G60" s="14"/>
      <c r="H60" s="14"/>
      <c r="I60" s="14"/>
      <c r="J60" s="14"/>
      <c r="K60" s="14"/>
      <c r="L60" s="14"/>
      <c r="M60" s="14"/>
      <c r="N60" s="14"/>
      <c r="O60" s="14"/>
      <c r="P60" s="14"/>
    </row>
    <row r="61" spans="1:16" ht="11.25">
      <c r="A61" s="225" t="s">
        <v>696</v>
      </c>
      <c r="C61" s="14"/>
      <c r="D61" s="14"/>
      <c r="E61" s="14"/>
      <c r="F61" s="14"/>
      <c r="G61" s="14"/>
      <c r="H61" s="14"/>
      <c r="I61" s="14"/>
      <c r="J61" s="14"/>
      <c r="K61" s="14"/>
      <c r="L61" s="14"/>
      <c r="M61" s="14"/>
      <c r="N61" s="14"/>
      <c r="O61" s="14"/>
      <c r="P61" s="14"/>
    </row>
    <row r="62" spans="1:16" ht="11.25">
      <c r="A62" s="225" t="s">
        <v>946</v>
      </c>
      <c r="C62" s="14"/>
      <c r="D62" s="14"/>
      <c r="E62" s="14"/>
      <c r="F62" s="14"/>
      <c r="G62" s="14"/>
      <c r="H62" s="14"/>
      <c r="I62" s="14"/>
      <c r="J62" s="14"/>
      <c r="K62" s="14"/>
      <c r="L62" s="14"/>
      <c r="M62" s="14"/>
      <c r="N62" s="14"/>
      <c r="O62" s="14"/>
      <c r="P62" s="14"/>
    </row>
    <row r="63" spans="1:16" ht="11.25">
      <c r="A63" s="225" t="s">
        <v>947</v>
      </c>
      <c r="C63" s="14"/>
      <c r="D63" s="14"/>
      <c r="E63" s="14"/>
      <c r="F63" s="14"/>
      <c r="G63" s="14"/>
      <c r="H63" s="14"/>
      <c r="I63" s="14"/>
      <c r="J63" s="14"/>
      <c r="K63" s="14"/>
      <c r="L63" s="14"/>
      <c r="M63" s="14"/>
      <c r="N63" s="14"/>
      <c r="O63" s="14"/>
      <c r="P63" s="14"/>
    </row>
    <row r="64" spans="1:16" ht="11.25">
      <c r="A64" s="225" t="s">
        <v>948</v>
      </c>
      <c r="C64" s="14"/>
      <c r="D64" s="14"/>
      <c r="E64" s="14"/>
      <c r="F64" s="14"/>
      <c r="G64" s="14"/>
      <c r="H64" s="14"/>
      <c r="I64" s="14"/>
      <c r="J64" s="14"/>
      <c r="K64" s="14"/>
      <c r="L64" s="14"/>
      <c r="M64" s="14"/>
      <c r="N64" s="14"/>
      <c r="O64" s="14"/>
      <c r="P64" s="14"/>
    </row>
    <row r="65" spans="1:16" ht="11.25">
      <c r="A65" s="225" t="s">
        <v>1079</v>
      </c>
      <c r="C65" s="14"/>
      <c r="D65" s="14"/>
      <c r="E65" s="14"/>
      <c r="F65" s="14"/>
      <c r="G65" s="14"/>
      <c r="H65" s="14"/>
      <c r="I65" s="14"/>
      <c r="J65" s="14"/>
      <c r="K65" s="14"/>
      <c r="L65" s="14"/>
      <c r="M65" s="14"/>
      <c r="N65" s="14"/>
      <c r="O65" s="14"/>
      <c r="P65" s="14"/>
    </row>
    <row r="66" spans="1:16" ht="11.25">
      <c r="A66" s="225" t="s">
        <v>949</v>
      </c>
      <c r="C66" s="14"/>
      <c r="D66" s="14"/>
      <c r="E66" s="14"/>
      <c r="F66" s="14"/>
      <c r="G66" s="14"/>
      <c r="H66" s="14"/>
      <c r="I66" s="14"/>
      <c r="J66" s="14"/>
      <c r="K66" s="14"/>
      <c r="L66" s="14"/>
      <c r="M66" s="14"/>
      <c r="N66" s="14"/>
      <c r="O66" s="14"/>
      <c r="P66" s="14"/>
    </row>
    <row r="67" spans="1:7" ht="11.25">
      <c r="A67" s="225"/>
      <c r="B67" s="14"/>
      <c r="C67" s="14"/>
      <c r="D67" s="14"/>
      <c r="E67" s="14"/>
      <c r="F67" s="14"/>
      <c r="G67" s="14"/>
    </row>
  </sheetData>
  <sheetProtection/>
  <mergeCells count="1">
    <mergeCell ref="A3:B3"/>
  </mergeCells>
  <printOptions/>
  <pageMargins left="0.5905511811023623" right="0.5905511811023623" top="0.5905511811023623" bottom="0.5905511811023623" header="0.31496062992125984" footer="0.2362204724409449"/>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88"/>
  <sheetViews>
    <sheetView zoomScalePageLayoutView="0" workbookViewId="0" topLeftCell="A1">
      <pane xSplit="4" ySplit="3" topLeftCell="E4" activePane="bottomRight" state="frozen"/>
      <selection pane="topLeft" activeCell="A1" sqref="A1:M1"/>
      <selection pane="topRight" activeCell="A1" sqref="A1:M1"/>
      <selection pane="bottomLeft" activeCell="A1" sqref="A1:M1"/>
      <selection pane="bottomRight" activeCell="A1" sqref="A1"/>
    </sheetView>
  </sheetViews>
  <sheetFormatPr defaultColWidth="7.875" defaultRowHeight="12.75"/>
  <cols>
    <col min="1" max="2" width="2.125" style="20" customWidth="1"/>
    <col min="3" max="3" width="11.375" style="20" customWidth="1"/>
    <col min="4" max="17" width="8.625" style="20" customWidth="1"/>
    <col min="18" max="16384" width="7.875" style="20" customWidth="1"/>
  </cols>
  <sheetData>
    <row r="1" spans="1:17" s="165" customFormat="1" ht="17.25">
      <c r="A1" s="252" t="s">
        <v>587</v>
      </c>
      <c r="B1" s="252"/>
      <c r="C1" s="5"/>
      <c r="D1" s="5"/>
      <c r="E1" s="5"/>
      <c r="F1" s="5"/>
      <c r="G1" s="5"/>
      <c r="H1" s="5"/>
      <c r="I1" s="5"/>
      <c r="J1" s="5"/>
      <c r="K1" s="5"/>
      <c r="L1" s="5"/>
      <c r="M1" s="5"/>
      <c r="N1" s="5"/>
      <c r="O1" s="5"/>
      <c r="P1" s="5"/>
      <c r="Q1" s="5"/>
    </row>
    <row r="2" spans="1:17" ht="11.25">
      <c r="A2" s="253"/>
      <c r="B2" s="253"/>
      <c r="C2" s="13"/>
      <c r="D2" s="13"/>
      <c r="E2" s="13"/>
      <c r="F2" s="13"/>
      <c r="G2" s="13"/>
      <c r="H2" s="13"/>
      <c r="I2" s="13"/>
      <c r="J2" s="13"/>
      <c r="K2" s="13"/>
      <c r="L2" s="13"/>
      <c r="M2" s="13"/>
      <c r="N2" s="13"/>
      <c r="O2" s="13"/>
      <c r="P2" s="13"/>
      <c r="Q2" s="231" t="s">
        <v>491</v>
      </c>
    </row>
    <row r="3" spans="1:17" ht="22.5" customHeight="1">
      <c r="A3" s="320" t="s">
        <v>488</v>
      </c>
      <c r="B3" s="320"/>
      <c r="C3" s="320"/>
      <c r="D3" s="321"/>
      <c r="E3" s="162" t="s">
        <v>950</v>
      </c>
      <c r="F3" s="162" t="s">
        <v>100</v>
      </c>
      <c r="G3" s="162" t="s">
        <v>101</v>
      </c>
      <c r="H3" s="162" t="s">
        <v>359</v>
      </c>
      <c r="I3" s="162" t="s">
        <v>360</v>
      </c>
      <c r="J3" s="162" t="s">
        <v>361</v>
      </c>
      <c r="K3" s="162" t="s">
        <v>951</v>
      </c>
      <c r="L3" s="162" t="s">
        <v>952</v>
      </c>
      <c r="M3" s="162" t="s">
        <v>953</v>
      </c>
      <c r="N3" s="162" t="s">
        <v>954</v>
      </c>
      <c r="O3" s="162" t="s">
        <v>955</v>
      </c>
      <c r="P3" s="162" t="s">
        <v>956</v>
      </c>
      <c r="Q3" s="254" t="s">
        <v>102</v>
      </c>
    </row>
    <row r="4" spans="1:19" ht="15" customHeight="1">
      <c r="A4" s="20" t="s">
        <v>493</v>
      </c>
      <c r="B4" s="255"/>
      <c r="C4" s="48"/>
      <c r="D4" s="26" t="s">
        <v>912</v>
      </c>
      <c r="E4" s="127">
        <v>52259</v>
      </c>
      <c r="F4" s="130">
        <v>96</v>
      </c>
      <c r="G4" s="130">
        <v>77</v>
      </c>
      <c r="H4" s="130">
        <v>181</v>
      </c>
      <c r="I4" s="130">
        <v>1113</v>
      </c>
      <c r="J4" s="130">
        <v>6012</v>
      </c>
      <c r="K4" s="130">
        <v>3524</v>
      </c>
      <c r="L4" s="130">
        <v>4808</v>
      </c>
      <c r="M4" s="130">
        <v>7193</v>
      </c>
      <c r="N4" s="130">
        <v>9443</v>
      </c>
      <c r="O4" s="130">
        <v>9212</v>
      </c>
      <c r="P4" s="130">
        <v>10600</v>
      </c>
      <c r="Q4" s="130" t="s">
        <v>489</v>
      </c>
      <c r="S4" s="256"/>
    </row>
    <row r="5" spans="1:19" ht="11.25">
      <c r="A5" s="255"/>
      <c r="B5" s="255"/>
      <c r="C5" s="48"/>
      <c r="D5" s="26" t="s">
        <v>666</v>
      </c>
      <c r="E5" s="127">
        <v>53657</v>
      </c>
      <c r="F5" s="130">
        <v>79</v>
      </c>
      <c r="G5" s="130">
        <v>78</v>
      </c>
      <c r="H5" s="130">
        <v>177</v>
      </c>
      <c r="I5" s="130">
        <v>1003</v>
      </c>
      <c r="J5" s="130">
        <v>5793</v>
      </c>
      <c r="K5" s="130">
        <v>3523</v>
      </c>
      <c r="L5" s="130">
        <v>4980</v>
      </c>
      <c r="M5" s="130">
        <v>7164</v>
      </c>
      <c r="N5" s="130">
        <v>9433</v>
      </c>
      <c r="O5" s="130">
        <v>9975</v>
      </c>
      <c r="P5" s="130">
        <v>11452</v>
      </c>
      <c r="Q5" s="130" t="s">
        <v>489</v>
      </c>
      <c r="S5" s="256"/>
    </row>
    <row r="6" spans="1:19" ht="11.25">
      <c r="A6" s="255"/>
      <c r="B6" s="255"/>
      <c r="C6" s="48"/>
      <c r="D6" s="26" t="s">
        <v>685</v>
      </c>
      <c r="E6" s="127">
        <v>54366</v>
      </c>
      <c r="F6" s="130">
        <v>72</v>
      </c>
      <c r="G6" s="130">
        <v>82</v>
      </c>
      <c r="H6" s="130">
        <v>165</v>
      </c>
      <c r="I6" s="130">
        <v>973</v>
      </c>
      <c r="J6" s="130">
        <v>5427</v>
      </c>
      <c r="K6" s="130">
        <v>3722</v>
      </c>
      <c r="L6" s="130">
        <v>4945</v>
      </c>
      <c r="M6" s="130">
        <v>7081</v>
      </c>
      <c r="N6" s="130">
        <v>9697</v>
      </c>
      <c r="O6" s="130">
        <v>10293</v>
      </c>
      <c r="P6" s="130">
        <v>11908</v>
      </c>
      <c r="Q6" s="130">
        <v>1</v>
      </c>
      <c r="S6" s="256"/>
    </row>
    <row r="7" spans="1:19" ht="11.25">
      <c r="A7" s="255"/>
      <c r="B7" s="255"/>
      <c r="C7" s="48"/>
      <c r="D7" s="26" t="s">
        <v>913</v>
      </c>
      <c r="E7" s="127">
        <v>54147</v>
      </c>
      <c r="F7" s="130">
        <v>91</v>
      </c>
      <c r="G7" s="130">
        <v>79</v>
      </c>
      <c r="H7" s="130">
        <v>152</v>
      </c>
      <c r="I7" s="130">
        <v>945</v>
      </c>
      <c r="J7" s="130">
        <v>5019</v>
      </c>
      <c r="K7" s="130">
        <v>3692</v>
      </c>
      <c r="L7" s="130">
        <v>5066</v>
      </c>
      <c r="M7" s="130">
        <v>6838</v>
      </c>
      <c r="N7" s="130">
        <v>9775</v>
      </c>
      <c r="O7" s="130">
        <v>10369</v>
      </c>
      <c r="P7" s="130">
        <v>12120</v>
      </c>
      <c r="Q7" s="191">
        <v>1</v>
      </c>
      <c r="S7" s="256"/>
    </row>
    <row r="8" spans="1:19" ht="11.25">
      <c r="A8" s="255"/>
      <c r="B8" s="255"/>
      <c r="C8" s="48"/>
      <c r="D8" s="26" t="s">
        <v>914</v>
      </c>
      <c r="E8" s="127">
        <v>55391</v>
      </c>
      <c r="F8" s="130">
        <v>74</v>
      </c>
      <c r="G8" s="130">
        <v>80</v>
      </c>
      <c r="H8" s="130">
        <v>165</v>
      </c>
      <c r="I8" s="130">
        <v>872</v>
      </c>
      <c r="J8" s="130">
        <v>4675</v>
      </c>
      <c r="K8" s="130">
        <v>3933</v>
      </c>
      <c r="L8" s="130">
        <v>5157</v>
      </c>
      <c r="M8" s="130">
        <v>6529</v>
      </c>
      <c r="N8" s="130">
        <v>9721</v>
      </c>
      <c r="O8" s="130">
        <v>11018</v>
      </c>
      <c r="P8" s="130">
        <v>13167</v>
      </c>
      <c r="Q8" s="191">
        <v>0</v>
      </c>
      <c r="S8" s="256"/>
    </row>
    <row r="9" spans="1:17" ht="3.75" customHeight="1">
      <c r="A9" s="255"/>
      <c r="B9" s="255"/>
      <c r="C9" s="48"/>
      <c r="D9" s="136"/>
      <c r="E9" s="127"/>
      <c r="F9" s="130"/>
      <c r="G9" s="130"/>
      <c r="H9" s="130"/>
      <c r="I9" s="130"/>
      <c r="J9" s="130"/>
      <c r="K9" s="130"/>
      <c r="L9" s="130"/>
      <c r="M9" s="130"/>
      <c r="N9" s="130"/>
      <c r="O9" s="130"/>
      <c r="P9" s="130"/>
      <c r="Q9" s="130"/>
    </row>
    <row r="10" spans="1:17" ht="11.25">
      <c r="A10" s="255"/>
      <c r="B10" s="14" t="s">
        <v>382</v>
      </c>
      <c r="D10" s="26" t="s">
        <v>912</v>
      </c>
      <c r="E10" s="127">
        <v>108</v>
      </c>
      <c r="F10" s="130" t="s">
        <v>489</v>
      </c>
      <c r="G10" s="130" t="s">
        <v>489</v>
      </c>
      <c r="H10" s="130">
        <v>1</v>
      </c>
      <c r="I10" s="130">
        <v>3</v>
      </c>
      <c r="J10" s="130">
        <v>6</v>
      </c>
      <c r="K10" s="130">
        <v>7</v>
      </c>
      <c r="L10" s="130">
        <v>3</v>
      </c>
      <c r="M10" s="130">
        <v>22</v>
      </c>
      <c r="N10" s="130">
        <v>25</v>
      </c>
      <c r="O10" s="130">
        <v>21</v>
      </c>
      <c r="P10" s="130">
        <v>20</v>
      </c>
      <c r="Q10" s="130" t="s">
        <v>489</v>
      </c>
    </row>
    <row r="11" spans="1:17" ht="11.25">
      <c r="A11" s="255"/>
      <c r="B11" s="48"/>
      <c r="D11" s="26" t="s">
        <v>666</v>
      </c>
      <c r="E11" s="127">
        <v>91</v>
      </c>
      <c r="F11" s="130" t="s">
        <v>489</v>
      </c>
      <c r="G11" s="130" t="s">
        <v>489</v>
      </c>
      <c r="H11" s="130" t="s">
        <v>489</v>
      </c>
      <c r="I11" s="130">
        <v>1</v>
      </c>
      <c r="J11" s="130">
        <v>8</v>
      </c>
      <c r="K11" s="130">
        <v>3</v>
      </c>
      <c r="L11" s="130">
        <v>5</v>
      </c>
      <c r="M11" s="130">
        <v>13</v>
      </c>
      <c r="N11" s="130">
        <v>23</v>
      </c>
      <c r="O11" s="130">
        <v>19</v>
      </c>
      <c r="P11" s="130">
        <v>19</v>
      </c>
      <c r="Q11" s="130" t="s">
        <v>489</v>
      </c>
    </row>
    <row r="12" spans="1:17" ht="11.25">
      <c r="A12" s="255"/>
      <c r="B12" s="48"/>
      <c r="D12" s="26" t="s">
        <v>685</v>
      </c>
      <c r="E12" s="127">
        <v>90</v>
      </c>
      <c r="F12" s="130" t="s">
        <v>957</v>
      </c>
      <c r="G12" s="130" t="s">
        <v>957</v>
      </c>
      <c r="H12" s="130" t="s">
        <v>957</v>
      </c>
      <c r="I12" s="130">
        <v>1</v>
      </c>
      <c r="J12" s="130">
        <v>2</v>
      </c>
      <c r="K12" s="130">
        <v>7</v>
      </c>
      <c r="L12" s="130">
        <v>5</v>
      </c>
      <c r="M12" s="130">
        <v>7</v>
      </c>
      <c r="N12" s="130">
        <v>27</v>
      </c>
      <c r="O12" s="130">
        <v>31</v>
      </c>
      <c r="P12" s="130">
        <v>10</v>
      </c>
      <c r="Q12" s="130" t="s">
        <v>957</v>
      </c>
    </row>
    <row r="13" spans="1:17" ht="11.25">
      <c r="A13" s="255"/>
      <c r="B13" s="48"/>
      <c r="D13" s="26" t="s">
        <v>913</v>
      </c>
      <c r="E13" s="127">
        <v>114</v>
      </c>
      <c r="F13" s="191" t="s">
        <v>489</v>
      </c>
      <c r="G13" s="191" t="s">
        <v>489</v>
      </c>
      <c r="H13" s="191" t="s">
        <v>489</v>
      </c>
      <c r="I13" s="130" t="s">
        <v>489</v>
      </c>
      <c r="J13" s="130">
        <v>5</v>
      </c>
      <c r="K13" s="130">
        <v>4</v>
      </c>
      <c r="L13" s="130">
        <v>11</v>
      </c>
      <c r="M13" s="130">
        <v>13</v>
      </c>
      <c r="N13" s="130">
        <v>20</v>
      </c>
      <c r="O13" s="130">
        <v>34</v>
      </c>
      <c r="P13" s="130">
        <v>27</v>
      </c>
      <c r="Q13" s="191" t="s">
        <v>489</v>
      </c>
    </row>
    <row r="14" spans="1:19" ht="11.25">
      <c r="A14" s="255"/>
      <c r="B14" s="48"/>
      <c r="D14" s="26" t="s">
        <v>914</v>
      </c>
      <c r="E14" s="127">
        <v>101</v>
      </c>
      <c r="F14" s="191">
        <v>0</v>
      </c>
      <c r="G14" s="191">
        <v>0</v>
      </c>
      <c r="H14" s="191">
        <v>0</v>
      </c>
      <c r="I14" s="191">
        <v>0</v>
      </c>
      <c r="J14" s="130">
        <v>7</v>
      </c>
      <c r="K14" s="130">
        <v>4</v>
      </c>
      <c r="L14" s="130">
        <v>10</v>
      </c>
      <c r="M14" s="130">
        <v>11</v>
      </c>
      <c r="N14" s="130">
        <v>13</v>
      </c>
      <c r="O14" s="130">
        <v>31</v>
      </c>
      <c r="P14" s="130">
        <v>25</v>
      </c>
      <c r="Q14" s="191" t="s">
        <v>489</v>
      </c>
      <c r="S14" s="256"/>
    </row>
    <row r="15" spans="1:17" ht="3.75" customHeight="1">
      <c r="A15" s="12"/>
      <c r="B15" s="48"/>
      <c r="D15" s="12"/>
      <c r="E15" s="127"/>
      <c r="F15" s="130"/>
      <c r="G15" s="130"/>
      <c r="H15" s="130"/>
      <c r="I15" s="130"/>
      <c r="J15" s="130"/>
      <c r="K15" s="130"/>
      <c r="L15" s="130"/>
      <c r="M15" s="130"/>
      <c r="N15" s="130"/>
      <c r="O15" s="130"/>
      <c r="P15" s="130"/>
      <c r="Q15" s="130"/>
    </row>
    <row r="16" spans="1:17" ht="11.25">
      <c r="A16" s="136"/>
      <c r="B16" s="14" t="s">
        <v>386</v>
      </c>
      <c r="D16" s="26" t="s">
        <v>912</v>
      </c>
      <c r="E16" s="127">
        <v>16022</v>
      </c>
      <c r="F16" s="130" t="s">
        <v>489</v>
      </c>
      <c r="G16" s="130">
        <v>11</v>
      </c>
      <c r="H16" s="130">
        <v>14</v>
      </c>
      <c r="I16" s="130">
        <v>222</v>
      </c>
      <c r="J16" s="130">
        <v>2806</v>
      </c>
      <c r="K16" s="130">
        <v>1771</v>
      </c>
      <c r="L16" s="130">
        <v>2337</v>
      </c>
      <c r="M16" s="130">
        <v>2774</v>
      </c>
      <c r="N16" s="130">
        <v>2847</v>
      </c>
      <c r="O16" s="130">
        <v>2016</v>
      </c>
      <c r="P16" s="130">
        <v>1324</v>
      </c>
      <c r="Q16" s="130" t="s">
        <v>489</v>
      </c>
    </row>
    <row r="17" spans="1:17" ht="11.25">
      <c r="A17" s="136"/>
      <c r="B17" s="14" t="s">
        <v>611</v>
      </c>
      <c r="D17" s="26"/>
      <c r="E17" s="257">
        <v>2299</v>
      </c>
      <c r="F17" s="258" t="s">
        <v>490</v>
      </c>
      <c r="G17" s="258" t="s">
        <v>490</v>
      </c>
      <c r="H17" s="258" t="s">
        <v>490</v>
      </c>
      <c r="I17" s="258">
        <v>32</v>
      </c>
      <c r="J17" s="258">
        <v>358</v>
      </c>
      <c r="K17" s="258">
        <v>263</v>
      </c>
      <c r="L17" s="258">
        <v>354</v>
      </c>
      <c r="M17" s="258">
        <v>395</v>
      </c>
      <c r="N17" s="258">
        <v>391</v>
      </c>
      <c r="O17" s="258">
        <v>279</v>
      </c>
      <c r="P17" s="258">
        <v>227</v>
      </c>
      <c r="Q17" s="258" t="s">
        <v>490</v>
      </c>
    </row>
    <row r="18" spans="1:17" ht="11.25">
      <c r="A18" s="136"/>
      <c r="B18" s="14"/>
      <c r="D18" s="26" t="s">
        <v>666</v>
      </c>
      <c r="E18" s="127">
        <v>16035</v>
      </c>
      <c r="F18" s="130">
        <v>1</v>
      </c>
      <c r="G18" s="130">
        <v>13</v>
      </c>
      <c r="H18" s="130">
        <v>11</v>
      </c>
      <c r="I18" s="130">
        <v>222</v>
      </c>
      <c r="J18" s="130">
        <v>2714</v>
      </c>
      <c r="K18" s="130">
        <v>1781</v>
      </c>
      <c r="L18" s="130">
        <v>2266</v>
      </c>
      <c r="M18" s="130">
        <v>2739</v>
      </c>
      <c r="N18" s="130">
        <v>2734</v>
      </c>
      <c r="O18" s="130">
        <v>2162</v>
      </c>
      <c r="P18" s="130">
        <v>1392</v>
      </c>
      <c r="Q18" s="130" t="s">
        <v>489</v>
      </c>
    </row>
    <row r="19" spans="1:17" ht="11.25">
      <c r="A19" s="136"/>
      <c r="B19" s="14"/>
      <c r="D19" s="26"/>
      <c r="E19" s="257">
        <v>2143</v>
      </c>
      <c r="F19" s="258" t="s">
        <v>490</v>
      </c>
      <c r="G19" s="258" t="s">
        <v>490</v>
      </c>
      <c r="H19" s="258">
        <v>1</v>
      </c>
      <c r="I19" s="258">
        <v>32</v>
      </c>
      <c r="J19" s="258">
        <v>321</v>
      </c>
      <c r="K19" s="258">
        <v>229</v>
      </c>
      <c r="L19" s="258">
        <v>299</v>
      </c>
      <c r="M19" s="258">
        <v>364</v>
      </c>
      <c r="N19" s="258">
        <v>355</v>
      </c>
      <c r="O19" s="258">
        <v>319</v>
      </c>
      <c r="P19" s="258">
        <v>223</v>
      </c>
      <c r="Q19" s="258" t="s">
        <v>490</v>
      </c>
    </row>
    <row r="20" spans="1:17" ht="11.25">
      <c r="A20" s="136"/>
      <c r="B20" s="14"/>
      <c r="D20" s="26" t="s">
        <v>685</v>
      </c>
      <c r="E20" s="127">
        <v>16288</v>
      </c>
      <c r="F20" s="130">
        <v>0</v>
      </c>
      <c r="G20" s="130">
        <v>20</v>
      </c>
      <c r="H20" s="130">
        <v>14</v>
      </c>
      <c r="I20" s="130">
        <v>230</v>
      </c>
      <c r="J20" s="130">
        <v>2555</v>
      </c>
      <c r="K20" s="130">
        <v>1861</v>
      </c>
      <c r="L20" s="130">
        <v>2299</v>
      </c>
      <c r="M20" s="130">
        <v>2765</v>
      </c>
      <c r="N20" s="130">
        <v>2885</v>
      </c>
      <c r="O20" s="130">
        <v>2274</v>
      </c>
      <c r="P20" s="130">
        <v>1384</v>
      </c>
      <c r="Q20" s="130">
        <v>1</v>
      </c>
    </row>
    <row r="21" spans="1:17" ht="11.25">
      <c r="A21" s="136"/>
      <c r="B21" s="14"/>
      <c r="D21" s="26"/>
      <c r="E21" s="257">
        <v>2239</v>
      </c>
      <c r="F21" s="258" t="s">
        <v>490</v>
      </c>
      <c r="G21" s="258" t="s">
        <v>490</v>
      </c>
      <c r="H21" s="258">
        <v>2</v>
      </c>
      <c r="I21" s="258">
        <v>29</v>
      </c>
      <c r="J21" s="258">
        <v>318</v>
      </c>
      <c r="K21" s="258">
        <v>253</v>
      </c>
      <c r="L21" s="258">
        <v>316</v>
      </c>
      <c r="M21" s="258">
        <v>401</v>
      </c>
      <c r="N21" s="258">
        <v>385</v>
      </c>
      <c r="O21" s="258">
        <v>339</v>
      </c>
      <c r="P21" s="258">
        <v>196</v>
      </c>
      <c r="Q21" s="258" t="s">
        <v>490</v>
      </c>
    </row>
    <row r="22" spans="1:17" ht="11.25">
      <c r="A22" s="136"/>
      <c r="B22" s="14"/>
      <c r="D22" s="136" t="s">
        <v>699</v>
      </c>
      <c r="E22" s="127">
        <v>16273</v>
      </c>
      <c r="F22" s="191" t="s">
        <v>489</v>
      </c>
      <c r="G22" s="130">
        <v>14</v>
      </c>
      <c r="H22" s="130">
        <v>15</v>
      </c>
      <c r="I22" s="130">
        <v>231</v>
      </c>
      <c r="J22" s="130">
        <v>2313</v>
      </c>
      <c r="K22" s="130">
        <v>1906</v>
      </c>
      <c r="L22" s="130">
        <v>2362</v>
      </c>
      <c r="M22" s="130">
        <v>2667</v>
      </c>
      <c r="N22" s="130">
        <v>3012</v>
      </c>
      <c r="O22" s="130">
        <v>2308</v>
      </c>
      <c r="P22" s="130">
        <v>1445</v>
      </c>
      <c r="Q22" s="130" t="s">
        <v>489</v>
      </c>
    </row>
    <row r="23" spans="1:17" ht="11.25">
      <c r="A23" s="136"/>
      <c r="B23" s="14"/>
      <c r="D23" s="26"/>
      <c r="E23" s="257">
        <v>2132</v>
      </c>
      <c r="F23" s="258" t="s">
        <v>490</v>
      </c>
      <c r="G23" s="258" t="s">
        <v>490</v>
      </c>
      <c r="H23" s="258">
        <v>1</v>
      </c>
      <c r="I23" s="258">
        <v>38</v>
      </c>
      <c r="J23" s="258">
        <v>239</v>
      </c>
      <c r="K23" s="258">
        <v>270</v>
      </c>
      <c r="L23" s="258">
        <v>306</v>
      </c>
      <c r="M23" s="258">
        <v>369</v>
      </c>
      <c r="N23" s="258">
        <v>409</v>
      </c>
      <c r="O23" s="258">
        <v>301</v>
      </c>
      <c r="P23" s="258">
        <v>199</v>
      </c>
      <c r="Q23" s="258" t="s">
        <v>490</v>
      </c>
    </row>
    <row r="24" spans="1:19" ht="11.25">
      <c r="A24" s="136"/>
      <c r="B24" s="14"/>
      <c r="D24" s="136" t="s">
        <v>915</v>
      </c>
      <c r="E24" s="127">
        <v>16421</v>
      </c>
      <c r="F24" s="191">
        <v>1</v>
      </c>
      <c r="G24" s="130">
        <v>17</v>
      </c>
      <c r="H24" s="130">
        <v>13</v>
      </c>
      <c r="I24" s="130">
        <v>212</v>
      </c>
      <c r="J24" s="130">
        <v>2102</v>
      </c>
      <c r="K24" s="130">
        <v>2023</v>
      </c>
      <c r="L24" s="130">
        <v>2378</v>
      </c>
      <c r="M24" s="130">
        <v>2598</v>
      </c>
      <c r="N24" s="130">
        <v>3030</v>
      </c>
      <c r="O24" s="130">
        <v>2465</v>
      </c>
      <c r="P24" s="130">
        <v>1582</v>
      </c>
      <c r="Q24" s="130" t="s">
        <v>489</v>
      </c>
      <c r="S24" s="256"/>
    </row>
    <row r="25" spans="1:19" ht="11.25">
      <c r="A25" s="136"/>
      <c r="B25" s="14"/>
      <c r="D25" s="136"/>
      <c r="E25" s="257">
        <v>2016</v>
      </c>
      <c r="F25" s="258" t="s">
        <v>490</v>
      </c>
      <c r="G25" s="258" t="s">
        <v>490</v>
      </c>
      <c r="H25" s="258" t="s">
        <v>490</v>
      </c>
      <c r="I25" s="258">
        <v>28</v>
      </c>
      <c r="J25" s="258">
        <v>243</v>
      </c>
      <c r="K25" s="258">
        <v>216</v>
      </c>
      <c r="L25" s="258">
        <v>321</v>
      </c>
      <c r="M25" s="258">
        <v>327</v>
      </c>
      <c r="N25" s="258">
        <v>377</v>
      </c>
      <c r="O25" s="258">
        <v>296</v>
      </c>
      <c r="P25" s="258">
        <v>208</v>
      </c>
      <c r="Q25" s="258" t="s">
        <v>490</v>
      </c>
      <c r="S25" s="256"/>
    </row>
    <row r="26" spans="1:17" ht="3.75" customHeight="1">
      <c r="A26" s="136"/>
      <c r="B26" s="14"/>
      <c r="D26" s="136"/>
      <c r="E26" s="127"/>
      <c r="F26" s="130"/>
      <c r="G26" s="130"/>
      <c r="H26" s="130"/>
      <c r="I26" s="130"/>
      <c r="J26" s="130"/>
      <c r="K26" s="130"/>
      <c r="L26" s="130"/>
      <c r="M26" s="130"/>
      <c r="N26" s="130"/>
      <c r="O26" s="130"/>
      <c r="P26" s="130"/>
      <c r="Q26" s="130"/>
    </row>
    <row r="27" spans="1:17" ht="11.25">
      <c r="A27" s="255"/>
      <c r="B27" s="20" t="s">
        <v>387</v>
      </c>
      <c r="D27" s="26" t="s">
        <v>912</v>
      </c>
      <c r="E27" s="127">
        <v>313</v>
      </c>
      <c r="F27" s="130" t="s">
        <v>489</v>
      </c>
      <c r="G27" s="130" t="s">
        <v>489</v>
      </c>
      <c r="H27" s="130" t="s">
        <v>489</v>
      </c>
      <c r="I27" s="130">
        <v>1</v>
      </c>
      <c r="J27" s="130">
        <v>22</v>
      </c>
      <c r="K27" s="130">
        <v>8</v>
      </c>
      <c r="L27" s="130">
        <v>19</v>
      </c>
      <c r="M27" s="130">
        <v>37</v>
      </c>
      <c r="N27" s="130">
        <v>55</v>
      </c>
      <c r="O27" s="130">
        <v>69</v>
      </c>
      <c r="P27" s="130">
        <v>102</v>
      </c>
      <c r="Q27" s="130" t="s">
        <v>489</v>
      </c>
    </row>
    <row r="28" spans="1:17" ht="11.25">
      <c r="A28" s="255"/>
      <c r="B28" s="48"/>
      <c r="D28" s="26" t="s">
        <v>666</v>
      </c>
      <c r="E28" s="127">
        <v>313</v>
      </c>
      <c r="F28" s="130" t="s">
        <v>489</v>
      </c>
      <c r="G28" s="130" t="s">
        <v>489</v>
      </c>
      <c r="H28" s="130" t="s">
        <v>489</v>
      </c>
      <c r="I28" s="130">
        <v>1</v>
      </c>
      <c r="J28" s="130">
        <v>13</v>
      </c>
      <c r="K28" s="130">
        <v>13</v>
      </c>
      <c r="L28" s="130">
        <v>17</v>
      </c>
      <c r="M28" s="130">
        <v>26</v>
      </c>
      <c r="N28" s="130">
        <v>56</v>
      </c>
      <c r="O28" s="130">
        <v>48</v>
      </c>
      <c r="P28" s="130">
        <v>139</v>
      </c>
      <c r="Q28" s="130" t="s">
        <v>489</v>
      </c>
    </row>
    <row r="29" spans="1:17" ht="11.25">
      <c r="A29" s="255"/>
      <c r="B29" s="48"/>
      <c r="D29" s="26" t="s">
        <v>685</v>
      </c>
      <c r="E29" s="127">
        <v>314</v>
      </c>
      <c r="F29" s="191">
        <v>0</v>
      </c>
      <c r="G29" s="191">
        <v>0</v>
      </c>
      <c r="H29" s="191">
        <v>0</v>
      </c>
      <c r="I29" s="130">
        <v>3</v>
      </c>
      <c r="J29" s="130">
        <v>8</v>
      </c>
      <c r="K29" s="130">
        <v>9</v>
      </c>
      <c r="L29" s="130">
        <v>15</v>
      </c>
      <c r="M29" s="130">
        <v>23</v>
      </c>
      <c r="N29" s="130">
        <v>50</v>
      </c>
      <c r="O29" s="130">
        <v>73</v>
      </c>
      <c r="P29" s="130">
        <v>133</v>
      </c>
      <c r="Q29" s="191">
        <v>0</v>
      </c>
    </row>
    <row r="30" spans="1:17" ht="11.25">
      <c r="A30" s="255"/>
      <c r="B30" s="48"/>
      <c r="D30" s="26" t="s">
        <v>913</v>
      </c>
      <c r="E30" s="127">
        <v>295</v>
      </c>
      <c r="F30" s="191" t="s">
        <v>489</v>
      </c>
      <c r="G30" s="191" t="s">
        <v>489</v>
      </c>
      <c r="H30" s="191" t="s">
        <v>489</v>
      </c>
      <c r="I30" s="130" t="s">
        <v>489</v>
      </c>
      <c r="J30" s="130">
        <v>6</v>
      </c>
      <c r="K30" s="130">
        <v>13</v>
      </c>
      <c r="L30" s="130">
        <v>10</v>
      </c>
      <c r="M30" s="130">
        <v>22</v>
      </c>
      <c r="N30" s="130">
        <v>49</v>
      </c>
      <c r="O30" s="130">
        <v>67</v>
      </c>
      <c r="P30" s="130">
        <v>128</v>
      </c>
      <c r="Q30" s="191" t="s">
        <v>489</v>
      </c>
    </row>
    <row r="31" spans="1:19" ht="11.25">
      <c r="A31" s="255"/>
      <c r="B31" s="48"/>
      <c r="D31" s="26" t="s">
        <v>914</v>
      </c>
      <c r="E31" s="127">
        <v>275</v>
      </c>
      <c r="F31" s="130" t="s">
        <v>489</v>
      </c>
      <c r="G31" s="130" t="s">
        <v>489</v>
      </c>
      <c r="H31" s="130" t="s">
        <v>489</v>
      </c>
      <c r="I31" s="130">
        <v>2</v>
      </c>
      <c r="J31" s="130">
        <v>13</v>
      </c>
      <c r="K31" s="130">
        <v>8</v>
      </c>
      <c r="L31" s="130">
        <v>15</v>
      </c>
      <c r="M31" s="130">
        <v>14</v>
      </c>
      <c r="N31" s="130">
        <v>33</v>
      </c>
      <c r="O31" s="130">
        <v>60</v>
      </c>
      <c r="P31" s="130">
        <v>130</v>
      </c>
      <c r="Q31" s="130" t="s">
        <v>489</v>
      </c>
      <c r="S31" s="256"/>
    </row>
    <row r="32" spans="1:17" ht="3.75" customHeight="1">
      <c r="A32" s="255"/>
      <c r="B32" s="48"/>
      <c r="D32" s="136"/>
      <c r="E32" s="127"/>
      <c r="F32" s="130"/>
      <c r="G32" s="130"/>
      <c r="H32" s="130"/>
      <c r="I32" s="130"/>
      <c r="J32" s="130"/>
      <c r="K32" s="130"/>
      <c r="L32" s="130"/>
      <c r="M32" s="130"/>
      <c r="N32" s="130"/>
      <c r="O32" s="130"/>
      <c r="P32" s="130"/>
      <c r="Q32" s="130"/>
    </row>
    <row r="33" spans="1:17" ht="11.25">
      <c r="A33" s="255"/>
      <c r="B33" s="322" t="s">
        <v>383</v>
      </c>
      <c r="C33" s="322"/>
      <c r="D33" s="26" t="s">
        <v>912</v>
      </c>
      <c r="E33" s="127">
        <v>7898</v>
      </c>
      <c r="F33" s="130">
        <v>4</v>
      </c>
      <c r="G33" s="130">
        <v>4</v>
      </c>
      <c r="H33" s="130">
        <v>7</v>
      </c>
      <c r="I33" s="130">
        <v>93</v>
      </c>
      <c r="J33" s="130">
        <v>685</v>
      </c>
      <c r="K33" s="130">
        <v>400</v>
      </c>
      <c r="L33" s="130">
        <v>581</v>
      </c>
      <c r="M33" s="130">
        <v>1009</v>
      </c>
      <c r="N33" s="130">
        <v>1478</v>
      </c>
      <c r="O33" s="130">
        <v>1605</v>
      </c>
      <c r="P33" s="130">
        <v>2103</v>
      </c>
      <c r="Q33" s="130" t="s">
        <v>489</v>
      </c>
    </row>
    <row r="34" spans="1:17" ht="11.25">
      <c r="A34" s="255"/>
      <c r="B34" s="322" t="s">
        <v>487</v>
      </c>
      <c r="C34" s="322"/>
      <c r="D34" s="26" t="s">
        <v>666</v>
      </c>
      <c r="E34" s="127">
        <v>8219</v>
      </c>
      <c r="F34" s="130">
        <v>3</v>
      </c>
      <c r="G34" s="130">
        <v>4</v>
      </c>
      <c r="H34" s="130">
        <v>10</v>
      </c>
      <c r="I34" s="130">
        <v>77</v>
      </c>
      <c r="J34" s="130">
        <v>651</v>
      </c>
      <c r="K34" s="130">
        <v>439</v>
      </c>
      <c r="L34" s="130">
        <v>588</v>
      </c>
      <c r="M34" s="130">
        <v>965</v>
      </c>
      <c r="N34" s="130">
        <v>1502</v>
      </c>
      <c r="O34" s="130">
        <v>1713</v>
      </c>
      <c r="P34" s="130">
        <v>2267</v>
      </c>
      <c r="Q34" s="130" t="s">
        <v>489</v>
      </c>
    </row>
    <row r="35" spans="1:17" ht="11.25">
      <c r="A35" s="255"/>
      <c r="B35" s="48"/>
      <c r="D35" s="26" t="s">
        <v>685</v>
      </c>
      <c r="E35" s="127">
        <v>8345</v>
      </c>
      <c r="F35" s="130">
        <v>3</v>
      </c>
      <c r="G35" s="130">
        <v>5</v>
      </c>
      <c r="H35" s="130">
        <v>7</v>
      </c>
      <c r="I35" s="130">
        <v>78</v>
      </c>
      <c r="J35" s="130">
        <v>630</v>
      </c>
      <c r="K35" s="130">
        <v>444</v>
      </c>
      <c r="L35" s="130">
        <v>570</v>
      </c>
      <c r="M35" s="130">
        <v>909</v>
      </c>
      <c r="N35" s="130">
        <v>1536</v>
      </c>
      <c r="O35" s="130">
        <v>1806</v>
      </c>
      <c r="P35" s="130">
        <v>2357</v>
      </c>
      <c r="Q35" s="130" t="s">
        <v>957</v>
      </c>
    </row>
    <row r="36" spans="1:17" ht="11.25">
      <c r="A36" s="255"/>
      <c r="B36" s="48"/>
      <c r="D36" s="26" t="s">
        <v>913</v>
      </c>
      <c r="E36" s="127">
        <v>8146</v>
      </c>
      <c r="F36" s="130">
        <v>2</v>
      </c>
      <c r="G36" s="130">
        <v>4</v>
      </c>
      <c r="H36" s="130">
        <v>11</v>
      </c>
      <c r="I36" s="130">
        <v>86</v>
      </c>
      <c r="J36" s="130">
        <v>578</v>
      </c>
      <c r="K36" s="130">
        <v>399</v>
      </c>
      <c r="L36" s="130">
        <v>575</v>
      </c>
      <c r="M36" s="130">
        <v>901</v>
      </c>
      <c r="N36" s="130">
        <v>1499</v>
      </c>
      <c r="O36" s="130">
        <v>1791</v>
      </c>
      <c r="P36" s="130">
        <v>2299</v>
      </c>
      <c r="Q36" s="191">
        <v>1</v>
      </c>
    </row>
    <row r="37" spans="1:19" ht="11.25">
      <c r="A37" s="255"/>
      <c r="B37" s="48"/>
      <c r="D37" s="26" t="s">
        <v>914</v>
      </c>
      <c r="E37" s="127">
        <v>8198</v>
      </c>
      <c r="F37" s="130">
        <v>2</v>
      </c>
      <c r="G37" s="130">
        <v>1</v>
      </c>
      <c r="H37" s="130">
        <v>9</v>
      </c>
      <c r="I37" s="130">
        <v>63</v>
      </c>
      <c r="J37" s="130">
        <v>470</v>
      </c>
      <c r="K37" s="130">
        <v>419</v>
      </c>
      <c r="L37" s="130">
        <v>596</v>
      </c>
      <c r="M37" s="130">
        <v>867</v>
      </c>
      <c r="N37" s="130">
        <v>1487</v>
      </c>
      <c r="O37" s="130">
        <v>1864</v>
      </c>
      <c r="P37" s="130">
        <v>2420</v>
      </c>
      <c r="Q37" s="191" t="s">
        <v>489</v>
      </c>
      <c r="S37" s="256"/>
    </row>
    <row r="38" spans="1:17" ht="3.75" customHeight="1">
      <c r="A38" s="255"/>
      <c r="B38" s="48"/>
      <c r="D38" s="136"/>
      <c r="E38" s="127"/>
      <c r="F38" s="130"/>
      <c r="G38" s="130"/>
      <c r="H38" s="130"/>
      <c r="I38" s="130"/>
      <c r="J38" s="130"/>
      <c r="K38" s="130"/>
      <c r="L38" s="130"/>
      <c r="M38" s="130"/>
      <c r="N38" s="130"/>
      <c r="O38" s="130"/>
      <c r="P38" s="130"/>
      <c r="Q38" s="130"/>
    </row>
    <row r="39" spans="1:18" ht="11.25">
      <c r="A39" s="255"/>
      <c r="B39" s="20" t="s">
        <v>388</v>
      </c>
      <c r="D39" s="26" t="s">
        <v>912</v>
      </c>
      <c r="E39" s="127">
        <v>4540</v>
      </c>
      <c r="F39" s="130" t="s">
        <v>489</v>
      </c>
      <c r="G39" s="130" t="s">
        <v>489</v>
      </c>
      <c r="H39" s="130">
        <v>2</v>
      </c>
      <c r="I39" s="130">
        <v>66</v>
      </c>
      <c r="J39" s="130">
        <v>417</v>
      </c>
      <c r="K39" s="130">
        <v>237</v>
      </c>
      <c r="L39" s="130">
        <v>333</v>
      </c>
      <c r="M39" s="130">
        <v>621</v>
      </c>
      <c r="N39" s="130">
        <v>886</v>
      </c>
      <c r="O39" s="130">
        <v>968</v>
      </c>
      <c r="P39" s="130">
        <v>1010</v>
      </c>
      <c r="Q39" s="130" t="s">
        <v>489</v>
      </c>
      <c r="R39" s="80"/>
    </row>
    <row r="40" spans="1:18" ht="11.25">
      <c r="A40" s="255"/>
      <c r="B40" s="48"/>
      <c r="D40" s="26" t="s">
        <v>666</v>
      </c>
      <c r="E40" s="127">
        <v>4724</v>
      </c>
      <c r="F40" s="130" t="s">
        <v>489</v>
      </c>
      <c r="G40" s="130">
        <v>3</v>
      </c>
      <c r="H40" s="130">
        <v>5</v>
      </c>
      <c r="I40" s="130">
        <v>42</v>
      </c>
      <c r="J40" s="130">
        <v>429</v>
      </c>
      <c r="K40" s="130">
        <v>251</v>
      </c>
      <c r="L40" s="130">
        <v>388</v>
      </c>
      <c r="M40" s="130">
        <v>606</v>
      </c>
      <c r="N40" s="130">
        <v>920</v>
      </c>
      <c r="O40" s="130">
        <v>978</v>
      </c>
      <c r="P40" s="130">
        <v>1102</v>
      </c>
      <c r="Q40" s="130" t="s">
        <v>489</v>
      </c>
      <c r="R40" s="80"/>
    </row>
    <row r="41" spans="1:18" ht="11.25">
      <c r="A41" s="255"/>
      <c r="B41" s="48"/>
      <c r="D41" s="26" t="s">
        <v>685</v>
      </c>
      <c r="E41" s="127">
        <v>4717</v>
      </c>
      <c r="F41" s="130" t="s">
        <v>957</v>
      </c>
      <c r="G41" s="130">
        <v>2</v>
      </c>
      <c r="H41" s="130">
        <v>1</v>
      </c>
      <c r="I41" s="130">
        <v>52</v>
      </c>
      <c r="J41" s="130">
        <v>399</v>
      </c>
      <c r="K41" s="130">
        <v>281</v>
      </c>
      <c r="L41" s="130">
        <v>404</v>
      </c>
      <c r="M41" s="130">
        <v>575</v>
      </c>
      <c r="N41" s="130">
        <v>928</v>
      </c>
      <c r="O41" s="130">
        <v>1015</v>
      </c>
      <c r="P41" s="130">
        <v>1060</v>
      </c>
      <c r="Q41" s="130" t="s">
        <v>957</v>
      </c>
      <c r="R41" s="80"/>
    </row>
    <row r="42" spans="1:18" ht="11.25">
      <c r="A42" s="255"/>
      <c r="B42" s="48"/>
      <c r="D42" s="26" t="s">
        <v>913</v>
      </c>
      <c r="E42" s="127">
        <v>4420</v>
      </c>
      <c r="F42" s="191">
        <v>1</v>
      </c>
      <c r="G42" s="130" t="s">
        <v>489</v>
      </c>
      <c r="H42" s="130">
        <v>2</v>
      </c>
      <c r="I42" s="130">
        <v>48</v>
      </c>
      <c r="J42" s="130">
        <v>362</v>
      </c>
      <c r="K42" s="130">
        <v>248</v>
      </c>
      <c r="L42" s="130">
        <v>361</v>
      </c>
      <c r="M42" s="130">
        <v>574</v>
      </c>
      <c r="N42" s="130">
        <v>887</v>
      </c>
      <c r="O42" s="130">
        <v>942</v>
      </c>
      <c r="P42" s="130">
        <v>995</v>
      </c>
      <c r="Q42" s="191" t="s">
        <v>489</v>
      </c>
      <c r="R42" s="80"/>
    </row>
    <row r="43" spans="1:19" ht="11.25">
      <c r="A43" s="255"/>
      <c r="B43" s="48"/>
      <c r="D43" s="26" t="s">
        <v>914</v>
      </c>
      <c r="E43" s="127">
        <v>4586</v>
      </c>
      <c r="F43" s="191" t="s">
        <v>957</v>
      </c>
      <c r="G43" s="130">
        <v>2</v>
      </c>
      <c r="H43" s="130">
        <v>2</v>
      </c>
      <c r="I43" s="130">
        <v>50</v>
      </c>
      <c r="J43" s="130">
        <v>329</v>
      </c>
      <c r="K43" s="130">
        <v>274</v>
      </c>
      <c r="L43" s="130">
        <v>404</v>
      </c>
      <c r="M43" s="130">
        <v>521</v>
      </c>
      <c r="N43" s="130">
        <v>880</v>
      </c>
      <c r="O43" s="130">
        <v>966</v>
      </c>
      <c r="P43" s="130">
        <v>1158</v>
      </c>
      <c r="Q43" s="191" t="s">
        <v>489</v>
      </c>
      <c r="S43" s="256"/>
    </row>
    <row r="44" spans="1:17" ht="3.75" customHeight="1">
      <c r="A44" s="255"/>
      <c r="B44" s="48"/>
      <c r="D44" s="136"/>
      <c r="E44" s="127"/>
      <c r="F44" s="130"/>
      <c r="G44" s="130"/>
      <c r="H44" s="130"/>
      <c r="I44" s="130"/>
      <c r="J44" s="130"/>
      <c r="K44" s="130"/>
      <c r="L44" s="130"/>
      <c r="M44" s="130"/>
      <c r="N44" s="130"/>
      <c r="O44" s="130"/>
      <c r="P44" s="130"/>
      <c r="Q44" s="130"/>
    </row>
    <row r="45" spans="1:17" ht="11.25">
      <c r="A45" s="255"/>
      <c r="B45" s="20" t="s">
        <v>384</v>
      </c>
      <c r="D45" s="26" t="s">
        <v>912</v>
      </c>
      <c r="E45" s="127">
        <v>5148</v>
      </c>
      <c r="F45" s="130">
        <v>1</v>
      </c>
      <c r="G45" s="130">
        <v>2</v>
      </c>
      <c r="H45" s="130">
        <v>3</v>
      </c>
      <c r="I45" s="130">
        <v>16</v>
      </c>
      <c r="J45" s="130">
        <v>158</v>
      </c>
      <c r="K45" s="130">
        <v>148</v>
      </c>
      <c r="L45" s="130">
        <v>264</v>
      </c>
      <c r="M45" s="130">
        <v>605</v>
      </c>
      <c r="N45" s="130">
        <v>1072</v>
      </c>
      <c r="O45" s="130">
        <v>1230</v>
      </c>
      <c r="P45" s="130">
        <v>1649</v>
      </c>
      <c r="Q45" s="130" t="s">
        <v>489</v>
      </c>
    </row>
    <row r="46" spans="1:17" ht="11.25">
      <c r="A46" s="255"/>
      <c r="B46" s="48"/>
      <c r="D46" s="26" t="s">
        <v>666</v>
      </c>
      <c r="E46" s="127">
        <v>5083</v>
      </c>
      <c r="F46" s="130">
        <v>1</v>
      </c>
      <c r="G46" s="130">
        <v>10</v>
      </c>
      <c r="H46" s="130">
        <v>2</v>
      </c>
      <c r="I46" s="130">
        <v>17</v>
      </c>
      <c r="J46" s="130">
        <v>159</v>
      </c>
      <c r="K46" s="130">
        <v>119</v>
      </c>
      <c r="L46" s="130">
        <v>290</v>
      </c>
      <c r="M46" s="130">
        <v>573</v>
      </c>
      <c r="N46" s="130">
        <v>1060</v>
      </c>
      <c r="O46" s="130">
        <v>1335</v>
      </c>
      <c r="P46" s="130">
        <v>1517</v>
      </c>
      <c r="Q46" s="130" t="s">
        <v>489</v>
      </c>
    </row>
    <row r="47" spans="1:17" ht="11.25">
      <c r="A47" s="255"/>
      <c r="B47" s="48"/>
      <c r="D47" s="26" t="s">
        <v>685</v>
      </c>
      <c r="E47" s="127">
        <v>5067</v>
      </c>
      <c r="F47" s="130">
        <v>1</v>
      </c>
      <c r="G47" s="130">
        <v>2</v>
      </c>
      <c r="H47" s="130">
        <v>2</v>
      </c>
      <c r="I47" s="130">
        <v>16</v>
      </c>
      <c r="J47" s="130">
        <v>142</v>
      </c>
      <c r="K47" s="130">
        <v>148</v>
      </c>
      <c r="L47" s="130">
        <v>260</v>
      </c>
      <c r="M47" s="130">
        <v>566</v>
      </c>
      <c r="N47" s="130">
        <v>1002</v>
      </c>
      <c r="O47" s="130">
        <v>1301</v>
      </c>
      <c r="P47" s="130">
        <v>1627</v>
      </c>
      <c r="Q47" s="130" t="s">
        <v>957</v>
      </c>
    </row>
    <row r="48" spans="1:17" ht="11.25">
      <c r="A48" s="255"/>
      <c r="B48" s="48"/>
      <c r="D48" s="26" t="s">
        <v>913</v>
      </c>
      <c r="E48" s="127">
        <v>4835</v>
      </c>
      <c r="F48" s="130">
        <v>2</v>
      </c>
      <c r="G48" s="130">
        <v>6</v>
      </c>
      <c r="H48" s="130">
        <v>1</v>
      </c>
      <c r="I48" s="130">
        <v>11</v>
      </c>
      <c r="J48" s="130">
        <v>135</v>
      </c>
      <c r="K48" s="130">
        <v>120</v>
      </c>
      <c r="L48" s="130">
        <v>277</v>
      </c>
      <c r="M48" s="130">
        <v>528</v>
      </c>
      <c r="N48" s="130">
        <v>971</v>
      </c>
      <c r="O48" s="130">
        <v>1240</v>
      </c>
      <c r="P48" s="130">
        <v>1544</v>
      </c>
      <c r="Q48" s="191" t="s">
        <v>489</v>
      </c>
    </row>
    <row r="49" spans="1:19" ht="11.25">
      <c r="A49" s="255"/>
      <c r="B49" s="48"/>
      <c r="D49" s="26" t="s">
        <v>914</v>
      </c>
      <c r="E49" s="127">
        <v>4964</v>
      </c>
      <c r="F49" s="130" t="s">
        <v>489</v>
      </c>
      <c r="G49" s="130">
        <v>4</v>
      </c>
      <c r="H49" s="130">
        <v>2</v>
      </c>
      <c r="I49" s="130">
        <v>18</v>
      </c>
      <c r="J49" s="130">
        <v>114</v>
      </c>
      <c r="K49" s="130">
        <v>151</v>
      </c>
      <c r="L49" s="130">
        <v>294</v>
      </c>
      <c r="M49" s="130">
        <v>488</v>
      </c>
      <c r="N49" s="130">
        <v>924</v>
      </c>
      <c r="O49" s="130">
        <v>1305</v>
      </c>
      <c r="P49" s="130">
        <v>1664</v>
      </c>
      <c r="Q49" s="191" t="s">
        <v>489</v>
      </c>
      <c r="S49" s="256"/>
    </row>
    <row r="50" spans="1:17" ht="3.75" customHeight="1">
      <c r="A50" s="255"/>
      <c r="B50" s="48"/>
      <c r="D50" s="136"/>
      <c r="E50" s="127"/>
      <c r="F50" s="130"/>
      <c r="G50" s="130"/>
      <c r="H50" s="130"/>
      <c r="I50" s="130"/>
      <c r="J50" s="130"/>
      <c r="K50" s="130"/>
      <c r="L50" s="130"/>
      <c r="M50" s="130"/>
      <c r="N50" s="130"/>
      <c r="O50" s="130"/>
      <c r="P50" s="130"/>
      <c r="Q50" s="130"/>
    </row>
    <row r="51" spans="1:18" ht="11.25">
      <c r="A51" s="255"/>
      <c r="B51" s="20" t="s">
        <v>385</v>
      </c>
      <c r="D51" s="26" t="s">
        <v>912</v>
      </c>
      <c r="E51" s="127">
        <v>2103</v>
      </c>
      <c r="F51" s="130" t="s">
        <v>489</v>
      </c>
      <c r="G51" s="130" t="s">
        <v>489</v>
      </c>
      <c r="H51" s="130" t="s">
        <v>489</v>
      </c>
      <c r="I51" s="130" t="s">
        <v>489</v>
      </c>
      <c r="J51" s="130">
        <v>1</v>
      </c>
      <c r="K51" s="130">
        <v>7</v>
      </c>
      <c r="L51" s="130">
        <v>6</v>
      </c>
      <c r="M51" s="130">
        <v>49</v>
      </c>
      <c r="N51" s="130">
        <v>181</v>
      </c>
      <c r="O51" s="130">
        <v>413</v>
      </c>
      <c r="P51" s="130">
        <v>1446</v>
      </c>
      <c r="Q51" s="130" t="s">
        <v>489</v>
      </c>
      <c r="R51" s="80"/>
    </row>
    <row r="52" spans="1:18" ht="11.25">
      <c r="A52" s="255"/>
      <c r="B52" s="48"/>
      <c r="D52" s="26" t="s">
        <v>666</v>
      </c>
      <c r="E52" s="127">
        <v>2608</v>
      </c>
      <c r="F52" s="130" t="s">
        <v>489</v>
      </c>
      <c r="G52" s="130" t="s">
        <v>489</v>
      </c>
      <c r="H52" s="130" t="s">
        <v>489</v>
      </c>
      <c r="I52" s="130" t="s">
        <v>489</v>
      </c>
      <c r="J52" s="130">
        <v>1</v>
      </c>
      <c r="K52" s="130">
        <v>7</v>
      </c>
      <c r="L52" s="130">
        <v>12</v>
      </c>
      <c r="M52" s="130">
        <v>52</v>
      </c>
      <c r="N52" s="130">
        <v>215</v>
      </c>
      <c r="O52" s="130">
        <v>529</v>
      </c>
      <c r="P52" s="130">
        <v>1792</v>
      </c>
      <c r="Q52" s="130" t="s">
        <v>489</v>
      </c>
      <c r="R52" s="80"/>
    </row>
    <row r="53" spans="1:18" ht="11.25">
      <c r="A53" s="255"/>
      <c r="B53" s="48"/>
      <c r="D53" s="26" t="s">
        <v>685</v>
      </c>
      <c r="E53" s="127">
        <v>2771</v>
      </c>
      <c r="F53" s="130" t="s">
        <v>957</v>
      </c>
      <c r="G53" s="130" t="s">
        <v>957</v>
      </c>
      <c r="H53" s="130" t="s">
        <v>957</v>
      </c>
      <c r="I53" s="130" t="s">
        <v>957</v>
      </c>
      <c r="J53" s="130" t="s">
        <v>957</v>
      </c>
      <c r="K53" s="130">
        <v>3</v>
      </c>
      <c r="L53" s="130">
        <v>16</v>
      </c>
      <c r="M53" s="130">
        <v>44</v>
      </c>
      <c r="N53" s="130">
        <v>231</v>
      </c>
      <c r="O53" s="130">
        <v>574</v>
      </c>
      <c r="P53" s="130">
        <v>1903</v>
      </c>
      <c r="Q53" s="130" t="s">
        <v>957</v>
      </c>
      <c r="R53" s="80"/>
    </row>
    <row r="54" spans="1:18" ht="11.25">
      <c r="A54" s="255"/>
      <c r="B54" s="48"/>
      <c r="D54" s="26" t="s">
        <v>913</v>
      </c>
      <c r="E54" s="127">
        <v>3097</v>
      </c>
      <c r="F54" s="191">
        <v>0</v>
      </c>
      <c r="G54" s="191">
        <v>0</v>
      </c>
      <c r="H54" s="191">
        <v>0</v>
      </c>
      <c r="I54" s="191">
        <v>0</v>
      </c>
      <c r="J54" s="191">
        <v>0</v>
      </c>
      <c r="K54" s="130">
        <v>5</v>
      </c>
      <c r="L54" s="130">
        <v>13</v>
      </c>
      <c r="M54" s="130">
        <v>53</v>
      </c>
      <c r="N54" s="130">
        <v>254</v>
      </c>
      <c r="O54" s="130">
        <v>621</v>
      </c>
      <c r="P54" s="130">
        <v>2151</v>
      </c>
      <c r="Q54" s="191" t="s">
        <v>489</v>
      </c>
      <c r="R54" s="80"/>
    </row>
    <row r="55" spans="1:19" ht="11.25">
      <c r="A55" s="255"/>
      <c r="B55" s="48"/>
      <c r="D55" s="26" t="s">
        <v>914</v>
      </c>
      <c r="E55" s="127">
        <v>3441</v>
      </c>
      <c r="F55" s="191">
        <v>0</v>
      </c>
      <c r="G55" s="191">
        <v>0</v>
      </c>
      <c r="H55" s="191">
        <v>0</v>
      </c>
      <c r="I55" s="191">
        <v>0</v>
      </c>
      <c r="J55" s="191">
        <v>0</v>
      </c>
      <c r="K55" s="130">
        <v>6</v>
      </c>
      <c r="L55" s="130">
        <v>33</v>
      </c>
      <c r="M55" s="130">
        <v>54</v>
      </c>
      <c r="N55" s="130">
        <v>299</v>
      </c>
      <c r="O55" s="130">
        <v>688</v>
      </c>
      <c r="P55" s="130">
        <v>2361</v>
      </c>
      <c r="Q55" s="191" t="s">
        <v>489</v>
      </c>
      <c r="S55" s="256"/>
    </row>
    <row r="56" spans="1:17" ht="3.75" customHeight="1">
      <c r="A56" s="255"/>
      <c r="B56" s="48"/>
      <c r="D56" s="136"/>
      <c r="E56" s="127"/>
      <c r="F56" s="130"/>
      <c r="G56" s="130"/>
      <c r="H56" s="130"/>
      <c r="I56" s="130"/>
      <c r="J56" s="130"/>
      <c r="K56" s="130"/>
      <c r="L56" s="130"/>
      <c r="M56" s="130"/>
      <c r="N56" s="130"/>
      <c r="O56" s="130"/>
      <c r="P56" s="130"/>
      <c r="Q56" s="130"/>
    </row>
    <row r="57" spans="1:18" ht="11.25">
      <c r="A57" s="255"/>
      <c r="B57" s="20" t="s">
        <v>389</v>
      </c>
      <c r="D57" s="26" t="s">
        <v>912</v>
      </c>
      <c r="E57" s="127">
        <v>1819</v>
      </c>
      <c r="F57" s="130">
        <v>8</v>
      </c>
      <c r="G57" s="130">
        <v>15</v>
      </c>
      <c r="H57" s="130">
        <v>39</v>
      </c>
      <c r="I57" s="130">
        <v>114</v>
      </c>
      <c r="J57" s="130">
        <v>249</v>
      </c>
      <c r="K57" s="130">
        <v>124</v>
      </c>
      <c r="L57" s="130">
        <v>176</v>
      </c>
      <c r="M57" s="130">
        <v>223</v>
      </c>
      <c r="N57" s="130">
        <v>348</v>
      </c>
      <c r="O57" s="130">
        <v>282</v>
      </c>
      <c r="P57" s="130">
        <v>241</v>
      </c>
      <c r="Q57" s="130" t="s">
        <v>489</v>
      </c>
      <c r="R57" s="80"/>
    </row>
    <row r="58" spans="1:18" ht="11.25">
      <c r="A58" s="255"/>
      <c r="B58" s="48"/>
      <c r="D58" s="26" t="s">
        <v>666</v>
      </c>
      <c r="E58" s="127">
        <v>1932</v>
      </c>
      <c r="F58" s="130">
        <v>5</v>
      </c>
      <c r="G58" s="130">
        <v>11</v>
      </c>
      <c r="H58" s="130">
        <v>38</v>
      </c>
      <c r="I58" s="130">
        <v>94</v>
      </c>
      <c r="J58" s="130">
        <v>254</v>
      </c>
      <c r="K58" s="130">
        <v>114</v>
      </c>
      <c r="L58" s="130">
        <v>186</v>
      </c>
      <c r="M58" s="130">
        <v>256</v>
      </c>
      <c r="N58" s="130">
        <v>342</v>
      </c>
      <c r="O58" s="130">
        <v>339</v>
      </c>
      <c r="P58" s="130">
        <v>293</v>
      </c>
      <c r="Q58" s="130" t="s">
        <v>489</v>
      </c>
      <c r="R58" s="80"/>
    </row>
    <row r="59" spans="1:18" ht="11.25">
      <c r="A59" s="255"/>
      <c r="B59" s="48"/>
      <c r="D59" s="26" t="s">
        <v>685</v>
      </c>
      <c r="E59" s="127">
        <v>1810</v>
      </c>
      <c r="F59" s="130">
        <v>4</v>
      </c>
      <c r="G59" s="130">
        <v>13</v>
      </c>
      <c r="H59" s="130">
        <v>31</v>
      </c>
      <c r="I59" s="130">
        <v>97</v>
      </c>
      <c r="J59" s="130">
        <v>218</v>
      </c>
      <c r="K59" s="130">
        <v>109</v>
      </c>
      <c r="L59" s="130">
        <v>198</v>
      </c>
      <c r="M59" s="130">
        <v>252</v>
      </c>
      <c r="N59" s="130">
        <v>326</v>
      </c>
      <c r="O59" s="130">
        <v>287</v>
      </c>
      <c r="P59" s="130">
        <v>275</v>
      </c>
      <c r="Q59" s="130" t="s">
        <v>957</v>
      </c>
      <c r="R59" s="80"/>
    </row>
    <row r="60" spans="1:18" ht="11.25">
      <c r="A60" s="255"/>
      <c r="B60" s="255"/>
      <c r="C60" s="48"/>
      <c r="D60" s="26" t="s">
        <v>913</v>
      </c>
      <c r="E60" s="127">
        <v>1713</v>
      </c>
      <c r="F60" s="130">
        <v>5</v>
      </c>
      <c r="G60" s="130">
        <v>14</v>
      </c>
      <c r="H60" s="130">
        <v>28</v>
      </c>
      <c r="I60" s="130">
        <v>69</v>
      </c>
      <c r="J60" s="130">
        <v>215</v>
      </c>
      <c r="K60" s="130">
        <v>124</v>
      </c>
      <c r="L60" s="130">
        <v>155</v>
      </c>
      <c r="M60" s="130">
        <v>209</v>
      </c>
      <c r="N60" s="130">
        <v>314</v>
      </c>
      <c r="O60" s="130">
        <v>307</v>
      </c>
      <c r="P60" s="130">
        <v>273</v>
      </c>
      <c r="Q60" s="191" t="s">
        <v>489</v>
      </c>
      <c r="R60" s="80"/>
    </row>
    <row r="61" spans="1:19" ht="11.25">
      <c r="A61" s="255"/>
      <c r="B61" s="255"/>
      <c r="C61" s="48"/>
      <c r="D61" s="26" t="s">
        <v>914</v>
      </c>
      <c r="E61" s="127">
        <v>1700</v>
      </c>
      <c r="F61" s="130">
        <v>4</v>
      </c>
      <c r="G61" s="130">
        <v>9</v>
      </c>
      <c r="H61" s="130">
        <v>38</v>
      </c>
      <c r="I61" s="130">
        <v>75</v>
      </c>
      <c r="J61" s="130">
        <v>221</v>
      </c>
      <c r="K61" s="130">
        <v>128</v>
      </c>
      <c r="L61" s="130">
        <v>153</v>
      </c>
      <c r="M61" s="130">
        <v>193</v>
      </c>
      <c r="N61" s="130">
        <v>286</v>
      </c>
      <c r="O61" s="130">
        <v>292</v>
      </c>
      <c r="P61" s="130">
        <v>301</v>
      </c>
      <c r="Q61" s="191" t="s">
        <v>489</v>
      </c>
      <c r="S61" s="256"/>
    </row>
    <row r="62" spans="1:17" ht="3.75" customHeight="1">
      <c r="A62" s="259"/>
      <c r="B62" s="259"/>
      <c r="C62" s="49"/>
      <c r="D62" s="260"/>
      <c r="E62" s="135"/>
      <c r="F62" s="135"/>
      <c r="G62" s="135"/>
      <c r="H62" s="135"/>
      <c r="I62" s="135"/>
      <c r="J62" s="135"/>
      <c r="K62" s="135"/>
      <c r="L62" s="135"/>
      <c r="M62" s="135"/>
      <c r="N62" s="135"/>
      <c r="O62" s="135"/>
      <c r="P62" s="135"/>
      <c r="Q62" s="135"/>
    </row>
    <row r="63" spans="1:17" ht="11.25">
      <c r="A63" s="225" t="s">
        <v>492</v>
      </c>
      <c r="B63" s="225"/>
      <c r="C63" s="12"/>
      <c r="D63" s="14"/>
      <c r="E63" s="14"/>
      <c r="F63" s="14"/>
      <c r="G63" s="14"/>
      <c r="H63" s="14"/>
      <c r="I63" s="14"/>
      <c r="J63" s="14"/>
      <c r="K63" s="14"/>
      <c r="L63" s="14"/>
      <c r="M63" s="14"/>
      <c r="N63" s="14"/>
      <c r="O63" s="14"/>
      <c r="P63" s="14"/>
      <c r="Q63" s="14"/>
    </row>
    <row r="64" spans="1:2" ht="11.25">
      <c r="A64" s="225" t="s">
        <v>610</v>
      </c>
      <c r="B64" s="225"/>
    </row>
    <row r="65" spans="1:2" ht="11.25">
      <c r="A65" s="225"/>
      <c r="B65" s="225"/>
    </row>
    <row r="68" s="5" customFormat="1" ht="17.25">
      <c r="A68" s="6" t="s">
        <v>588</v>
      </c>
    </row>
    <row r="69" spans="3:14" s="13" customFormat="1" ht="11.25">
      <c r="C69" s="14"/>
      <c r="D69" s="14"/>
      <c r="E69" s="14"/>
      <c r="F69" s="14"/>
      <c r="I69" s="12"/>
      <c r="J69" s="12"/>
      <c r="N69" s="231" t="s">
        <v>491</v>
      </c>
    </row>
    <row r="70" spans="1:18" s="13" customFormat="1" ht="22.5" customHeight="1">
      <c r="A70" s="316" t="s">
        <v>958</v>
      </c>
      <c r="B70" s="316"/>
      <c r="C70" s="316"/>
      <c r="D70" s="317"/>
      <c r="E70" s="318" t="s">
        <v>633</v>
      </c>
      <c r="F70" s="319"/>
      <c r="G70" s="318" t="s">
        <v>667</v>
      </c>
      <c r="H70" s="319"/>
      <c r="I70" s="318" t="s">
        <v>700</v>
      </c>
      <c r="J70" s="319"/>
      <c r="K70" s="318" t="s">
        <v>959</v>
      </c>
      <c r="L70" s="319"/>
      <c r="M70" s="318" t="s">
        <v>972</v>
      </c>
      <c r="N70" s="319"/>
      <c r="R70" s="14"/>
    </row>
    <row r="71" spans="1:16" s="13" customFormat="1" ht="15.75" customHeight="1">
      <c r="A71" s="39" t="s">
        <v>960</v>
      </c>
      <c r="B71" s="138"/>
      <c r="C71" s="138"/>
      <c r="D71" s="261"/>
      <c r="E71" s="128"/>
      <c r="F71" s="128">
        <v>6896</v>
      </c>
      <c r="G71" s="128"/>
      <c r="H71" s="128">
        <v>6702</v>
      </c>
      <c r="I71" s="128"/>
      <c r="J71" s="128">
        <v>6482</v>
      </c>
      <c r="K71" s="128"/>
      <c r="L71" s="128">
        <v>6090</v>
      </c>
      <c r="M71" s="128"/>
      <c r="N71" s="128">
        <f>SUM(N73:N78)</f>
        <v>5598</v>
      </c>
      <c r="P71" s="262"/>
    </row>
    <row r="72" spans="1:14" s="13" customFormat="1" ht="12" customHeight="1">
      <c r="A72" s="36"/>
      <c r="B72" s="14" t="s">
        <v>111</v>
      </c>
      <c r="C72" s="36"/>
      <c r="D72" s="261"/>
      <c r="E72" s="128"/>
      <c r="F72" s="128"/>
      <c r="G72" s="128"/>
      <c r="H72" s="128"/>
      <c r="I72" s="128"/>
      <c r="J72" s="128"/>
      <c r="K72" s="128"/>
      <c r="L72" s="128"/>
      <c r="M72" s="128"/>
      <c r="N72" s="128"/>
    </row>
    <row r="73" spans="1:14" s="13" customFormat="1" ht="13.5" customHeight="1">
      <c r="A73" s="36"/>
      <c r="B73" s="36"/>
      <c r="C73" s="14" t="s">
        <v>961</v>
      </c>
      <c r="D73" s="28"/>
      <c r="E73" s="128"/>
      <c r="F73" s="128">
        <v>3824</v>
      </c>
      <c r="G73" s="128"/>
      <c r="H73" s="128">
        <v>3675</v>
      </c>
      <c r="I73" s="128"/>
      <c r="J73" s="128">
        <v>3591</v>
      </c>
      <c r="K73" s="128"/>
      <c r="L73" s="128">
        <v>3346</v>
      </c>
      <c r="M73" s="128"/>
      <c r="N73" s="128">
        <v>3155</v>
      </c>
    </row>
    <row r="74" spans="1:14" s="13" customFormat="1" ht="13.5" customHeight="1">
      <c r="A74" s="36"/>
      <c r="B74" s="36"/>
      <c r="C74" s="14" t="s">
        <v>962</v>
      </c>
      <c r="D74" s="28"/>
      <c r="E74" s="128"/>
      <c r="F74" s="128">
        <v>2686</v>
      </c>
      <c r="G74" s="128"/>
      <c r="H74" s="128">
        <v>2645</v>
      </c>
      <c r="I74" s="128"/>
      <c r="J74" s="128">
        <v>2527</v>
      </c>
      <c r="K74" s="128"/>
      <c r="L74" s="128">
        <v>2456</v>
      </c>
      <c r="M74" s="128"/>
      <c r="N74" s="128">
        <v>2152</v>
      </c>
    </row>
    <row r="75" spans="1:14" s="13" customFormat="1" ht="13.5" customHeight="1">
      <c r="A75" s="36"/>
      <c r="B75" s="36"/>
      <c r="C75" s="14" t="s">
        <v>963</v>
      </c>
      <c r="D75" s="28"/>
      <c r="E75" s="128"/>
      <c r="F75" s="128">
        <v>200</v>
      </c>
      <c r="G75" s="128"/>
      <c r="H75" s="128">
        <v>180</v>
      </c>
      <c r="I75" s="128"/>
      <c r="J75" s="128">
        <v>176</v>
      </c>
      <c r="K75" s="128"/>
      <c r="L75" s="128">
        <v>133</v>
      </c>
      <c r="M75" s="128"/>
      <c r="N75" s="128">
        <v>127</v>
      </c>
    </row>
    <row r="76" spans="1:14" s="13" customFormat="1" ht="13.5" customHeight="1">
      <c r="A76" s="36"/>
      <c r="B76" s="36"/>
      <c r="C76" s="14" t="s">
        <v>964</v>
      </c>
      <c r="D76" s="28"/>
      <c r="E76" s="128"/>
      <c r="F76" s="128">
        <v>138</v>
      </c>
      <c r="G76" s="128"/>
      <c r="H76" s="128">
        <v>132</v>
      </c>
      <c r="I76" s="128"/>
      <c r="J76" s="128">
        <v>122</v>
      </c>
      <c r="K76" s="128"/>
      <c r="L76" s="128">
        <v>105</v>
      </c>
      <c r="M76" s="128"/>
      <c r="N76" s="128">
        <v>106</v>
      </c>
    </row>
    <row r="77" spans="1:14" s="13" customFormat="1" ht="13.5" customHeight="1">
      <c r="A77" s="36"/>
      <c r="B77" s="36"/>
      <c r="C77" s="14" t="s">
        <v>965</v>
      </c>
      <c r="D77" s="28"/>
      <c r="E77" s="128"/>
      <c r="F77" s="128">
        <v>46</v>
      </c>
      <c r="G77" s="128"/>
      <c r="H77" s="128">
        <v>70</v>
      </c>
      <c r="I77" s="128"/>
      <c r="J77" s="128">
        <v>63</v>
      </c>
      <c r="K77" s="128"/>
      <c r="L77" s="128">
        <v>50</v>
      </c>
      <c r="M77" s="128"/>
      <c r="N77" s="128">
        <v>58</v>
      </c>
    </row>
    <row r="78" spans="1:14" s="13" customFormat="1" ht="13.5" customHeight="1">
      <c r="A78" s="36"/>
      <c r="B78" s="36"/>
      <c r="C78" s="14" t="s">
        <v>966</v>
      </c>
      <c r="D78" s="28"/>
      <c r="E78" s="128"/>
      <c r="F78" s="128">
        <v>2</v>
      </c>
      <c r="G78" s="128"/>
      <c r="H78" s="128" t="s">
        <v>489</v>
      </c>
      <c r="I78" s="128"/>
      <c r="J78" s="128">
        <v>3</v>
      </c>
      <c r="K78" s="128"/>
      <c r="L78" s="197">
        <v>0</v>
      </c>
      <c r="M78" s="128"/>
      <c r="N78" s="197">
        <v>0</v>
      </c>
    </row>
    <row r="79" spans="1:14" s="13" customFormat="1" ht="4.5" customHeight="1">
      <c r="A79" s="36"/>
      <c r="B79" s="36"/>
      <c r="C79" s="14"/>
      <c r="D79" s="28"/>
      <c r="E79" s="128"/>
      <c r="F79" s="128"/>
      <c r="G79" s="128"/>
      <c r="H79" s="128"/>
      <c r="I79" s="128"/>
      <c r="J79" s="128"/>
      <c r="K79" s="128"/>
      <c r="L79" s="128"/>
      <c r="M79" s="128"/>
      <c r="N79" s="128"/>
    </row>
    <row r="80" spans="1:16" s="13" customFormat="1" ht="12" customHeight="1">
      <c r="A80" s="36"/>
      <c r="B80" s="14" t="s">
        <v>112</v>
      </c>
      <c r="C80" s="36"/>
      <c r="D80" s="261"/>
      <c r="E80" s="128"/>
      <c r="F80" s="128"/>
      <c r="G80" s="128"/>
      <c r="H80" s="128"/>
      <c r="I80" s="128"/>
      <c r="J80" s="128"/>
      <c r="K80" s="128"/>
      <c r="L80" s="128"/>
      <c r="M80" s="128"/>
      <c r="N80" s="128"/>
      <c r="P80" s="262"/>
    </row>
    <row r="81" spans="1:14" s="13" customFormat="1" ht="13.5" customHeight="1">
      <c r="A81" s="36"/>
      <c r="B81" s="36"/>
      <c r="C81" s="14" t="s">
        <v>967</v>
      </c>
      <c r="D81" s="28"/>
      <c r="E81" s="128"/>
      <c r="F81" s="128">
        <v>673</v>
      </c>
      <c r="G81" s="128"/>
      <c r="H81" s="128">
        <v>715</v>
      </c>
      <c r="I81" s="128"/>
      <c r="J81" s="128">
        <v>709</v>
      </c>
      <c r="K81" s="128"/>
      <c r="L81" s="128">
        <v>571</v>
      </c>
      <c r="M81" s="128"/>
      <c r="N81" s="128">
        <v>488</v>
      </c>
    </row>
    <row r="82" spans="1:14" s="13" customFormat="1" ht="13.5" customHeight="1">
      <c r="A82" s="36"/>
      <c r="B82" s="36"/>
      <c r="C82" s="14" t="s">
        <v>968</v>
      </c>
      <c r="D82" s="28"/>
      <c r="E82" s="128"/>
      <c r="F82" s="128">
        <v>2845</v>
      </c>
      <c r="G82" s="128"/>
      <c r="H82" s="128">
        <v>2754</v>
      </c>
      <c r="I82" s="128"/>
      <c r="J82" s="128">
        <v>2600</v>
      </c>
      <c r="K82" s="128"/>
      <c r="L82" s="128">
        <v>2500</v>
      </c>
      <c r="M82" s="128"/>
      <c r="N82" s="128">
        <v>2235</v>
      </c>
    </row>
    <row r="83" spans="1:14" s="13" customFormat="1" ht="13.5" customHeight="1">
      <c r="A83" s="36"/>
      <c r="B83" s="36"/>
      <c r="C83" s="14" t="s">
        <v>969</v>
      </c>
      <c r="D83" s="28"/>
      <c r="E83" s="128"/>
      <c r="F83" s="128">
        <v>2767</v>
      </c>
      <c r="G83" s="128"/>
      <c r="H83" s="128">
        <v>2595</v>
      </c>
      <c r="I83" s="128"/>
      <c r="J83" s="128">
        <v>2541</v>
      </c>
      <c r="K83" s="128"/>
      <c r="L83" s="128">
        <v>2351</v>
      </c>
      <c r="M83" s="128"/>
      <c r="N83" s="128">
        <v>2237</v>
      </c>
    </row>
    <row r="84" spans="1:14" s="13" customFormat="1" ht="13.5" customHeight="1">
      <c r="A84" s="36"/>
      <c r="B84" s="36"/>
      <c r="C84" s="14" t="s">
        <v>970</v>
      </c>
      <c r="D84" s="28"/>
      <c r="E84" s="128"/>
      <c r="F84" s="128">
        <v>609</v>
      </c>
      <c r="G84" s="128"/>
      <c r="H84" s="128">
        <v>636</v>
      </c>
      <c r="I84" s="128"/>
      <c r="J84" s="128">
        <v>632</v>
      </c>
      <c r="K84" s="128"/>
      <c r="L84" s="128">
        <v>667</v>
      </c>
      <c r="M84" s="128"/>
      <c r="N84" s="128">
        <v>638</v>
      </c>
    </row>
    <row r="85" spans="1:14" s="13" customFormat="1" ht="13.5" customHeight="1">
      <c r="A85" s="36"/>
      <c r="B85" s="36"/>
      <c r="C85" s="14" t="s">
        <v>971</v>
      </c>
      <c r="D85" s="28"/>
      <c r="E85" s="128"/>
      <c r="F85" s="128">
        <v>2</v>
      </c>
      <c r="G85" s="128"/>
      <c r="H85" s="128">
        <v>2</v>
      </c>
      <c r="I85" s="128"/>
      <c r="J85" s="197">
        <v>0</v>
      </c>
      <c r="K85" s="128"/>
      <c r="L85" s="197">
        <v>1</v>
      </c>
      <c r="M85" s="128"/>
      <c r="N85" s="197">
        <v>0</v>
      </c>
    </row>
    <row r="86" spans="1:18" s="13" customFormat="1" ht="13.5" customHeight="1">
      <c r="A86" s="36"/>
      <c r="B86" s="36"/>
      <c r="C86" s="14" t="s">
        <v>966</v>
      </c>
      <c r="D86" s="28"/>
      <c r="E86" s="130"/>
      <c r="F86" s="130" t="s">
        <v>489</v>
      </c>
      <c r="G86" s="130"/>
      <c r="H86" s="130" t="s">
        <v>489</v>
      </c>
      <c r="I86" s="130"/>
      <c r="J86" s="191">
        <v>0</v>
      </c>
      <c r="K86" s="130"/>
      <c r="L86" s="197">
        <v>0</v>
      </c>
      <c r="M86" s="130"/>
      <c r="N86" s="197">
        <v>0</v>
      </c>
      <c r="R86" s="36"/>
    </row>
    <row r="87" spans="1:18" s="13" customFormat="1" ht="3.75" customHeight="1">
      <c r="A87" s="43"/>
      <c r="B87" s="43"/>
      <c r="C87" s="263"/>
      <c r="D87" s="264"/>
      <c r="E87" s="135"/>
      <c r="F87" s="135"/>
      <c r="G87" s="135"/>
      <c r="H87" s="135"/>
      <c r="I87" s="135"/>
      <c r="J87" s="135"/>
      <c r="K87" s="135"/>
      <c r="L87" s="135"/>
      <c r="M87" s="135"/>
      <c r="N87" s="135"/>
      <c r="R87" s="36"/>
    </row>
    <row r="88" spans="1:9" s="13" customFormat="1" ht="11.25">
      <c r="A88" s="225" t="s">
        <v>492</v>
      </c>
      <c r="E88" s="14"/>
      <c r="F88" s="14"/>
      <c r="G88" s="14"/>
      <c r="H88" s="14"/>
      <c r="I88" s="14"/>
    </row>
  </sheetData>
  <sheetProtection/>
  <mergeCells count="9">
    <mergeCell ref="M70:N70"/>
    <mergeCell ref="E70:F70"/>
    <mergeCell ref="A3:D3"/>
    <mergeCell ref="A70:D70"/>
    <mergeCell ref="G70:H70"/>
    <mergeCell ref="I70:J70"/>
    <mergeCell ref="B34:C34"/>
    <mergeCell ref="K70:L70"/>
    <mergeCell ref="B33:C33"/>
  </mergeCells>
  <printOptions/>
  <pageMargins left="0.5905511811023623" right="0.5905511811023623" top="0.5905511811023623" bottom="0.5905511811023623" header="0.31496062992125984" footer="0.2362204724409449"/>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P71"/>
  <sheetViews>
    <sheetView zoomScalePageLayoutView="0" workbookViewId="0" topLeftCell="A1">
      <selection activeCell="A1" sqref="A1"/>
    </sheetView>
  </sheetViews>
  <sheetFormatPr defaultColWidth="8.875" defaultRowHeight="12.75"/>
  <cols>
    <col min="1" max="1" width="9.25390625" style="246" customWidth="1"/>
    <col min="2" max="3" width="2.125" style="13" customWidth="1"/>
    <col min="4" max="4" width="25.75390625" style="13" customWidth="1"/>
    <col min="5" max="13" width="6.375" style="13" customWidth="1"/>
    <col min="14" max="16" width="6.375" style="36" customWidth="1"/>
    <col min="17" max="16384" width="8.875" style="13" customWidth="1"/>
  </cols>
  <sheetData>
    <row r="1" spans="1:16" s="5" customFormat="1" ht="17.25">
      <c r="A1" s="247" t="s">
        <v>589</v>
      </c>
      <c r="B1" s="6"/>
      <c r="C1" s="6"/>
      <c r="N1" s="228"/>
      <c r="O1" s="228"/>
      <c r="P1" s="228"/>
    </row>
    <row r="2" spans="1:16" ht="11.25">
      <c r="A2" s="248"/>
      <c r="B2" s="14"/>
      <c r="C2" s="14"/>
      <c r="D2" s="14"/>
      <c r="E2" s="14"/>
      <c r="F2" s="14"/>
      <c r="G2" s="14"/>
      <c r="H2" s="14"/>
      <c r="I2" s="14"/>
      <c r="K2" s="14"/>
      <c r="L2" s="12"/>
      <c r="M2" s="14"/>
      <c r="N2" s="14"/>
      <c r="O2" s="14"/>
      <c r="P2" s="231" t="s">
        <v>491</v>
      </c>
    </row>
    <row r="3" spans="1:16" ht="12.75" customHeight="1">
      <c r="A3" s="326" t="s">
        <v>2</v>
      </c>
      <c r="B3" s="330" t="s">
        <v>973</v>
      </c>
      <c r="C3" s="331"/>
      <c r="D3" s="332"/>
      <c r="E3" s="318" t="s">
        <v>668</v>
      </c>
      <c r="F3" s="325"/>
      <c r="G3" s="325"/>
      <c r="H3" s="318" t="s">
        <v>697</v>
      </c>
      <c r="I3" s="325"/>
      <c r="J3" s="325"/>
      <c r="K3" s="318" t="s">
        <v>974</v>
      </c>
      <c r="L3" s="325"/>
      <c r="M3" s="325"/>
      <c r="N3" s="318" t="s">
        <v>1014</v>
      </c>
      <c r="O3" s="325"/>
      <c r="P3" s="325"/>
    </row>
    <row r="4" spans="1:16" ht="12.75" customHeight="1">
      <c r="A4" s="327"/>
      <c r="B4" s="333"/>
      <c r="C4" s="334"/>
      <c r="D4" s="335"/>
      <c r="E4" s="232" t="s">
        <v>99</v>
      </c>
      <c r="F4" s="125" t="s">
        <v>627</v>
      </c>
      <c r="G4" s="232" t="s">
        <v>628</v>
      </c>
      <c r="H4" s="232" t="s">
        <v>99</v>
      </c>
      <c r="I4" s="125" t="s">
        <v>627</v>
      </c>
      <c r="J4" s="232" t="s">
        <v>628</v>
      </c>
      <c r="K4" s="220" t="s">
        <v>99</v>
      </c>
      <c r="L4" s="233" t="s">
        <v>373</v>
      </c>
      <c r="M4" s="220" t="s">
        <v>374</v>
      </c>
      <c r="N4" s="220" t="s">
        <v>99</v>
      </c>
      <c r="O4" s="233" t="s">
        <v>373</v>
      </c>
      <c r="P4" s="220" t="s">
        <v>374</v>
      </c>
    </row>
    <row r="5" spans="1:16" ht="16.5" customHeight="1">
      <c r="A5" s="249"/>
      <c r="B5" s="157" t="s">
        <v>113</v>
      </c>
      <c r="C5" s="137"/>
      <c r="D5" s="250"/>
      <c r="E5" s="238">
        <v>53657</v>
      </c>
      <c r="F5" s="238">
        <v>27858</v>
      </c>
      <c r="G5" s="238">
        <v>25799</v>
      </c>
      <c r="H5" s="238">
        <v>54366</v>
      </c>
      <c r="I5" s="238">
        <v>28016</v>
      </c>
      <c r="J5" s="238">
        <v>26350</v>
      </c>
      <c r="K5" s="238">
        <v>54147</v>
      </c>
      <c r="L5" s="238">
        <v>28099</v>
      </c>
      <c r="M5" s="238">
        <v>26048</v>
      </c>
      <c r="N5" s="238">
        <v>55391</v>
      </c>
      <c r="O5" s="238">
        <v>28371</v>
      </c>
      <c r="P5" s="238">
        <v>27020</v>
      </c>
    </row>
    <row r="6" spans="1:16" ht="15" customHeight="1">
      <c r="A6" s="249"/>
      <c r="B6" s="142"/>
      <c r="C6" s="142"/>
      <c r="D6" s="159"/>
      <c r="E6" s="238"/>
      <c r="F6" s="238"/>
      <c r="G6" s="238"/>
      <c r="H6" s="238"/>
      <c r="I6" s="238"/>
      <c r="J6" s="238"/>
      <c r="K6" s="238"/>
      <c r="L6" s="238"/>
      <c r="M6" s="238"/>
      <c r="N6" s="238"/>
      <c r="O6" s="238"/>
      <c r="P6" s="238"/>
    </row>
    <row r="7" spans="1:16" ht="12.75" customHeight="1">
      <c r="A7" s="234" t="s">
        <v>114</v>
      </c>
      <c r="B7" s="158" t="s">
        <v>115</v>
      </c>
      <c r="C7" s="235"/>
      <c r="D7" s="159"/>
      <c r="E7" s="238">
        <v>1246</v>
      </c>
      <c r="F7" s="238">
        <v>622</v>
      </c>
      <c r="G7" s="238">
        <v>624</v>
      </c>
      <c r="H7" s="238">
        <v>1183</v>
      </c>
      <c r="I7" s="238">
        <v>573</v>
      </c>
      <c r="J7" s="238">
        <v>610</v>
      </c>
      <c r="K7" s="238">
        <v>1379</v>
      </c>
      <c r="L7" s="238">
        <v>593</v>
      </c>
      <c r="M7" s="238">
        <v>686</v>
      </c>
      <c r="N7" s="238">
        <v>1223</v>
      </c>
      <c r="O7" s="238">
        <v>589</v>
      </c>
      <c r="P7" s="238">
        <v>634</v>
      </c>
    </row>
    <row r="8" spans="1:16" ht="7.5" customHeight="1">
      <c r="A8" s="234"/>
      <c r="B8" s="235"/>
      <c r="C8" s="235"/>
      <c r="D8" s="159"/>
      <c r="E8" s="238"/>
      <c r="F8" s="238"/>
      <c r="G8" s="238"/>
      <c r="H8" s="238"/>
      <c r="I8" s="238"/>
      <c r="J8" s="238"/>
      <c r="K8" s="238"/>
      <c r="L8" s="238"/>
      <c r="M8" s="238"/>
      <c r="N8" s="238"/>
      <c r="O8" s="238"/>
      <c r="P8" s="238"/>
    </row>
    <row r="9" spans="1:16" ht="12.75" customHeight="1">
      <c r="A9" s="234" t="s">
        <v>116</v>
      </c>
      <c r="B9" s="235"/>
      <c r="C9" s="158" t="s">
        <v>975</v>
      </c>
      <c r="D9" s="159"/>
      <c r="E9" s="238">
        <v>97</v>
      </c>
      <c r="F9" s="238">
        <v>41</v>
      </c>
      <c r="G9" s="238">
        <v>56</v>
      </c>
      <c r="H9" s="238">
        <v>113</v>
      </c>
      <c r="I9" s="238">
        <v>54</v>
      </c>
      <c r="J9" s="238">
        <v>59</v>
      </c>
      <c r="K9" s="238">
        <v>104</v>
      </c>
      <c r="L9" s="238">
        <v>49</v>
      </c>
      <c r="M9" s="238">
        <v>55</v>
      </c>
      <c r="N9" s="238">
        <v>97</v>
      </c>
      <c r="O9" s="238">
        <v>48</v>
      </c>
      <c r="P9" s="238">
        <v>49</v>
      </c>
    </row>
    <row r="10" spans="1:16" ht="12.75" customHeight="1">
      <c r="A10" s="234" t="s">
        <v>103</v>
      </c>
      <c r="B10" s="235"/>
      <c r="C10" s="158" t="s">
        <v>976</v>
      </c>
      <c r="D10" s="159"/>
      <c r="E10" s="238">
        <v>91</v>
      </c>
      <c r="F10" s="238">
        <v>63</v>
      </c>
      <c r="G10" s="238">
        <v>28</v>
      </c>
      <c r="H10" s="238">
        <v>90</v>
      </c>
      <c r="I10" s="238">
        <v>60</v>
      </c>
      <c r="J10" s="238">
        <v>30</v>
      </c>
      <c r="K10" s="238">
        <v>114</v>
      </c>
      <c r="L10" s="238">
        <v>66</v>
      </c>
      <c r="M10" s="238">
        <v>48</v>
      </c>
      <c r="N10" s="238">
        <v>101</v>
      </c>
      <c r="O10" s="238">
        <v>52</v>
      </c>
      <c r="P10" s="238">
        <v>49</v>
      </c>
    </row>
    <row r="11" spans="1:16" ht="12.75" customHeight="1">
      <c r="A11" s="234" t="s">
        <v>117</v>
      </c>
      <c r="B11" s="235"/>
      <c r="C11" s="235"/>
      <c r="D11" s="159" t="s">
        <v>977</v>
      </c>
      <c r="E11" s="238">
        <v>79</v>
      </c>
      <c r="F11" s="238">
        <v>57</v>
      </c>
      <c r="G11" s="238">
        <v>22</v>
      </c>
      <c r="H11" s="238">
        <v>78</v>
      </c>
      <c r="I11" s="238">
        <v>55</v>
      </c>
      <c r="J11" s="238">
        <v>23</v>
      </c>
      <c r="K11" s="238">
        <v>100</v>
      </c>
      <c r="L11" s="238">
        <v>59</v>
      </c>
      <c r="M11" s="238">
        <v>41</v>
      </c>
      <c r="N11" s="238">
        <v>91</v>
      </c>
      <c r="O11" s="238">
        <v>48</v>
      </c>
      <c r="P11" s="238">
        <v>43</v>
      </c>
    </row>
    <row r="12" spans="1:16" ht="12.75" customHeight="1">
      <c r="A12" s="234" t="s">
        <v>118</v>
      </c>
      <c r="B12" s="235"/>
      <c r="C12" s="235"/>
      <c r="D12" s="159" t="s">
        <v>978</v>
      </c>
      <c r="E12" s="238">
        <v>12</v>
      </c>
      <c r="F12" s="238">
        <v>6</v>
      </c>
      <c r="G12" s="238">
        <v>6</v>
      </c>
      <c r="H12" s="238">
        <v>12</v>
      </c>
      <c r="I12" s="238">
        <v>5</v>
      </c>
      <c r="J12" s="238">
        <v>7</v>
      </c>
      <c r="K12" s="238">
        <v>14</v>
      </c>
      <c r="L12" s="238">
        <v>7</v>
      </c>
      <c r="M12" s="238">
        <v>7</v>
      </c>
      <c r="N12" s="238">
        <v>10</v>
      </c>
      <c r="O12" s="238">
        <v>4</v>
      </c>
      <c r="P12" s="238">
        <v>6</v>
      </c>
    </row>
    <row r="13" spans="1:16" ht="12.75" customHeight="1">
      <c r="A13" s="234" t="s">
        <v>119</v>
      </c>
      <c r="B13" s="235"/>
      <c r="C13" s="158" t="s">
        <v>979</v>
      </c>
      <c r="D13" s="159"/>
      <c r="E13" s="238">
        <v>537</v>
      </c>
      <c r="F13" s="238">
        <v>263</v>
      </c>
      <c r="G13" s="238">
        <v>274</v>
      </c>
      <c r="H13" s="238">
        <v>489</v>
      </c>
      <c r="I13" s="238">
        <v>218</v>
      </c>
      <c r="J13" s="238">
        <v>271</v>
      </c>
      <c r="K13" s="238">
        <v>551</v>
      </c>
      <c r="L13" s="238">
        <v>259</v>
      </c>
      <c r="M13" s="238">
        <v>292</v>
      </c>
      <c r="N13" s="238">
        <v>536</v>
      </c>
      <c r="O13" s="238">
        <v>257</v>
      </c>
      <c r="P13" s="238">
        <v>279</v>
      </c>
    </row>
    <row r="14" spans="1:16" ht="12.75" customHeight="1">
      <c r="A14" s="234" t="s">
        <v>120</v>
      </c>
      <c r="B14" s="235"/>
      <c r="C14" s="158" t="s">
        <v>980</v>
      </c>
      <c r="D14" s="159"/>
      <c r="E14" s="238">
        <v>284</v>
      </c>
      <c r="F14" s="238">
        <v>140</v>
      </c>
      <c r="G14" s="238">
        <v>144</v>
      </c>
      <c r="H14" s="238">
        <v>277</v>
      </c>
      <c r="I14" s="238">
        <v>134</v>
      </c>
      <c r="J14" s="238">
        <v>143</v>
      </c>
      <c r="K14" s="238">
        <v>266</v>
      </c>
      <c r="L14" s="238">
        <v>95</v>
      </c>
      <c r="M14" s="238">
        <v>171</v>
      </c>
      <c r="N14" s="238">
        <v>246</v>
      </c>
      <c r="O14" s="238">
        <v>105</v>
      </c>
      <c r="P14" s="238">
        <v>141</v>
      </c>
    </row>
    <row r="15" spans="1:16" ht="12.75" customHeight="1">
      <c r="A15" s="234" t="s">
        <v>121</v>
      </c>
      <c r="B15" s="235"/>
      <c r="C15" s="235"/>
      <c r="D15" s="159" t="s">
        <v>981</v>
      </c>
      <c r="E15" s="238">
        <v>30</v>
      </c>
      <c r="F15" s="238">
        <v>22</v>
      </c>
      <c r="G15" s="238">
        <v>8</v>
      </c>
      <c r="H15" s="238">
        <v>26</v>
      </c>
      <c r="I15" s="238">
        <v>16</v>
      </c>
      <c r="J15" s="238">
        <v>10</v>
      </c>
      <c r="K15" s="238">
        <v>28</v>
      </c>
      <c r="L15" s="238">
        <v>14</v>
      </c>
      <c r="M15" s="238">
        <v>14</v>
      </c>
      <c r="N15" s="238">
        <v>32</v>
      </c>
      <c r="O15" s="238">
        <v>18</v>
      </c>
      <c r="P15" s="238">
        <v>14</v>
      </c>
    </row>
    <row r="16" spans="1:16" ht="12.75" customHeight="1">
      <c r="A16" s="234" t="s">
        <v>122</v>
      </c>
      <c r="B16" s="235"/>
      <c r="C16" s="235"/>
      <c r="D16" s="159" t="s">
        <v>982</v>
      </c>
      <c r="E16" s="238">
        <v>246</v>
      </c>
      <c r="F16" s="238">
        <v>113</v>
      </c>
      <c r="G16" s="238">
        <v>133</v>
      </c>
      <c r="H16" s="238">
        <v>231</v>
      </c>
      <c r="I16" s="238">
        <v>101</v>
      </c>
      <c r="J16" s="238">
        <v>130</v>
      </c>
      <c r="K16" s="238">
        <v>230</v>
      </c>
      <c r="L16" s="238">
        <v>79</v>
      </c>
      <c r="M16" s="238">
        <v>151</v>
      </c>
      <c r="N16" s="238">
        <v>203</v>
      </c>
      <c r="O16" s="238">
        <v>83</v>
      </c>
      <c r="P16" s="238">
        <v>120</v>
      </c>
    </row>
    <row r="17" spans="1:16" ht="12.75" customHeight="1">
      <c r="A17" s="234" t="s">
        <v>123</v>
      </c>
      <c r="B17" s="235"/>
      <c r="C17" s="235"/>
      <c r="D17" s="159" t="s">
        <v>27</v>
      </c>
      <c r="E17" s="238">
        <v>8</v>
      </c>
      <c r="F17" s="238">
        <v>5</v>
      </c>
      <c r="G17" s="238">
        <v>3</v>
      </c>
      <c r="H17" s="238">
        <v>20</v>
      </c>
      <c r="I17" s="238">
        <v>17</v>
      </c>
      <c r="J17" s="238">
        <v>3</v>
      </c>
      <c r="K17" s="238">
        <v>8</v>
      </c>
      <c r="L17" s="238">
        <v>2</v>
      </c>
      <c r="M17" s="238">
        <v>6</v>
      </c>
      <c r="N17" s="238">
        <v>11</v>
      </c>
      <c r="O17" s="238">
        <v>4</v>
      </c>
      <c r="P17" s="238">
        <v>7</v>
      </c>
    </row>
    <row r="18" spans="1:16" ht="12.75" customHeight="1">
      <c r="A18" s="234" t="s">
        <v>124</v>
      </c>
      <c r="B18" s="235"/>
      <c r="C18" s="158" t="s">
        <v>983</v>
      </c>
      <c r="D18" s="159"/>
      <c r="E18" s="238">
        <v>3</v>
      </c>
      <c r="F18" s="238">
        <v>3</v>
      </c>
      <c r="G18" s="238" t="s">
        <v>489</v>
      </c>
      <c r="H18" s="238">
        <v>1</v>
      </c>
      <c r="I18" s="238">
        <v>1</v>
      </c>
      <c r="J18" s="251">
        <v>0</v>
      </c>
      <c r="K18" s="238" t="s">
        <v>489</v>
      </c>
      <c r="L18" s="238" t="s">
        <v>489</v>
      </c>
      <c r="M18" s="197" t="s">
        <v>489</v>
      </c>
      <c r="N18" s="238">
        <v>4</v>
      </c>
      <c r="O18" s="238">
        <v>4</v>
      </c>
      <c r="P18" s="197">
        <v>0</v>
      </c>
    </row>
    <row r="19" spans="1:16" ht="12.75" customHeight="1">
      <c r="A19" s="234" t="s">
        <v>125</v>
      </c>
      <c r="B19" s="235"/>
      <c r="C19" s="158" t="s">
        <v>28</v>
      </c>
      <c r="D19" s="159"/>
      <c r="E19" s="238">
        <v>234</v>
      </c>
      <c r="F19" s="238">
        <v>112</v>
      </c>
      <c r="G19" s="238">
        <v>122</v>
      </c>
      <c r="H19" s="238">
        <v>213</v>
      </c>
      <c r="I19" s="238">
        <v>106</v>
      </c>
      <c r="J19" s="238">
        <v>107</v>
      </c>
      <c r="K19" s="238">
        <v>244</v>
      </c>
      <c r="L19" s="238">
        <v>124</v>
      </c>
      <c r="M19" s="238">
        <v>120</v>
      </c>
      <c r="N19" s="238">
        <v>239</v>
      </c>
      <c r="O19" s="238">
        <v>123</v>
      </c>
      <c r="P19" s="238">
        <v>116</v>
      </c>
    </row>
    <row r="20" spans="1:16" ht="15" customHeight="1">
      <c r="A20" s="234"/>
      <c r="B20" s="235"/>
      <c r="C20" s="235"/>
      <c r="D20" s="159"/>
      <c r="E20" s="238"/>
      <c r="F20" s="238"/>
      <c r="G20" s="238"/>
      <c r="H20" s="238"/>
      <c r="I20" s="238"/>
      <c r="J20" s="238"/>
      <c r="K20" s="238"/>
      <c r="L20" s="238"/>
      <c r="M20" s="238"/>
      <c r="N20" s="238"/>
      <c r="O20" s="238"/>
      <c r="P20" s="238"/>
    </row>
    <row r="21" spans="1:16" ht="12.75" customHeight="1">
      <c r="A21" s="234" t="s">
        <v>126</v>
      </c>
      <c r="B21" s="158" t="s">
        <v>127</v>
      </c>
      <c r="C21" s="235"/>
      <c r="D21" s="159"/>
      <c r="E21" s="238">
        <v>16446</v>
      </c>
      <c r="F21" s="238">
        <v>9888</v>
      </c>
      <c r="G21" s="238">
        <v>6558</v>
      </c>
      <c r="H21" s="238">
        <v>16763</v>
      </c>
      <c r="I21" s="238">
        <v>9919</v>
      </c>
      <c r="J21" s="238">
        <v>6843</v>
      </c>
      <c r="K21" s="238">
        <v>16750</v>
      </c>
      <c r="L21" s="238">
        <v>10091</v>
      </c>
      <c r="M21" s="238">
        <v>6659</v>
      </c>
      <c r="N21" s="238">
        <v>16880</v>
      </c>
      <c r="O21" s="238">
        <v>9948</v>
      </c>
      <c r="P21" s="238">
        <v>6932</v>
      </c>
    </row>
    <row r="22" spans="1:16" ht="7.5" customHeight="1">
      <c r="A22" s="234"/>
      <c r="B22" s="235"/>
      <c r="C22" s="235"/>
      <c r="D22" s="159"/>
      <c r="E22" s="238"/>
      <c r="F22" s="238"/>
      <c r="G22" s="238"/>
      <c r="H22" s="238"/>
      <c r="I22" s="238"/>
      <c r="J22" s="238"/>
      <c r="K22" s="238"/>
      <c r="L22" s="238"/>
      <c r="M22" s="238"/>
      <c r="N22" s="238"/>
      <c r="O22" s="238"/>
      <c r="P22" s="238"/>
    </row>
    <row r="23" spans="1:16" ht="12.75" customHeight="1">
      <c r="A23" s="234" t="s">
        <v>104</v>
      </c>
      <c r="B23" s="235"/>
      <c r="C23" s="158" t="s">
        <v>984</v>
      </c>
      <c r="D23" s="159"/>
      <c r="E23" s="238">
        <v>16035</v>
      </c>
      <c r="F23" s="238">
        <v>9678</v>
      </c>
      <c r="G23" s="238">
        <v>6357</v>
      </c>
      <c r="H23" s="238">
        <v>16288</v>
      </c>
      <c r="I23" s="238">
        <v>9674</v>
      </c>
      <c r="J23" s="238">
        <v>6614</v>
      </c>
      <c r="K23" s="238">
        <v>16273</v>
      </c>
      <c r="L23" s="238">
        <v>9848</v>
      </c>
      <c r="M23" s="238">
        <v>6425</v>
      </c>
      <c r="N23" s="238">
        <v>16421</v>
      </c>
      <c r="O23" s="238">
        <v>9692</v>
      </c>
      <c r="P23" s="238">
        <v>6729</v>
      </c>
    </row>
    <row r="24" spans="1:16" ht="12.75" customHeight="1">
      <c r="A24" s="234" t="s">
        <v>128</v>
      </c>
      <c r="B24" s="235"/>
      <c r="C24" s="235"/>
      <c r="D24" s="159" t="s">
        <v>985</v>
      </c>
      <c r="E24" s="238">
        <v>314</v>
      </c>
      <c r="F24" s="238">
        <v>229</v>
      </c>
      <c r="G24" s="238">
        <v>85</v>
      </c>
      <c r="H24" s="238">
        <v>292</v>
      </c>
      <c r="I24" s="238">
        <v>205</v>
      </c>
      <c r="J24" s="238">
        <v>87</v>
      </c>
      <c r="K24" s="238">
        <v>316</v>
      </c>
      <c r="L24" s="238">
        <v>234</v>
      </c>
      <c r="M24" s="238">
        <v>82</v>
      </c>
      <c r="N24" s="238">
        <v>309</v>
      </c>
      <c r="O24" s="238">
        <v>210</v>
      </c>
      <c r="P24" s="238">
        <v>99</v>
      </c>
    </row>
    <row r="25" spans="1:16" ht="12.75" customHeight="1">
      <c r="A25" s="234" t="s">
        <v>129</v>
      </c>
      <c r="B25" s="235"/>
      <c r="C25" s="235"/>
      <c r="D25" s="159" t="s">
        <v>986</v>
      </c>
      <c r="E25" s="238">
        <v>532</v>
      </c>
      <c r="F25" s="238">
        <v>443</v>
      </c>
      <c r="G25" s="238">
        <v>89</v>
      </c>
      <c r="H25" s="238">
        <v>491</v>
      </c>
      <c r="I25" s="238">
        <v>407</v>
      </c>
      <c r="J25" s="238">
        <v>84</v>
      </c>
      <c r="K25" s="238">
        <v>514</v>
      </c>
      <c r="L25" s="238">
        <v>430</v>
      </c>
      <c r="M25" s="238">
        <v>84</v>
      </c>
      <c r="N25" s="238">
        <v>547</v>
      </c>
      <c r="O25" s="238">
        <v>462</v>
      </c>
      <c r="P25" s="238">
        <v>85</v>
      </c>
    </row>
    <row r="26" spans="1:16" ht="12.75" customHeight="1">
      <c r="A26" s="234" t="s">
        <v>130</v>
      </c>
      <c r="B26" s="235"/>
      <c r="C26" s="235"/>
      <c r="D26" s="159" t="s">
        <v>987</v>
      </c>
      <c r="E26" s="238">
        <v>2143</v>
      </c>
      <c r="F26" s="238">
        <v>1398</v>
      </c>
      <c r="G26" s="238">
        <v>745</v>
      </c>
      <c r="H26" s="238">
        <v>2239</v>
      </c>
      <c r="I26" s="238">
        <v>1484</v>
      </c>
      <c r="J26" s="238">
        <v>755</v>
      </c>
      <c r="K26" s="238">
        <v>2132</v>
      </c>
      <c r="L26" s="238">
        <v>1422</v>
      </c>
      <c r="M26" s="238">
        <v>710</v>
      </c>
      <c r="N26" s="238">
        <v>2016</v>
      </c>
      <c r="O26" s="238">
        <v>1342</v>
      </c>
      <c r="P26" s="238">
        <v>674</v>
      </c>
    </row>
    <row r="27" spans="1:16" ht="12.75" customHeight="1">
      <c r="A27" s="234" t="s">
        <v>131</v>
      </c>
      <c r="B27" s="235"/>
      <c r="C27" s="235"/>
      <c r="D27" s="159" t="s">
        <v>988</v>
      </c>
      <c r="E27" s="238">
        <v>1361</v>
      </c>
      <c r="F27" s="238">
        <v>678</v>
      </c>
      <c r="G27" s="238">
        <v>683</v>
      </c>
      <c r="H27" s="238">
        <v>1417</v>
      </c>
      <c r="I27" s="238">
        <v>683</v>
      </c>
      <c r="J27" s="238">
        <v>734</v>
      </c>
      <c r="K27" s="238">
        <v>1354</v>
      </c>
      <c r="L27" s="238">
        <v>682</v>
      </c>
      <c r="M27" s="238">
        <v>672</v>
      </c>
      <c r="N27" s="238">
        <v>1481</v>
      </c>
      <c r="O27" s="238">
        <v>730</v>
      </c>
      <c r="P27" s="238">
        <v>751</v>
      </c>
    </row>
    <row r="28" spans="1:16" ht="12.75" customHeight="1">
      <c r="A28" s="234" t="s">
        <v>132</v>
      </c>
      <c r="B28" s="235"/>
      <c r="C28" s="235"/>
      <c r="D28" s="159" t="s">
        <v>24</v>
      </c>
      <c r="E28" s="238">
        <v>625</v>
      </c>
      <c r="F28" s="238">
        <v>396</v>
      </c>
      <c r="G28" s="238">
        <v>229</v>
      </c>
      <c r="H28" s="238">
        <v>683</v>
      </c>
      <c r="I28" s="238">
        <v>422</v>
      </c>
      <c r="J28" s="238">
        <v>261</v>
      </c>
      <c r="K28" s="238">
        <v>671</v>
      </c>
      <c r="L28" s="238">
        <v>431</v>
      </c>
      <c r="M28" s="238">
        <v>240</v>
      </c>
      <c r="N28" s="238">
        <v>653</v>
      </c>
      <c r="O28" s="238">
        <v>405</v>
      </c>
      <c r="P28" s="238">
        <v>248</v>
      </c>
    </row>
    <row r="29" spans="1:16" ht="12.75" customHeight="1">
      <c r="A29" s="234" t="s">
        <v>133</v>
      </c>
      <c r="B29" s="235"/>
      <c r="C29" s="235"/>
      <c r="D29" s="159" t="s">
        <v>989</v>
      </c>
      <c r="E29" s="238">
        <v>1616</v>
      </c>
      <c r="F29" s="238">
        <v>1061</v>
      </c>
      <c r="G29" s="238">
        <v>555</v>
      </c>
      <c r="H29" s="238">
        <v>1538</v>
      </c>
      <c r="I29" s="238">
        <v>992</v>
      </c>
      <c r="J29" s="238">
        <v>546</v>
      </c>
      <c r="K29" s="238">
        <v>1488</v>
      </c>
      <c r="L29" s="238">
        <v>977</v>
      </c>
      <c r="M29" s="238">
        <v>511</v>
      </c>
      <c r="N29" s="238">
        <v>1519</v>
      </c>
      <c r="O29" s="238">
        <v>958</v>
      </c>
      <c r="P29" s="238">
        <v>561</v>
      </c>
    </row>
    <row r="30" spans="1:16" ht="12.75" customHeight="1">
      <c r="A30" s="234" t="s">
        <v>134</v>
      </c>
      <c r="B30" s="235"/>
      <c r="C30" s="235"/>
      <c r="D30" s="159" t="s">
        <v>990</v>
      </c>
      <c r="E30" s="238">
        <v>754</v>
      </c>
      <c r="F30" s="238">
        <v>370</v>
      </c>
      <c r="G30" s="238">
        <v>384</v>
      </c>
      <c r="H30" s="238">
        <v>764</v>
      </c>
      <c r="I30" s="238">
        <v>380</v>
      </c>
      <c r="J30" s="238">
        <v>384</v>
      </c>
      <c r="K30" s="238">
        <v>704</v>
      </c>
      <c r="L30" s="238">
        <v>344</v>
      </c>
      <c r="M30" s="238">
        <v>360</v>
      </c>
      <c r="N30" s="238">
        <v>748</v>
      </c>
      <c r="O30" s="238">
        <v>364</v>
      </c>
      <c r="P30" s="238">
        <v>384</v>
      </c>
    </row>
    <row r="31" spans="1:16" ht="12.75" customHeight="1">
      <c r="A31" s="234" t="s">
        <v>135</v>
      </c>
      <c r="B31" s="235"/>
      <c r="C31" s="235"/>
      <c r="D31" s="159" t="s">
        <v>991</v>
      </c>
      <c r="E31" s="238">
        <v>1300</v>
      </c>
      <c r="F31" s="238">
        <v>694</v>
      </c>
      <c r="G31" s="238">
        <v>606</v>
      </c>
      <c r="H31" s="238">
        <v>1331</v>
      </c>
      <c r="I31" s="238">
        <v>659</v>
      </c>
      <c r="J31" s="238">
        <v>672</v>
      </c>
      <c r="K31" s="238">
        <v>1363</v>
      </c>
      <c r="L31" s="238">
        <v>738</v>
      </c>
      <c r="M31" s="238">
        <v>625</v>
      </c>
      <c r="N31" s="238">
        <v>1463</v>
      </c>
      <c r="O31" s="238">
        <v>742</v>
      </c>
      <c r="P31" s="238">
        <v>721</v>
      </c>
    </row>
    <row r="32" spans="1:16" ht="12.75" customHeight="1">
      <c r="A32" s="234" t="s">
        <v>136</v>
      </c>
      <c r="B32" s="235"/>
      <c r="C32" s="235"/>
      <c r="D32" s="159" t="s">
        <v>992</v>
      </c>
      <c r="E32" s="238">
        <v>38</v>
      </c>
      <c r="F32" s="238">
        <v>31</v>
      </c>
      <c r="G32" s="238">
        <v>7</v>
      </c>
      <c r="H32" s="238">
        <v>48</v>
      </c>
      <c r="I32" s="238">
        <v>44</v>
      </c>
      <c r="J32" s="238">
        <v>4</v>
      </c>
      <c r="K32" s="238">
        <v>42</v>
      </c>
      <c r="L32" s="238">
        <v>38</v>
      </c>
      <c r="M32" s="238">
        <v>4</v>
      </c>
      <c r="N32" s="238">
        <v>46</v>
      </c>
      <c r="O32" s="238">
        <v>41</v>
      </c>
      <c r="P32" s="238">
        <v>5</v>
      </c>
    </row>
    <row r="33" spans="1:16" ht="12.75" customHeight="1">
      <c r="A33" s="234" t="s">
        <v>137</v>
      </c>
      <c r="B33" s="235"/>
      <c r="C33" s="235"/>
      <c r="D33" s="159" t="s">
        <v>993</v>
      </c>
      <c r="E33" s="238">
        <v>3283</v>
      </c>
      <c r="F33" s="238">
        <v>2399</v>
      </c>
      <c r="G33" s="238">
        <v>884</v>
      </c>
      <c r="H33" s="238">
        <v>3235</v>
      </c>
      <c r="I33" s="238">
        <v>2309</v>
      </c>
      <c r="J33" s="238">
        <v>926</v>
      </c>
      <c r="K33" s="238">
        <v>3415</v>
      </c>
      <c r="L33" s="238">
        <v>2466</v>
      </c>
      <c r="M33" s="238">
        <v>949</v>
      </c>
      <c r="N33" s="238">
        <v>3314</v>
      </c>
      <c r="O33" s="238">
        <v>2372</v>
      </c>
      <c r="P33" s="238">
        <v>942</v>
      </c>
    </row>
    <row r="34" spans="1:16" ht="12.75" customHeight="1">
      <c r="A34" s="234" t="s">
        <v>138</v>
      </c>
      <c r="B34" s="235"/>
      <c r="C34" s="235"/>
      <c r="D34" s="159" t="s">
        <v>994</v>
      </c>
      <c r="E34" s="238">
        <v>64</v>
      </c>
      <c r="F34" s="238">
        <v>30</v>
      </c>
      <c r="G34" s="238">
        <v>34</v>
      </c>
      <c r="H34" s="238">
        <v>53</v>
      </c>
      <c r="I34" s="238">
        <v>32</v>
      </c>
      <c r="J34" s="238">
        <v>21</v>
      </c>
      <c r="K34" s="238">
        <v>69</v>
      </c>
      <c r="L34" s="238">
        <v>33</v>
      </c>
      <c r="M34" s="238">
        <v>36</v>
      </c>
      <c r="N34" s="238">
        <v>62</v>
      </c>
      <c r="O34" s="238">
        <v>26</v>
      </c>
      <c r="P34" s="238">
        <v>36</v>
      </c>
    </row>
    <row r="35" spans="1:16" ht="12.75" customHeight="1">
      <c r="A35" s="234" t="s">
        <v>139</v>
      </c>
      <c r="B35" s="235"/>
      <c r="C35" s="235"/>
      <c r="D35" s="159" t="s">
        <v>995</v>
      </c>
      <c r="E35" s="238">
        <v>541</v>
      </c>
      <c r="F35" s="238">
        <v>5</v>
      </c>
      <c r="G35" s="238">
        <v>536</v>
      </c>
      <c r="H35" s="238">
        <v>533</v>
      </c>
      <c r="I35" s="251">
        <v>0</v>
      </c>
      <c r="J35" s="238">
        <v>533</v>
      </c>
      <c r="K35" s="238">
        <v>582</v>
      </c>
      <c r="L35" s="197">
        <v>2</v>
      </c>
      <c r="M35" s="238">
        <v>580</v>
      </c>
      <c r="N35" s="238">
        <v>559</v>
      </c>
      <c r="O35" s="197">
        <v>6</v>
      </c>
      <c r="P35" s="238">
        <v>553</v>
      </c>
    </row>
    <row r="36" spans="1:16" ht="12.75" customHeight="1">
      <c r="A36" s="234" t="s">
        <v>140</v>
      </c>
      <c r="B36" s="235"/>
      <c r="C36" s="235"/>
      <c r="D36" s="159" t="s">
        <v>996</v>
      </c>
      <c r="E36" s="238">
        <v>236</v>
      </c>
      <c r="F36" s="238" t="s">
        <v>65</v>
      </c>
      <c r="G36" s="238">
        <v>236</v>
      </c>
      <c r="H36" s="238">
        <v>277</v>
      </c>
      <c r="I36" s="238" t="s">
        <v>65</v>
      </c>
      <c r="J36" s="238">
        <v>277</v>
      </c>
      <c r="K36" s="238">
        <v>277</v>
      </c>
      <c r="L36" s="238" t="s">
        <v>65</v>
      </c>
      <c r="M36" s="238">
        <v>277</v>
      </c>
      <c r="N36" s="238">
        <v>241</v>
      </c>
      <c r="O36" s="238" t="s">
        <v>65</v>
      </c>
      <c r="P36" s="238">
        <v>241</v>
      </c>
    </row>
    <row r="37" spans="1:16" ht="12.75" customHeight="1">
      <c r="A37" s="234" t="s">
        <v>141</v>
      </c>
      <c r="B37" s="235"/>
      <c r="C37" s="235"/>
      <c r="D37" s="159" t="s">
        <v>997</v>
      </c>
      <c r="E37" s="238">
        <v>201</v>
      </c>
      <c r="F37" s="238" t="s">
        <v>65</v>
      </c>
      <c r="G37" s="238">
        <v>201</v>
      </c>
      <c r="H37" s="238">
        <v>192</v>
      </c>
      <c r="I37" s="238" t="s">
        <v>65</v>
      </c>
      <c r="J37" s="238">
        <v>192</v>
      </c>
      <c r="K37" s="238">
        <v>200</v>
      </c>
      <c r="L37" s="238" t="s">
        <v>65</v>
      </c>
      <c r="M37" s="238">
        <v>200</v>
      </c>
      <c r="N37" s="238">
        <v>215</v>
      </c>
      <c r="O37" s="238" t="s">
        <v>65</v>
      </c>
      <c r="P37" s="238">
        <v>215</v>
      </c>
    </row>
    <row r="38" spans="1:16" ht="12.75" customHeight="1">
      <c r="A38" s="234" t="s">
        <v>142</v>
      </c>
      <c r="B38" s="235"/>
      <c r="C38" s="235"/>
      <c r="D38" s="159" t="s">
        <v>998</v>
      </c>
      <c r="E38" s="238">
        <v>408</v>
      </c>
      <c r="F38" s="238">
        <v>408</v>
      </c>
      <c r="G38" s="238" t="s">
        <v>489</v>
      </c>
      <c r="H38" s="238">
        <v>475</v>
      </c>
      <c r="I38" s="238">
        <v>475</v>
      </c>
      <c r="J38" s="238" t="s">
        <v>65</v>
      </c>
      <c r="K38" s="238">
        <v>466</v>
      </c>
      <c r="L38" s="238">
        <v>466</v>
      </c>
      <c r="M38" s="238" t="s">
        <v>65</v>
      </c>
      <c r="N38" s="238">
        <v>417</v>
      </c>
      <c r="O38" s="238">
        <v>417</v>
      </c>
      <c r="P38" s="238" t="s">
        <v>65</v>
      </c>
    </row>
    <row r="39" spans="1:16" ht="12.75" customHeight="1">
      <c r="A39" s="234" t="s">
        <v>143</v>
      </c>
      <c r="B39" s="235"/>
      <c r="C39" s="235"/>
      <c r="D39" s="159" t="s">
        <v>999</v>
      </c>
      <c r="E39" s="238">
        <v>302</v>
      </c>
      <c r="F39" s="238">
        <v>217</v>
      </c>
      <c r="G39" s="238">
        <v>85</v>
      </c>
      <c r="H39" s="238">
        <v>302</v>
      </c>
      <c r="I39" s="238">
        <v>196</v>
      </c>
      <c r="J39" s="238">
        <v>106</v>
      </c>
      <c r="K39" s="238">
        <v>303</v>
      </c>
      <c r="L39" s="238">
        <v>209</v>
      </c>
      <c r="M39" s="238">
        <v>94</v>
      </c>
      <c r="N39" s="238">
        <v>359</v>
      </c>
      <c r="O39" s="238">
        <v>247</v>
      </c>
      <c r="P39" s="238">
        <v>112</v>
      </c>
    </row>
    <row r="40" spans="1:16" ht="12.75" customHeight="1">
      <c r="A40" s="234" t="s">
        <v>144</v>
      </c>
      <c r="B40" s="235"/>
      <c r="C40" s="235"/>
      <c r="D40" s="159" t="s">
        <v>25</v>
      </c>
      <c r="E40" s="238">
        <v>102</v>
      </c>
      <c r="F40" s="238">
        <v>66</v>
      </c>
      <c r="G40" s="238">
        <v>36</v>
      </c>
      <c r="H40" s="238">
        <v>110</v>
      </c>
      <c r="I40" s="238">
        <v>71</v>
      </c>
      <c r="J40" s="238">
        <v>39</v>
      </c>
      <c r="K40" s="238">
        <v>113</v>
      </c>
      <c r="L40" s="238">
        <v>72</v>
      </c>
      <c r="M40" s="238">
        <v>41</v>
      </c>
      <c r="N40" s="238">
        <v>105</v>
      </c>
      <c r="O40" s="238">
        <v>63</v>
      </c>
      <c r="P40" s="238">
        <v>42</v>
      </c>
    </row>
    <row r="41" spans="1:16" ht="12.75" customHeight="1">
      <c r="A41" s="234" t="s">
        <v>145</v>
      </c>
      <c r="B41" s="235"/>
      <c r="C41" s="235"/>
      <c r="D41" s="159" t="s">
        <v>1000</v>
      </c>
      <c r="E41" s="238">
        <v>536</v>
      </c>
      <c r="F41" s="238">
        <v>290</v>
      </c>
      <c r="G41" s="238">
        <v>246</v>
      </c>
      <c r="H41" s="238">
        <v>509</v>
      </c>
      <c r="I41" s="238">
        <v>304</v>
      </c>
      <c r="J41" s="238">
        <v>205</v>
      </c>
      <c r="K41" s="238">
        <v>518</v>
      </c>
      <c r="L41" s="238">
        <v>293</v>
      </c>
      <c r="M41" s="238">
        <v>225</v>
      </c>
      <c r="N41" s="238">
        <v>559</v>
      </c>
      <c r="O41" s="238">
        <v>319</v>
      </c>
      <c r="P41" s="238">
        <v>240</v>
      </c>
    </row>
    <row r="42" spans="1:16" ht="12.75" customHeight="1">
      <c r="A42" s="234" t="s">
        <v>146</v>
      </c>
      <c r="B42" s="235"/>
      <c r="C42" s="235"/>
      <c r="D42" s="159" t="s">
        <v>1001</v>
      </c>
      <c r="E42" s="238">
        <v>301</v>
      </c>
      <c r="F42" s="238">
        <v>172</v>
      </c>
      <c r="G42" s="238">
        <v>129</v>
      </c>
      <c r="H42" s="238">
        <v>364</v>
      </c>
      <c r="I42" s="238">
        <v>213</v>
      </c>
      <c r="J42" s="238">
        <v>151</v>
      </c>
      <c r="K42" s="238">
        <v>325</v>
      </c>
      <c r="L42" s="238">
        <v>189</v>
      </c>
      <c r="M42" s="238">
        <v>136</v>
      </c>
      <c r="N42" s="238">
        <v>363</v>
      </c>
      <c r="O42" s="238">
        <v>204</v>
      </c>
      <c r="P42" s="238">
        <v>159</v>
      </c>
    </row>
    <row r="43" spans="1:16" ht="22.5" customHeight="1">
      <c r="A43" s="234" t="s">
        <v>147</v>
      </c>
      <c r="B43" s="235"/>
      <c r="C43" s="235"/>
      <c r="D43" s="240" t="s">
        <v>26</v>
      </c>
      <c r="E43" s="238">
        <v>168</v>
      </c>
      <c r="F43" s="238">
        <v>98</v>
      </c>
      <c r="G43" s="238">
        <v>70</v>
      </c>
      <c r="H43" s="238">
        <v>170</v>
      </c>
      <c r="I43" s="238">
        <v>82</v>
      </c>
      <c r="J43" s="238">
        <v>88</v>
      </c>
      <c r="K43" s="238">
        <v>179</v>
      </c>
      <c r="L43" s="238">
        <v>103</v>
      </c>
      <c r="M43" s="238">
        <v>76</v>
      </c>
      <c r="N43" s="238">
        <v>149</v>
      </c>
      <c r="O43" s="238">
        <v>67</v>
      </c>
      <c r="P43" s="238">
        <v>82</v>
      </c>
    </row>
    <row r="44" spans="1:16" ht="12.75" customHeight="1">
      <c r="A44" s="234" t="s">
        <v>148</v>
      </c>
      <c r="B44" s="235"/>
      <c r="C44" s="235"/>
      <c r="D44" s="159" t="s">
        <v>1002</v>
      </c>
      <c r="E44" s="238">
        <v>1210</v>
      </c>
      <c r="F44" s="238">
        <v>693</v>
      </c>
      <c r="G44" s="238">
        <v>517</v>
      </c>
      <c r="H44" s="238">
        <v>1265</v>
      </c>
      <c r="I44" s="238">
        <v>716</v>
      </c>
      <c r="J44" s="238">
        <v>549</v>
      </c>
      <c r="K44" s="238">
        <v>1242</v>
      </c>
      <c r="L44" s="238">
        <v>719</v>
      </c>
      <c r="M44" s="238">
        <v>523</v>
      </c>
      <c r="N44" s="238">
        <v>1296</v>
      </c>
      <c r="O44" s="238">
        <v>717</v>
      </c>
      <c r="P44" s="238">
        <v>579</v>
      </c>
    </row>
    <row r="45" spans="1:16" ht="12.75" customHeight="1">
      <c r="A45" s="234" t="s">
        <v>149</v>
      </c>
      <c r="B45" s="235"/>
      <c r="C45" s="158" t="s">
        <v>1003</v>
      </c>
      <c r="D45" s="159"/>
      <c r="E45" s="238">
        <v>411</v>
      </c>
      <c r="F45" s="238">
        <v>210</v>
      </c>
      <c r="G45" s="238">
        <v>201</v>
      </c>
      <c r="H45" s="238">
        <v>474</v>
      </c>
      <c r="I45" s="238">
        <v>245</v>
      </c>
      <c r="J45" s="238">
        <v>229</v>
      </c>
      <c r="K45" s="238">
        <v>477</v>
      </c>
      <c r="L45" s="238">
        <v>243</v>
      </c>
      <c r="M45" s="238">
        <v>234</v>
      </c>
      <c r="N45" s="238">
        <v>459</v>
      </c>
      <c r="O45" s="238">
        <v>256</v>
      </c>
      <c r="P45" s="238">
        <v>203</v>
      </c>
    </row>
    <row r="46" spans="1:16" ht="12.75" customHeight="1">
      <c r="A46" s="234" t="s">
        <v>150</v>
      </c>
      <c r="B46" s="235"/>
      <c r="C46" s="235"/>
      <c r="D46" s="159" t="s">
        <v>1004</v>
      </c>
      <c r="E46" s="238">
        <v>123</v>
      </c>
      <c r="F46" s="238">
        <v>60</v>
      </c>
      <c r="G46" s="238">
        <v>63</v>
      </c>
      <c r="H46" s="238">
        <v>122</v>
      </c>
      <c r="I46" s="238">
        <v>56</v>
      </c>
      <c r="J46" s="238">
        <v>66</v>
      </c>
      <c r="K46" s="238">
        <v>104</v>
      </c>
      <c r="L46" s="238">
        <v>44</v>
      </c>
      <c r="M46" s="238">
        <v>60</v>
      </c>
      <c r="N46" s="238">
        <v>107</v>
      </c>
      <c r="O46" s="238">
        <v>49</v>
      </c>
      <c r="P46" s="238">
        <v>58</v>
      </c>
    </row>
    <row r="47" spans="1:16" ht="12.75" customHeight="1">
      <c r="A47" s="234" t="s">
        <v>151</v>
      </c>
      <c r="B47" s="235"/>
      <c r="C47" s="235"/>
      <c r="D47" s="159" t="s">
        <v>1005</v>
      </c>
      <c r="E47" s="238">
        <v>288</v>
      </c>
      <c r="F47" s="238">
        <v>150</v>
      </c>
      <c r="G47" s="238">
        <v>138</v>
      </c>
      <c r="H47" s="238">
        <v>352</v>
      </c>
      <c r="I47" s="238">
        <v>189</v>
      </c>
      <c r="J47" s="238">
        <v>163</v>
      </c>
      <c r="K47" s="238">
        <v>373</v>
      </c>
      <c r="L47" s="238">
        <v>199</v>
      </c>
      <c r="M47" s="238">
        <v>174</v>
      </c>
      <c r="N47" s="238">
        <v>352</v>
      </c>
      <c r="O47" s="238">
        <v>207</v>
      </c>
      <c r="P47" s="238">
        <v>145</v>
      </c>
    </row>
    <row r="48" spans="1:16" ht="15" customHeight="1">
      <c r="A48" s="234"/>
      <c r="B48" s="235"/>
      <c r="C48" s="235"/>
      <c r="D48" s="159"/>
      <c r="E48" s="238"/>
      <c r="F48" s="238"/>
      <c r="G48" s="238"/>
      <c r="H48" s="238"/>
      <c r="I48" s="238"/>
      <c r="J48" s="238"/>
      <c r="K48" s="238"/>
      <c r="L48" s="238"/>
      <c r="M48" s="238"/>
      <c r="N48" s="238"/>
      <c r="O48" s="238"/>
      <c r="P48" s="238"/>
    </row>
    <row r="49" spans="1:16" ht="24.75" customHeight="1">
      <c r="A49" s="249" t="s">
        <v>1006</v>
      </c>
      <c r="B49" s="328" t="s">
        <v>365</v>
      </c>
      <c r="C49" s="328"/>
      <c r="D49" s="329"/>
      <c r="E49" s="238">
        <v>206</v>
      </c>
      <c r="F49" s="238">
        <v>101</v>
      </c>
      <c r="G49" s="238">
        <v>105</v>
      </c>
      <c r="H49" s="238">
        <v>211</v>
      </c>
      <c r="I49" s="238">
        <v>86</v>
      </c>
      <c r="J49" s="238">
        <v>125</v>
      </c>
      <c r="K49" s="238">
        <v>188</v>
      </c>
      <c r="L49" s="238">
        <v>84</v>
      </c>
      <c r="M49" s="238">
        <v>104</v>
      </c>
      <c r="N49" s="238">
        <v>170</v>
      </c>
      <c r="O49" s="238">
        <v>79</v>
      </c>
      <c r="P49" s="238">
        <v>91</v>
      </c>
    </row>
    <row r="50" spans="1:16" ht="7.5" customHeight="1">
      <c r="A50" s="234"/>
      <c r="B50" s="235"/>
      <c r="C50" s="235"/>
      <c r="D50" s="159"/>
      <c r="E50" s="238"/>
      <c r="F50" s="238"/>
      <c r="G50" s="238"/>
      <c r="H50" s="238"/>
      <c r="I50" s="238"/>
      <c r="J50" s="238"/>
      <c r="K50" s="238"/>
      <c r="L50" s="238"/>
      <c r="M50" s="238"/>
      <c r="N50" s="238"/>
      <c r="O50" s="238"/>
      <c r="P50" s="238"/>
    </row>
    <row r="51" spans="1:16" ht="12.75" customHeight="1">
      <c r="A51" s="234" t="s">
        <v>152</v>
      </c>
      <c r="B51" s="235"/>
      <c r="C51" s="158" t="s">
        <v>1007</v>
      </c>
      <c r="D51" s="159"/>
      <c r="E51" s="238">
        <v>87</v>
      </c>
      <c r="F51" s="238">
        <v>33</v>
      </c>
      <c r="G51" s="238">
        <v>54</v>
      </c>
      <c r="H51" s="238">
        <v>91</v>
      </c>
      <c r="I51" s="238">
        <v>37</v>
      </c>
      <c r="J51" s="238">
        <v>54</v>
      </c>
      <c r="K51" s="238">
        <v>85</v>
      </c>
      <c r="L51" s="238">
        <v>32</v>
      </c>
      <c r="M51" s="238">
        <v>53</v>
      </c>
      <c r="N51" s="238">
        <v>70</v>
      </c>
      <c r="O51" s="238">
        <v>24</v>
      </c>
      <c r="P51" s="238">
        <v>46</v>
      </c>
    </row>
    <row r="52" spans="1:16" ht="23.25" customHeight="1">
      <c r="A52" s="234" t="s">
        <v>153</v>
      </c>
      <c r="B52" s="235"/>
      <c r="C52" s="328" t="s">
        <v>1008</v>
      </c>
      <c r="D52" s="329"/>
      <c r="E52" s="238">
        <v>119</v>
      </c>
      <c r="F52" s="238">
        <v>68</v>
      </c>
      <c r="G52" s="238">
        <v>51</v>
      </c>
      <c r="H52" s="238">
        <v>120</v>
      </c>
      <c r="I52" s="238">
        <v>49</v>
      </c>
      <c r="J52" s="238">
        <v>71</v>
      </c>
      <c r="K52" s="238">
        <v>103</v>
      </c>
      <c r="L52" s="238">
        <v>52</v>
      </c>
      <c r="M52" s="238">
        <v>51</v>
      </c>
      <c r="N52" s="238">
        <v>100</v>
      </c>
      <c r="O52" s="238">
        <v>55</v>
      </c>
      <c r="P52" s="238">
        <v>45</v>
      </c>
    </row>
    <row r="53" spans="1:16" ht="15" customHeight="1">
      <c r="A53" s="234"/>
      <c r="B53" s="235"/>
      <c r="C53" s="235"/>
      <c r="D53" s="159"/>
      <c r="E53" s="238"/>
      <c r="F53" s="238"/>
      <c r="G53" s="238"/>
      <c r="H53" s="238"/>
      <c r="I53" s="238"/>
      <c r="J53" s="238"/>
      <c r="K53" s="238"/>
      <c r="L53" s="238"/>
      <c r="M53" s="238"/>
      <c r="N53" s="238"/>
      <c r="O53" s="238"/>
      <c r="P53" s="238"/>
    </row>
    <row r="54" spans="1:16" ht="12.75" customHeight="1">
      <c r="A54" s="234" t="s">
        <v>154</v>
      </c>
      <c r="B54" s="158" t="s">
        <v>155</v>
      </c>
      <c r="C54" s="235"/>
      <c r="D54" s="159"/>
      <c r="E54" s="238">
        <v>968</v>
      </c>
      <c r="F54" s="238">
        <v>454</v>
      </c>
      <c r="G54" s="238">
        <v>514</v>
      </c>
      <c r="H54" s="238">
        <v>918</v>
      </c>
      <c r="I54" s="238">
        <v>455</v>
      </c>
      <c r="J54" s="238">
        <v>463</v>
      </c>
      <c r="K54" s="238">
        <v>921</v>
      </c>
      <c r="L54" s="238">
        <v>455</v>
      </c>
      <c r="M54" s="238">
        <v>466</v>
      </c>
      <c r="N54" s="238">
        <v>1011</v>
      </c>
      <c r="O54" s="238">
        <v>498</v>
      </c>
      <c r="P54" s="238">
        <v>513</v>
      </c>
    </row>
    <row r="55" spans="1:16" ht="7.5" customHeight="1">
      <c r="A55" s="234"/>
      <c r="B55" s="235"/>
      <c r="C55" s="235"/>
      <c r="D55" s="159"/>
      <c r="E55" s="238"/>
      <c r="F55" s="238"/>
      <c r="G55" s="238"/>
      <c r="H55" s="238"/>
      <c r="I55" s="238"/>
      <c r="J55" s="238"/>
      <c r="K55" s="238"/>
      <c r="L55" s="238"/>
      <c r="M55" s="238"/>
      <c r="N55" s="238"/>
      <c r="O55" s="238"/>
      <c r="P55" s="238"/>
    </row>
    <row r="56" spans="1:16" ht="12.75" customHeight="1">
      <c r="A56" s="234" t="s">
        <v>156</v>
      </c>
      <c r="B56" s="235"/>
      <c r="C56" s="158" t="s">
        <v>1009</v>
      </c>
      <c r="D56" s="159"/>
      <c r="E56" s="238">
        <v>625</v>
      </c>
      <c r="F56" s="238">
        <v>315</v>
      </c>
      <c r="G56" s="238">
        <v>310</v>
      </c>
      <c r="H56" s="238">
        <v>603</v>
      </c>
      <c r="I56" s="238">
        <v>316</v>
      </c>
      <c r="J56" s="238">
        <v>287</v>
      </c>
      <c r="K56" s="238">
        <v>602</v>
      </c>
      <c r="L56" s="238">
        <v>309</v>
      </c>
      <c r="M56" s="238">
        <v>293</v>
      </c>
      <c r="N56" s="238">
        <v>620</v>
      </c>
      <c r="O56" s="238">
        <v>328</v>
      </c>
      <c r="P56" s="238">
        <v>292</v>
      </c>
    </row>
    <row r="57" spans="1:16" ht="12.75" customHeight="1">
      <c r="A57" s="234" t="s">
        <v>157</v>
      </c>
      <c r="B57" s="235"/>
      <c r="C57" s="323" t="s">
        <v>29</v>
      </c>
      <c r="D57" s="324"/>
      <c r="E57" s="238">
        <v>343</v>
      </c>
      <c r="F57" s="238">
        <v>139</v>
      </c>
      <c r="G57" s="238">
        <v>204</v>
      </c>
      <c r="H57" s="238">
        <v>315</v>
      </c>
      <c r="I57" s="238">
        <v>139</v>
      </c>
      <c r="J57" s="238">
        <v>176</v>
      </c>
      <c r="K57" s="238">
        <v>319</v>
      </c>
      <c r="L57" s="238">
        <v>146</v>
      </c>
      <c r="M57" s="238">
        <v>173</v>
      </c>
      <c r="N57" s="238">
        <v>391</v>
      </c>
      <c r="O57" s="238">
        <v>170</v>
      </c>
      <c r="P57" s="238">
        <v>221</v>
      </c>
    </row>
    <row r="58" spans="1:16" ht="15" customHeight="1">
      <c r="A58" s="234"/>
      <c r="B58" s="235"/>
      <c r="C58" s="235"/>
      <c r="D58" s="159"/>
      <c r="E58" s="238"/>
      <c r="F58" s="238"/>
      <c r="G58" s="238"/>
      <c r="H58" s="238"/>
      <c r="I58" s="238"/>
      <c r="J58" s="238"/>
      <c r="K58" s="238"/>
      <c r="L58" s="238"/>
      <c r="M58" s="238"/>
      <c r="N58" s="238"/>
      <c r="O58" s="238"/>
      <c r="P58" s="238"/>
    </row>
    <row r="59" spans="1:16" ht="12.75" customHeight="1">
      <c r="A59" s="234" t="s">
        <v>158</v>
      </c>
      <c r="B59" s="158" t="s">
        <v>159</v>
      </c>
      <c r="C59" s="235"/>
      <c r="D59" s="159"/>
      <c r="E59" s="238">
        <v>453</v>
      </c>
      <c r="F59" s="238">
        <v>124</v>
      </c>
      <c r="G59" s="238">
        <v>329</v>
      </c>
      <c r="H59" s="238">
        <v>460</v>
      </c>
      <c r="I59" s="238">
        <v>121</v>
      </c>
      <c r="J59" s="238">
        <v>339</v>
      </c>
      <c r="K59" s="238">
        <v>512</v>
      </c>
      <c r="L59" s="238">
        <v>166</v>
      </c>
      <c r="M59" s="238">
        <v>346</v>
      </c>
      <c r="N59" s="238">
        <v>592</v>
      </c>
      <c r="O59" s="238">
        <v>159</v>
      </c>
      <c r="P59" s="238">
        <v>433</v>
      </c>
    </row>
    <row r="60" spans="1:16" ht="7.5" customHeight="1">
      <c r="A60" s="234"/>
      <c r="B60" s="235"/>
      <c r="C60" s="235"/>
      <c r="D60" s="159"/>
      <c r="E60" s="238"/>
      <c r="F60" s="238"/>
      <c r="G60" s="238"/>
      <c r="H60" s="238"/>
      <c r="I60" s="238"/>
      <c r="J60" s="238"/>
      <c r="K60" s="238"/>
      <c r="L60" s="238"/>
      <c r="M60" s="238"/>
      <c r="N60" s="238"/>
      <c r="O60" s="238"/>
      <c r="P60" s="238"/>
    </row>
    <row r="61" spans="1:16" ht="12.75" customHeight="1">
      <c r="A61" s="234" t="s">
        <v>160</v>
      </c>
      <c r="B61" s="235"/>
      <c r="C61" s="158" t="s">
        <v>552</v>
      </c>
      <c r="D61" s="159"/>
      <c r="E61" s="238">
        <v>362</v>
      </c>
      <c r="F61" s="238">
        <v>90</v>
      </c>
      <c r="G61" s="238">
        <v>272</v>
      </c>
      <c r="H61" s="238">
        <v>386</v>
      </c>
      <c r="I61" s="238">
        <v>90</v>
      </c>
      <c r="J61" s="238">
        <v>296</v>
      </c>
      <c r="K61" s="238">
        <v>439</v>
      </c>
      <c r="L61" s="238">
        <v>130</v>
      </c>
      <c r="M61" s="238">
        <v>309</v>
      </c>
      <c r="N61" s="238">
        <v>514</v>
      </c>
      <c r="O61" s="238">
        <v>134</v>
      </c>
      <c r="P61" s="238">
        <v>380</v>
      </c>
    </row>
    <row r="62" spans="1:16" ht="12.75" customHeight="1">
      <c r="A62" s="234" t="s">
        <v>161</v>
      </c>
      <c r="B62" s="235"/>
      <c r="C62" s="158" t="s">
        <v>30</v>
      </c>
      <c r="D62" s="159"/>
      <c r="E62" s="238">
        <v>91</v>
      </c>
      <c r="F62" s="238">
        <v>34</v>
      </c>
      <c r="G62" s="238">
        <v>57</v>
      </c>
      <c r="H62" s="238">
        <v>74</v>
      </c>
      <c r="I62" s="238">
        <v>31</v>
      </c>
      <c r="J62" s="238">
        <v>43</v>
      </c>
      <c r="K62" s="238">
        <v>73</v>
      </c>
      <c r="L62" s="238">
        <v>36</v>
      </c>
      <c r="M62" s="238">
        <v>37</v>
      </c>
      <c r="N62" s="238">
        <v>78</v>
      </c>
      <c r="O62" s="238">
        <v>25</v>
      </c>
      <c r="P62" s="238">
        <v>53</v>
      </c>
    </row>
    <row r="63" spans="1:16" ht="15" customHeight="1">
      <c r="A63" s="234"/>
      <c r="B63" s="235"/>
      <c r="C63" s="235"/>
      <c r="D63" s="159"/>
      <c r="E63" s="238"/>
      <c r="F63" s="238"/>
      <c r="G63" s="238"/>
      <c r="H63" s="238"/>
      <c r="I63" s="238"/>
      <c r="J63" s="238"/>
      <c r="K63" s="238"/>
      <c r="L63" s="238"/>
      <c r="M63" s="238"/>
      <c r="N63" s="238"/>
      <c r="O63" s="238"/>
      <c r="P63" s="238"/>
    </row>
    <row r="64" spans="1:16" ht="12.75" customHeight="1">
      <c r="A64" s="234" t="s">
        <v>162</v>
      </c>
      <c r="B64" s="158" t="s">
        <v>163</v>
      </c>
      <c r="C64" s="235"/>
      <c r="D64" s="159"/>
      <c r="E64" s="238">
        <v>1117</v>
      </c>
      <c r="F64" s="238">
        <v>510</v>
      </c>
      <c r="G64" s="238">
        <v>607</v>
      </c>
      <c r="H64" s="238">
        <v>1188</v>
      </c>
      <c r="I64" s="238">
        <v>553</v>
      </c>
      <c r="J64" s="238">
        <v>635</v>
      </c>
      <c r="K64" s="238">
        <v>1295</v>
      </c>
      <c r="L64" s="238">
        <v>629</v>
      </c>
      <c r="M64" s="238">
        <v>666</v>
      </c>
      <c r="N64" s="238">
        <v>1406</v>
      </c>
      <c r="O64" s="238">
        <v>617</v>
      </c>
      <c r="P64" s="238">
        <v>789</v>
      </c>
    </row>
    <row r="65" spans="1:16" ht="7.5" customHeight="1">
      <c r="A65" s="234"/>
      <c r="B65" s="235"/>
      <c r="C65" s="235"/>
      <c r="D65" s="159"/>
      <c r="E65" s="238"/>
      <c r="F65" s="238"/>
      <c r="G65" s="238"/>
      <c r="H65" s="238"/>
      <c r="I65" s="238"/>
      <c r="J65" s="238"/>
      <c r="K65" s="238"/>
      <c r="L65" s="238"/>
      <c r="M65" s="238"/>
      <c r="N65" s="238"/>
      <c r="O65" s="238"/>
      <c r="P65" s="238"/>
    </row>
    <row r="66" spans="1:16" ht="12.75" customHeight="1">
      <c r="A66" s="234" t="s">
        <v>164</v>
      </c>
      <c r="B66" s="235"/>
      <c r="C66" s="158" t="s">
        <v>1010</v>
      </c>
      <c r="D66" s="159"/>
      <c r="E66" s="238">
        <v>23</v>
      </c>
      <c r="F66" s="238">
        <v>7</v>
      </c>
      <c r="G66" s="238">
        <v>16</v>
      </c>
      <c r="H66" s="238">
        <v>11</v>
      </c>
      <c r="I66" s="238">
        <v>6</v>
      </c>
      <c r="J66" s="238">
        <v>5</v>
      </c>
      <c r="K66" s="238">
        <v>15</v>
      </c>
      <c r="L66" s="238">
        <v>8</v>
      </c>
      <c r="M66" s="238">
        <v>7</v>
      </c>
      <c r="N66" s="238">
        <v>11</v>
      </c>
      <c r="O66" s="238">
        <v>8</v>
      </c>
      <c r="P66" s="238">
        <v>3</v>
      </c>
    </row>
    <row r="67" spans="1:16" ht="12.75" customHeight="1">
      <c r="A67" s="234" t="s">
        <v>165</v>
      </c>
      <c r="B67" s="235"/>
      <c r="C67" s="323" t="s">
        <v>31</v>
      </c>
      <c r="D67" s="324"/>
      <c r="E67" s="238">
        <v>102</v>
      </c>
      <c r="F67" s="238">
        <v>54</v>
      </c>
      <c r="G67" s="238">
        <v>48</v>
      </c>
      <c r="H67" s="238">
        <v>87</v>
      </c>
      <c r="I67" s="238">
        <v>51</v>
      </c>
      <c r="J67" s="238">
        <v>36</v>
      </c>
      <c r="K67" s="238">
        <v>111</v>
      </c>
      <c r="L67" s="238">
        <v>75</v>
      </c>
      <c r="M67" s="238">
        <v>36</v>
      </c>
      <c r="N67" s="238">
        <v>89</v>
      </c>
      <c r="O67" s="238">
        <v>54</v>
      </c>
      <c r="P67" s="238">
        <v>35</v>
      </c>
    </row>
    <row r="68" spans="1:16" ht="12.75" customHeight="1">
      <c r="A68" s="234" t="s">
        <v>166</v>
      </c>
      <c r="B68" s="235"/>
      <c r="C68" s="158" t="s">
        <v>1011</v>
      </c>
      <c r="D68" s="159"/>
      <c r="E68" s="238">
        <v>299</v>
      </c>
      <c r="F68" s="238">
        <v>124</v>
      </c>
      <c r="G68" s="238">
        <v>175</v>
      </c>
      <c r="H68" s="238">
        <v>303</v>
      </c>
      <c r="I68" s="238">
        <v>149</v>
      </c>
      <c r="J68" s="238">
        <v>154</v>
      </c>
      <c r="K68" s="238">
        <v>307</v>
      </c>
      <c r="L68" s="238">
        <v>143</v>
      </c>
      <c r="M68" s="238">
        <v>164</v>
      </c>
      <c r="N68" s="238">
        <v>331</v>
      </c>
      <c r="O68" s="238">
        <v>142</v>
      </c>
      <c r="P68" s="238">
        <v>189</v>
      </c>
    </row>
    <row r="69" spans="1:16" ht="12.75" customHeight="1">
      <c r="A69" s="234" t="s">
        <v>167</v>
      </c>
      <c r="B69" s="235"/>
      <c r="C69" s="158" t="s">
        <v>1012</v>
      </c>
      <c r="D69" s="159"/>
      <c r="E69" s="238">
        <v>262</v>
      </c>
      <c r="F69" s="238">
        <v>90</v>
      </c>
      <c r="G69" s="238">
        <v>172</v>
      </c>
      <c r="H69" s="238">
        <v>325</v>
      </c>
      <c r="I69" s="238">
        <v>99</v>
      </c>
      <c r="J69" s="238">
        <v>226</v>
      </c>
      <c r="K69" s="238">
        <v>359</v>
      </c>
      <c r="L69" s="238">
        <v>109</v>
      </c>
      <c r="M69" s="238">
        <v>250</v>
      </c>
      <c r="N69" s="238">
        <v>453</v>
      </c>
      <c r="O69" s="238">
        <v>146</v>
      </c>
      <c r="P69" s="238">
        <v>307</v>
      </c>
    </row>
    <row r="70" spans="1:16" ht="12.75" customHeight="1">
      <c r="A70" s="234" t="s">
        <v>168</v>
      </c>
      <c r="B70" s="235"/>
      <c r="C70" s="158" t="s">
        <v>1013</v>
      </c>
      <c r="D70" s="159"/>
      <c r="E70" s="238">
        <v>431</v>
      </c>
      <c r="F70" s="238">
        <v>235</v>
      </c>
      <c r="G70" s="238">
        <v>196</v>
      </c>
      <c r="H70" s="238">
        <v>462</v>
      </c>
      <c r="I70" s="238">
        <v>248</v>
      </c>
      <c r="J70" s="238">
        <v>214</v>
      </c>
      <c r="K70" s="238">
        <v>503</v>
      </c>
      <c r="L70" s="238">
        <v>294</v>
      </c>
      <c r="M70" s="238">
        <v>209</v>
      </c>
      <c r="N70" s="238">
        <v>522</v>
      </c>
      <c r="O70" s="238">
        <v>267</v>
      </c>
      <c r="P70" s="238">
        <v>255</v>
      </c>
    </row>
    <row r="71" spans="14:16" ht="11.25">
      <c r="N71" s="13"/>
      <c r="O71" s="13"/>
      <c r="P71" s="13"/>
    </row>
  </sheetData>
  <sheetProtection/>
  <mergeCells count="10">
    <mergeCell ref="K3:M3"/>
    <mergeCell ref="N3:P3"/>
    <mergeCell ref="E3:G3"/>
    <mergeCell ref="B3:D4"/>
    <mergeCell ref="C67:D67"/>
    <mergeCell ref="H3:J3"/>
    <mergeCell ref="A3:A4"/>
    <mergeCell ref="B49:D49"/>
    <mergeCell ref="C52:D52"/>
    <mergeCell ref="C57:D57"/>
  </mergeCells>
  <printOptions/>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P104"/>
  <sheetViews>
    <sheetView zoomScalePageLayoutView="0" workbookViewId="0" topLeftCell="A1">
      <selection activeCell="A1" sqref="A1"/>
    </sheetView>
  </sheetViews>
  <sheetFormatPr defaultColWidth="8.875" defaultRowHeight="12.75"/>
  <cols>
    <col min="1" max="1" width="9.25390625" style="246" customWidth="1"/>
    <col min="2" max="3" width="2.125" style="13" customWidth="1"/>
    <col min="4" max="4" width="25.75390625" style="13" customWidth="1"/>
    <col min="5" max="16" width="6.375" style="13" customWidth="1"/>
    <col min="17" max="16384" width="8.875" style="13" customWidth="1"/>
  </cols>
  <sheetData>
    <row r="1" spans="1:4" s="228" customFormat="1" ht="17.25">
      <c r="A1" s="226" t="s">
        <v>590</v>
      </c>
      <c r="B1" s="6"/>
      <c r="C1" s="6"/>
      <c r="D1" s="227"/>
    </row>
    <row r="2" spans="1:16" s="36" customFormat="1" ht="11.25">
      <c r="A2" s="229"/>
      <c r="B2" s="230"/>
      <c r="C2" s="230"/>
      <c r="D2" s="136"/>
      <c r="P2" s="231" t="s">
        <v>491</v>
      </c>
    </row>
    <row r="3" spans="1:16" ht="12.75" customHeight="1">
      <c r="A3" s="326" t="s">
        <v>2</v>
      </c>
      <c r="B3" s="330" t="s">
        <v>973</v>
      </c>
      <c r="C3" s="338"/>
      <c r="D3" s="339"/>
      <c r="E3" s="318" t="s">
        <v>668</v>
      </c>
      <c r="F3" s="325"/>
      <c r="G3" s="325"/>
      <c r="H3" s="318" t="s">
        <v>697</v>
      </c>
      <c r="I3" s="325"/>
      <c r="J3" s="325"/>
      <c r="K3" s="318" t="s">
        <v>974</v>
      </c>
      <c r="L3" s="325"/>
      <c r="M3" s="325"/>
      <c r="N3" s="318" t="s">
        <v>1014</v>
      </c>
      <c r="O3" s="325"/>
      <c r="P3" s="325"/>
    </row>
    <row r="4" spans="1:16" ht="12.75" customHeight="1">
      <c r="A4" s="327"/>
      <c r="B4" s="340"/>
      <c r="C4" s="341"/>
      <c r="D4" s="342"/>
      <c r="E4" s="232" t="s">
        <v>99</v>
      </c>
      <c r="F4" s="125" t="s">
        <v>627</v>
      </c>
      <c r="G4" s="232" t="s">
        <v>628</v>
      </c>
      <c r="H4" s="232" t="s">
        <v>99</v>
      </c>
      <c r="I4" s="125" t="s">
        <v>627</v>
      </c>
      <c r="J4" s="232" t="s">
        <v>628</v>
      </c>
      <c r="K4" s="220" t="s">
        <v>99</v>
      </c>
      <c r="L4" s="233" t="s">
        <v>373</v>
      </c>
      <c r="M4" s="220" t="s">
        <v>374</v>
      </c>
      <c r="N4" s="220" t="s">
        <v>99</v>
      </c>
      <c r="O4" s="233" t="s">
        <v>373</v>
      </c>
      <c r="P4" s="220" t="s">
        <v>374</v>
      </c>
    </row>
    <row r="5" spans="1:16" ht="15" customHeight="1">
      <c r="A5" s="234"/>
      <c r="B5" s="235"/>
      <c r="C5" s="235"/>
      <c r="D5" s="159"/>
      <c r="E5" s="236"/>
      <c r="F5" s="236"/>
      <c r="G5" s="236"/>
      <c r="H5" s="236"/>
      <c r="I5" s="236"/>
      <c r="J5" s="236"/>
      <c r="K5" s="236"/>
      <c r="L5" s="236"/>
      <c r="M5" s="236"/>
      <c r="N5" s="236"/>
      <c r="O5" s="236"/>
      <c r="P5" s="236"/>
    </row>
    <row r="6" spans="1:16" ht="12.75" customHeight="1">
      <c r="A6" s="234" t="s">
        <v>169</v>
      </c>
      <c r="B6" s="158" t="s">
        <v>170</v>
      </c>
      <c r="C6" s="235"/>
      <c r="D6" s="159"/>
      <c r="E6" s="236" t="s">
        <v>489</v>
      </c>
      <c r="F6" s="236" t="s">
        <v>489</v>
      </c>
      <c r="G6" s="236" t="s">
        <v>489</v>
      </c>
      <c r="H6" s="236">
        <v>1</v>
      </c>
      <c r="I6" s="236">
        <v>1</v>
      </c>
      <c r="J6" s="237">
        <v>0</v>
      </c>
      <c r="K6" s="236" t="s">
        <v>489</v>
      </c>
      <c r="L6" s="236" t="s">
        <v>489</v>
      </c>
      <c r="M6" s="197" t="s">
        <v>489</v>
      </c>
      <c r="N6" s="236" t="s">
        <v>489</v>
      </c>
      <c r="O6" s="236" t="s">
        <v>489</v>
      </c>
      <c r="P6" s="197" t="s">
        <v>489</v>
      </c>
    </row>
    <row r="7" spans="1:16" ht="15" customHeight="1">
      <c r="A7" s="234"/>
      <c r="B7" s="235"/>
      <c r="C7" s="235"/>
      <c r="D7" s="159"/>
      <c r="E7" s="236"/>
      <c r="F7" s="236"/>
      <c r="G7" s="236"/>
      <c r="H7" s="236"/>
      <c r="I7" s="236"/>
      <c r="J7" s="236"/>
      <c r="K7" s="236"/>
      <c r="L7" s="236"/>
      <c r="M7" s="236"/>
      <c r="N7" s="236"/>
      <c r="O7" s="236"/>
      <c r="P7" s="236"/>
    </row>
    <row r="8" spans="1:16" ht="12.75" customHeight="1">
      <c r="A8" s="234" t="s">
        <v>171</v>
      </c>
      <c r="B8" s="158" t="s">
        <v>172</v>
      </c>
      <c r="C8" s="235"/>
      <c r="D8" s="159"/>
      <c r="E8" s="236" t="s">
        <v>489</v>
      </c>
      <c r="F8" s="236" t="s">
        <v>489</v>
      </c>
      <c r="G8" s="236" t="s">
        <v>489</v>
      </c>
      <c r="H8" s="237">
        <v>0</v>
      </c>
      <c r="I8" s="237">
        <v>0</v>
      </c>
      <c r="J8" s="237">
        <v>0</v>
      </c>
      <c r="K8" s="197" t="s">
        <v>489</v>
      </c>
      <c r="L8" s="197" t="s">
        <v>489</v>
      </c>
      <c r="M8" s="197" t="s">
        <v>489</v>
      </c>
      <c r="N8" s="197" t="s">
        <v>489</v>
      </c>
      <c r="O8" s="197" t="s">
        <v>489</v>
      </c>
      <c r="P8" s="197" t="s">
        <v>489</v>
      </c>
    </row>
    <row r="9" spans="1:16" ht="15" customHeight="1">
      <c r="A9" s="234"/>
      <c r="B9" s="235"/>
      <c r="C9" s="235"/>
      <c r="D9" s="159"/>
      <c r="E9" s="236"/>
      <c r="F9" s="236"/>
      <c r="G9" s="236"/>
      <c r="H9" s="236"/>
      <c r="I9" s="236"/>
      <c r="J9" s="236"/>
      <c r="K9" s="236"/>
      <c r="L9" s="236"/>
      <c r="M9" s="236"/>
      <c r="N9" s="236"/>
      <c r="O9" s="236"/>
      <c r="P9" s="236"/>
    </row>
    <row r="10" spans="1:16" ht="12.75" customHeight="1">
      <c r="A10" s="234" t="s">
        <v>173</v>
      </c>
      <c r="B10" s="158" t="s">
        <v>174</v>
      </c>
      <c r="C10" s="235"/>
      <c r="D10" s="159"/>
      <c r="E10" s="236">
        <v>14167</v>
      </c>
      <c r="F10" s="236">
        <v>6567</v>
      </c>
      <c r="G10" s="236">
        <v>7600</v>
      </c>
      <c r="H10" s="236">
        <v>14306</v>
      </c>
      <c r="I10" s="236">
        <v>6633</v>
      </c>
      <c r="J10" s="236">
        <v>7673</v>
      </c>
      <c r="K10" s="236">
        <v>13765</v>
      </c>
      <c r="L10" s="236">
        <v>6379</v>
      </c>
      <c r="M10" s="236">
        <v>7386</v>
      </c>
      <c r="N10" s="236">
        <v>14098</v>
      </c>
      <c r="O10" s="236">
        <v>6552</v>
      </c>
      <c r="P10" s="236">
        <v>7546</v>
      </c>
    </row>
    <row r="11" spans="1:16" ht="7.5" customHeight="1">
      <c r="A11" s="234"/>
      <c r="B11" s="235"/>
      <c r="C11" s="235"/>
      <c r="D11" s="159"/>
      <c r="E11" s="236"/>
      <c r="F11" s="236"/>
      <c r="G11" s="236"/>
      <c r="H11" s="236"/>
      <c r="I11" s="236"/>
      <c r="J11" s="236"/>
      <c r="K11" s="236"/>
      <c r="L11" s="236"/>
      <c r="M11" s="236"/>
      <c r="N11" s="236"/>
      <c r="O11" s="236"/>
      <c r="P11" s="236"/>
    </row>
    <row r="12" spans="1:16" ht="12.75" customHeight="1">
      <c r="A12" s="234" t="s">
        <v>106</v>
      </c>
      <c r="B12" s="235"/>
      <c r="C12" s="158" t="s">
        <v>1015</v>
      </c>
      <c r="D12" s="159"/>
      <c r="E12" s="236">
        <v>313</v>
      </c>
      <c r="F12" s="236">
        <v>105</v>
      </c>
      <c r="G12" s="236">
        <v>208</v>
      </c>
      <c r="H12" s="236">
        <v>314</v>
      </c>
      <c r="I12" s="236">
        <v>101</v>
      </c>
      <c r="J12" s="236">
        <v>213</v>
      </c>
      <c r="K12" s="236">
        <v>295</v>
      </c>
      <c r="L12" s="236">
        <v>113</v>
      </c>
      <c r="M12" s="236">
        <v>182</v>
      </c>
      <c r="N12" s="236">
        <v>275</v>
      </c>
      <c r="O12" s="236">
        <v>88</v>
      </c>
      <c r="P12" s="236">
        <v>187</v>
      </c>
    </row>
    <row r="13" spans="1:16" ht="12.75" customHeight="1">
      <c r="A13" s="234" t="s">
        <v>175</v>
      </c>
      <c r="B13" s="235"/>
      <c r="C13" s="235"/>
      <c r="D13" s="159" t="s">
        <v>32</v>
      </c>
      <c r="E13" s="236">
        <v>148</v>
      </c>
      <c r="F13" s="236">
        <v>49</v>
      </c>
      <c r="G13" s="236">
        <v>99</v>
      </c>
      <c r="H13" s="236">
        <v>165</v>
      </c>
      <c r="I13" s="236">
        <v>53</v>
      </c>
      <c r="J13" s="236">
        <v>112</v>
      </c>
      <c r="K13" s="236">
        <v>158</v>
      </c>
      <c r="L13" s="236">
        <v>65</v>
      </c>
      <c r="M13" s="236">
        <v>93</v>
      </c>
      <c r="N13" s="236">
        <v>150</v>
      </c>
      <c r="O13" s="236">
        <v>49</v>
      </c>
      <c r="P13" s="236">
        <v>101</v>
      </c>
    </row>
    <row r="14" spans="1:16" ht="12.75" customHeight="1">
      <c r="A14" s="234" t="s">
        <v>176</v>
      </c>
      <c r="B14" s="235"/>
      <c r="C14" s="235"/>
      <c r="D14" s="159" t="s">
        <v>33</v>
      </c>
      <c r="E14" s="236">
        <v>165</v>
      </c>
      <c r="F14" s="236">
        <v>56</v>
      </c>
      <c r="G14" s="236">
        <v>109</v>
      </c>
      <c r="H14" s="236">
        <v>149</v>
      </c>
      <c r="I14" s="236">
        <v>48</v>
      </c>
      <c r="J14" s="236">
        <v>101</v>
      </c>
      <c r="K14" s="236">
        <v>137</v>
      </c>
      <c r="L14" s="236">
        <v>48</v>
      </c>
      <c r="M14" s="236">
        <v>89</v>
      </c>
      <c r="N14" s="236">
        <v>125</v>
      </c>
      <c r="O14" s="236">
        <v>39</v>
      </c>
      <c r="P14" s="236">
        <v>86</v>
      </c>
    </row>
    <row r="15" spans="1:16" ht="12.75" customHeight="1">
      <c r="A15" s="234" t="s">
        <v>105</v>
      </c>
      <c r="B15" s="235"/>
      <c r="C15" s="158" t="s">
        <v>494</v>
      </c>
      <c r="D15" s="159"/>
      <c r="E15" s="236">
        <v>8219</v>
      </c>
      <c r="F15" s="236">
        <v>3745</v>
      </c>
      <c r="G15" s="236">
        <v>4474</v>
      </c>
      <c r="H15" s="236">
        <v>8345</v>
      </c>
      <c r="I15" s="236">
        <v>3778</v>
      </c>
      <c r="J15" s="236">
        <v>4567</v>
      </c>
      <c r="K15" s="236">
        <v>8146</v>
      </c>
      <c r="L15" s="236">
        <v>3678</v>
      </c>
      <c r="M15" s="236">
        <v>4468</v>
      </c>
      <c r="N15" s="236">
        <v>8198</v>
      </c>
      <c r="O15" s="236">
        <v>3732</v>
      </c>
      <c r="P15" s="236">
        <v>4466</v>
      </c>
    </row>
    <row r="16" spans="1:16" ht="12.75" customHeight="1">
      <c r="A16" s="234" t="s">
        <v>177</v>
      </c>
      <c r="B16" s="235"/>
      <c r="C16" s="235"/>
      <c r="D16" s="159" t="s">
        <v>1016</v>
      </c>
      <c r="E16" s="236">
        <v>108</v>
      </c>
      <c r="F16" s="236">
        <v>40</v>
      </c>
      <c r="G16" s="236">
        <v>68</v>
      </c>
      <c r="H16" s="236">
        <v>97</v>
      </c>
      <c r="I16" s="236">
        <v>33</v>
      </c>
      <c r="J16" s="236">
        <v>64</v>
      </c>
      <c r="K16" s="236">
        <v>85</v>
      </c>
      <c r="L16" s="236">
        <v>36</v>
      </c>
      <c r="M16" s="236">
        <v>49</v>
      </c>
      <c r="N16" s="236">
        <v>91</v>
      </c>
      <c r="O16" s="236">
        <v>26</v>
      </c>
      <c r="P16" s="236">
        <v>65</v>
      </c>
    </row>
    <row r="17" spans="1:16" ht="12.75" customHeight="1">
      <c r="A17" s="234" t="s">
        <v>178</v>
      </c>
      <c r="B17" s="235"/>
      <c r="C17" s="235"/>
      <c r="D17" s="159" t="s">
        <v>1017</v>
      </c>
      <c r="E17" s="236">
        <v>2071</v>
      </c>
      <c r="F17" s="236">
        <v>1125</v>
      </c>
      <c r="G17" s="236">
        <v>946</v>
      </c>
      <c r="H17" s="236">
        <v>2069</v>
      </c>
      <c r="I17" s="236">
        <v>1124</v>
      </c>
      <c r="J17" s="236">
        <v>945</v>
      </c>
      <c r="K17" s="236">
        <v>1988</v>
      </c>
      <c r="L17" s="236">
        <v>1095</v>
      </c>
      <c r="M17" s="236">
        <v>893</v>
      </c>
      <c r="N17" s="236">
        <v>1939</v>
      </c>
      <c r="O17" s="236">
        <v>1074</v>
      </c>
      <c r="P17" s="236">
        <v>865</v>
      </c>
    </row>
    <row r="18" spans="1:16" ht="12.75" customHeight="1">
      <c r="A18" s="234" t="s">
        <v>179</v>
      </c>
      <c r="B18" s="235"/>
      <c r="C18" s="235"/>
      <c r="D18" s="159" t="s">
        <v>1018</v>
      </c>
      <c r="E18" s="236">
        <v>1194</v>
      </c>
      <c r="F18" s="236">
        <v>665</v>
      </c>
      <c r="G18" s="236">
        <v>529</v>
      </c>
      <c r="H18" s="236">
        <v>1238</v>
      </c>
      <c r="I18" s="236">
        <v>722</v>
      </c>
      <c r="J18" s="236">
        <v>516</v>
      </c>
      <c r="K18" s="236">
        <v>1176</v>
      </c>
      <c r="L18" s="236">
        <v>678</v>
      </c>
      <c r="M18" s="236">
        <v>498</v>
      </c>
      <c r="N18" s="236">
        <v>1181</v>
      </c>
      <c r="O18" s="236">
        <v>698</v>
      </c>
      <c r="P18" s="236">
        <v>483</v>
      </c>
    </row>
    <row r="19" spans="1:16" ht="12.75" customHeight="1">
      <c r="A19" s="234" t="s">
        <v>180</v>
      </c>
      <c r="B19" s="235"/>
      <c r="C19" s="235"/>
      <c r="D19" s="159" t="s">
        <v>34</v>
      </c>
      <c r="E19" s="236">
        <v>382</v>
      </c>
      <c r="F19" s="236">
        <v>114</v>
      </c>
      <c r="G19" s="236">
        <v>268</v>
      </c>
      <c r="H19" s="236">
        <v>385</v>
      </c>
      <c r="I19" s="236">
        <v>118</v>
      </c>
      <c r="J19" s="236">
        <v>267</v>
      </c>
      <c r="K19" s="236">
        <v>390</v>
      </c>
      <c r="L19" s="236">
        <v>120</v>
      </c>
      <c r="M19" s="236">
        <v>270</v>
      </c>
      <c r="N19" s="236">
        <v>422</v>
      </c>
      <c r="O19" s="236">
        <v>135</v>
      </c>
      <c r="P19" s="236">
        <v>287</v>
      </c>
    </row>
    <row r="20" spans="1:16" ht="12.75" customHeight="1">
      <c r="A20" s="234" t="s">
        <v>181</v>
      </c>
      <c r="B20" s="235"/>
      <c r="C20" s="235"/>
      <c r="D20" s="159" t="s">
        <v>1019</v>
      </c>
      <c r="E20" s="236">
        <v>166</v>
      </c>
      <c r="F20" s="236">
        <v>99</v>
      </c>
      <c r="G20" s="236">
        <v>67</v>
      </c>
      <c r="H20" s="236">
        <v>167</v>
      </c>
      <c r="I20" s="236">
        <v>95</v>
      </c>
      <c r="J20" s="236">
        <v>72</v>
      </c>
      <c r="K20" s="236">
        <v>191</v>
      </c>
      <c r="L20" s="236">
        <v>105</v>
      </c>
      <c r="M20" s="236">
        <v>86</v>
      </c>
      <c r="N20" s="236">
        <v>166</v>
      </c>
      <c r="O20" s="236">
        <v>98</v>
      </c>
      <c r="P20" s="236">
        <v>68</v>
      </c>
    </row>
    <row r="21" spans="1:16" ht="12.75" customHeight="1">
      <c r="A21" s="234" t="s">
        <v>182</v>
      </c>
      <c r="B21" s="235"/>
      <c r="C21" s="235"/>
      <c r="D21" s="159" t="s">
        <v>1020</v>
      </c>
      <c r="E21" s="236">
        <v>899</v>
      </c>
      <c r="F21" s="236">
        <v>393</v>
      </c>
      <c r="G21" s="236">
        <v>506</v>
      </c>
      <c r="H21" s="236">
        <v>832</v>
      </c>
      <c r="I21" s="236">
        <v>349</v>
      </c>
      <c r="J21" s="236">
        <v>483</v>
      </c>
      <c r="K21" s="236">
        <v>915</v>
      </c>
      <c r="L21" s="236">
        <v>404</v>
      </c>
      <c r="M21" s="236">
        <v>511</v>
      </c>
      <c r="N21" s="236">
        <v>916</v>
      </c>
      <c r="O21" s="236">
        <v>404</v>
      </c>
      <c r="P21" s="236">
        <v>512</v>
      </c>
    </row>
    <row r="22" spans="1:16" ht="12.75" customHeight="1">
      <c r="A22" s="234" t="s">
        <v>183</v>
      </c>
      <c r="B22" s="235"/>
      <c r="C22" s="235"/>
      <c r="D22" s="159" t="s">
        <v>1021</v>
      </c>
      <c r="E22" s="236">
        <v>3197</v>
      </c>
      <c r="F22" s="236">
        <v>1209</v>
      </c>
      <c r="G22" s="236">
        <v>1988</v>
      </c>
      <c r="H22" s="236">
        <v>3353</v>
      </c>
      <c r="I22" s="236">
        <v>1235</v>
      </c>
      <c r="J22" s="236">
        <v>2118</v>
      </c>
      <c r="K22" s="236">
        <v>3191</v>
      </c>
      <c r="L22" s="236">
        <v>1142</v>
      </c>
      <c r="M22" s="236">
        <v>2049</v>
      </c>
      <c r="N22" s="236">
        <v>3273</v>
      </c>
      <c r="O22" s="236">
        <v>1193</v>
      </c>
      <c r="P22" s="236">
        <v>2080</v>
      </c>
    </row>
    <row r="23" spans="1:16" ht="12.75" customHeight="1">
      <c r="A23" s="234" t="s">
        <v>184</v>
      </c>
      <c r="B23" s="235"/>
      <c r="C23" s="235"/>
      <c r="D23" s="159" t="s">
        <v>1022</v>
      </c>
      <c r="E23" s="236">
        <v>202</v>
      </c>
      <c r="F23" s="236">
        <v>100</v>
      </c>
      <c r="G23" s="236">
        <v>102</v>
      </c>
      <c r="H23" s="236">
        <v>204</v>
      </c>
      <c r="I23" s="236">
        <v>102</v>
      </c>
      <c r="J23" s="236">
        <v>102</v>
      </c>
      <c r="K23" s="236">
        <v>210</v>
      </c>
      <c r="L23" s="236">
        <v>98</v>
      </c>
      <c r="M23" s="236">
        <v>112</v>
      </c>
      <c r="N23" s="236">
        <v>210</v>
      </c>
      <c r="O23" s="236">
        <v>104</v>
      </c>
      <c r="P23" s="236">
        <v>106</v>
      </c>
    </row>
    <row r="24" spans="1:16" ht="12.75" customHeight="1">
      <c r="A24" s="234" t="s">
        <v>107</v>
      </c>
      <c r="B24" s="235"/>
      <c r="C24" s="158" t="s">
        <v>1023</v>
      </c>
      <c r="D24" s="159"/>
      <c r="E24" s="236">
        <v>4724</v>
      </c>
      <c r="F24" s="236">
        <v>2269</v>
      </c>
      <c r="G24" s="236">
        <v>2455</v>
      </c>
      <c r="H24" s="236">
        <v>4717</v>
      </c>
      <c r="I24" s="236">
        <v>2313</v>
      </c>
      <c r="J24" s="236">
        <v>2404</v>
      </c>
      <c r="K24" s="236">
        <v>4420</v>
      </c>
      <c r="L24" s="236">
        <v>2171</v>
      </c>
      <c r="M24" s="236">
        <v>2249</v>
      </c>
      <c r="N24" s="236">
        <v>4586</v>
      </c>
      <c r="O24" s="236">
        <v>2229</v>
      </c>
      <c r="P24" s="236">
        <v>2357</v>
      </c>
    </row>
    <row r="25" spans="1:16" ht="12.75" customHeight="1">
      <c r="A25" s="234" t="s">
        <v>185</v>
      </c>
      <c r="B25" s="235"/>
      <c r="C25" s="235"/>
      <c r="D25" s="159" t="s">
        <v>1024</v>
      </c>
      <c r="E25" s="236">
        <v>548</v>
      </c>
      <c r="F25" s="236">
        <v>218</v>
      </c>
      <c r="G25" s="236">
        <v>330</v>
      </c>
      <c r="H25" s="236">
        <v>575</v>
      </c>
      <c r="I25" s="236">
        <v>253</v>
      </c>
      <c r="J25" s="236">
        <v>322</v>
      </c>
      <c r="K25" s="236">
        <v>546</v>
      </c>
      <c r="L25" s="236">
        <v>234</v>
      </c>
      <c r="M25" s="236">
        <v>312</v>
      </c>
      <c r="N25" s="236">
        <v>538</v>
      </c>
      <c r="O25" s="236">
        <v>227</v>
      </c>
      <c r="P25" s="236">
        <v>311</v>
      </c>
    </row>
    <row r="26" spans="1:16" ht="12.75" customHeight="1">
      <c r="A26" s="234" t="s">
        <v>186</v>
      </c>
      <c r="B26" s="235"/>
      <c r="C26" s="235"/>
      <c r="D26" s="159" t="s">
        <v>1025</v>
      </c>
      <c r="E26" s="236">
        <v>1308</v>
      </c>
      <c r="F26" s="236">
        <v>696</v>
      </c>
      <c r="G26" s="236">
        <v>612</v>
      </c>
      <c r="H26" s="236">
        <v>1330</v>
      </c>
      <c r="I26" s="236">
        <v>727</v>
      </c>
      <c r="J26" s="236">
        <v>603</v>
      </c>
      <c r="K26" s="236">
        <v>1286</v>
      </c>
      <c r="L26" s="236">
        <v>709</v>
      </c>
      <c r="M26" s="236">
        <v>577</v>
      </c>
      <c r="N26" s="236">
        <v>1259</v>
      </c>
      <c r="O26" s="236">
        <v>695</v>
      </c>
      <c r="P26" s="236">
        <v>564</v>
      </c>
    </row>
    <row r="27" spans="1:16" ht="12.75" customHeight="1">
      <c r="A27" s="234" t="s">
        <v>187</v>
      </c>
      <c r="B27" s="235"/>
      <c r="C27" s="235"/>
      <c r="D27" s="159" t="s">
        <v>1026</v>
      </c>
      <c r="E27" s="236">
        <v>2745</v>
      </c>
      <c r="F27" s="236">
        <v>1294</v>
      </c>
      <c r="G27" s="236">
        <v>1451</v>
      </c>
      <c r="H27" s="236">
        <v>2670</v>
      </c>
      <c r="I27" s="236">
        <v>1270</v>
      </c>
      <c r="J27" s="236">
        <v>1400</v>
      </c>
      <c r="K27" s="236">
        <v>2436</v>
      </c>
      <c r="L27" s="236">
        <v>1149</v>
      </c>
      <c r="M27" s="236">
        <v>1287</v>
      </c>
      <c r="N27" s="236">
        <v>2638</v>
      </c>
      <c r="O27" s="236">
        <v>1232</v>
      </c>
      <c r="P27" s="236">
        <v>1406</v>
      </c>
    </row>
    <row r="28" spans="1:16" ht="12.75" customHeight="1">
      <c r="A28" s="234" t="s">
        <v>188</v>
      </c>
      <c r="B28" s="235"/>
      <c r="C28" s="235"/>
      <c r="D28" s="159" t="s">
        <v>1027</v>
      </c>
      <c r="E28" s="236">
        <v>123</v>
      </c>
      <c r="F28" s="236">
        <v>61</v>
      </c>
      <c r="G28" s="236">
        <v>62</v>
      </c>
      <c r="H28" s="236">
        <v>142</v>
      </c>
      <c r="I28" s="236">
        <v>63</v>
      </c>
      <c r="J28" s="236">
        <v>79</v>
      </c>
      <c r="K28" s="236">
        <v>152</v>
      </c>
      <c r="L28" s="236">
        <v>79</v>
      </c>
      <c r="M28" s="236">
        <v>73</v>
      </c>
      <c r="N28" s="236">
        <v>151</v>
      </c>
      <c r="O28" s="236">
        <v>75</v>
      </c>
      <c r="P28" s="236">
        <v>76</v>
      </c>
    </row>
    <row r="29" spans="1:16" ht="12.75" customHeight="1">
      <c r="A29" s="234" t="s">
        <v>189</v>
      </c>
      <c r="B29" s="235"/>
      <c r="C29" s="158" t="s">
        <v>1028</v>
      </c>
      <c r="D29" s="159"/>
      <c r="E29" s="236">
        <v>585</v>
      </c>
      <c r="F29" s="236">
        <v>304</v>
      </c>
      <c r="G29" s="236">
        <v>281</v>
      </c>
      <c r="H29" s="236">
        <v>611</v>
      </c>
      <c r="I29" s="236">
        <v>312</v>
      </c>
      <c r="J29" s="236">
        <v>299</v>
      </c>
      <c r="K29" s="236">
        <v>612</v>
      </c>
      <c r="L29" s="236">
        <v>293</v>
      </c>
      <c r="M29" s="236">
        <v>319</v>
      </c>
      <c r="N29" s="236">
        <v>708</v>
      </c>
      <c r="O29" s="236">
        <v>355</v>
      </c>
      <c r="P29" s="236">
        <v>353</v>
      </c>
    </row>
    <row r="30" spans="1:16" ht="12.75" customHeight="1">
      <c r="A30" s="234" t="s">
        <v>190</v>
      </c>
      <c r="B30" s="235"/>
      <c r="C30" s="158" t="s">
        <v>1029</v>
      </c>
      <c r="D30" s="159"/>
      <c r="E30" s="236">
        <v>326</v>
      </c>
      <c r="F30" s="236">
        <v>144</v>
      </c>
      <c r="G30" s="236">
        <v>182</v>
      </c>
      <c r="H30" s="236">
        <v>319</v>
      </c>
      <c r="I30" s="236">
        <v>129</v>
      </c>
      <c r="J30" s="236">
        <v>190</v>
      </c>
      <c r="K30" s="236">
        <v>292</v>
      </c>
      <c r="L30" s="236">
        <v>124</v>
      </c>
      <c r="M30" s="236">
        <v>168</v>
      </c>
      <c r="N30" s="236">
        <v>331</v>
      </c>
      <c r="O30" s="236">
        <v>148</v>
      </c>
      <c r="P30" s="236">
        <v>183</v>
      </c>
    </row>
    <row r="31" spans="1:16" ht="15" customHeight="1">
      <c r="A31" s="234"/>
      <c r="B31" s="235"/>
      <c r="C31" s="235"/>
      <c r="D31" s="159"/>
      <c r="E31" s="236"/>
      <c r="F31" s="236"/>
      <c r="G31" s="236"/>
      <c r="H31" s="236"/>
      <c r="I31" s="236"/>
      <c r="J31" s="236"/>
      <c r="K31" s="236"/>
      <c r="L31" s="236"/>
      <c r="M31" s="236"/>
      <c r="N31" s="236"/>
      <c r="O31" s="236"/>
      <c r="P31" s="236"/>
    </row>
    <row r="32" spans="1:16" ht="12.75" customHeight="1">
      <c r="A32" s="234" t="s">
        <v>191</v>
      </c>
      <c r="B32" s="158" t="s">
        <v>192</v>
      </c>
      <c r="C32" s="235"/>
      <c r="D32" s="159" t="s">
        <v>1030</v>
      </c>
      <c r="E32" s="236">
        <v>8526</v>
      </c>
      <c r="F32" s="236">
        <v>4757</v>
      </c>
      <c r="G32" s="236">
        <v>3769</v>
      </c>
      <c r="H32" s="236">
        <v>8668</v>
      </c>
      <c r="I32" s="236">
        <v>4841</v>
      </c>
      <c r="J32" s="236">
        <v>3827</v>
      </c>
      <c r="K32" s="236">
        <v>8598</v>
      </c>
      <c r="L32" s="236">
        <v>4902</v>
      </c>
      <c r="M32" s="236">
        <v>3696</v>
      </c>
      <c r="N32" s="236">
        <v>8813</v>
      </c>
      <c r="O32" s="236">
        <v>5014</v>
      </c>
      <c r="P32" s="236">
        <v>3799</v>
      </c>
    </row>
    <row r="33" spans="1:16" ht="7.5" customHeight="1">
      <c r="A33" s="234"/>
      <c r="B33" s="235"/>
      <c r="C33" s="235"/>
      <c r="D33" s="159"/>
      <c r="E33" s="236"/>
      <c r="F33" s="236"/>
      <c r="G33" s="236"/>
      <c r="H33" s="236"/>
      <c r="I33" s="236"/>
      <c r="J33" s="236"/>
      <c r="K33" s="236"/>
      <c r="L33" s="236"/>
      <c r="M33" s="236"/>
      <c r="N33" s="236"/>
      <c r="O33" s="236"/>
      <c r="P33" s="236"/>
    </row>
    <row r="34" spans="1:16" ht="12.75" customHeight="1">
      <c r="A34" s="234" t="s">
        <v>193</v>
      </c>
      <c r="B34" s="235"/>
      <c r="C34" s="158" t="s">
        <v>1031</v>
      </c>
      <c r="D34" s="159"/>
      <c r="E34" s="236">
        <v>46</v>
      </c>
      <c r="F34" s="236">
        <v>24</v>
      </c>
      <c r="G34" s="236">
        <v>22</v>
      </c>
      <c r="H34" s="236">
        <v>52</v>
      </c>
      <c r="I34" s="236">
        <v>26</v>
      </c>
      <c r="J34" s="236">
        <v>26</v>
      </c>
      <c r="K34" s="236">
        <v>47</v>
      </c>
      <c r="L34" s="236">
        <v>17</v>
      </c>
      <c r="M34" s="236">
        <v>30</v>
      </c>
      <c r="N34" s="236">
        <v>109</v>
      </c>
      <c r="O34" s="236">
        <v>54</v>
      </c>
      <c r="P34" s="236">
        <v>55</v>
      </c>
    </row>
    <row r="35" spans="1:16" ht="12.75" customHeight="1">
      <c r="A35" s="234" t="s">
        <v>108</v>
      </c>
      <c r="B35" s="235"/>
      <c r="C35" s="158" t="s">
        <v>1032</v>
      </c>
      <c r="D35" s="159"/>
      <c r="E35" s="236">
        <v>5083</v>
      </c>
      <c r="F35" s="236">
        <v>2696</v>
      </c>
      <c r="G35" s="236">
        <v>2387</v>
      </c>
      <c r="H35" s="236">
        <v>5067</v>
      </c>
      <c r="I35" s="236">
        <v>2665</v>
      </c>
      <c r="J35" s="236">
        <v>2402</v>
      </c>
      <c r="K35" s="236">
        <v>4835</v>
      </c>
      <c r="L35" s="236">
        <v>2625</v>
      </c>
      <c r="M35" s="236">
        <v>2210</v>
      </c>
      <c r="N35" s="236">
        <v>4964</v>
      </c>
      <c r="O35" s="236">
        <v>2668</v>
      </c>
      <c r="P35" s="236">
        <v>2296</v>
      </c>
    </row>
    <row r="36" spans="1:16" ht="12.75" customHeight="1">
      <c r="A36" s="234" t="s">
        <v>194</v>
      </c>
      <c r="B36" s="235"/>
      <c r="C36" s="158" t="s">
        <v>1033</v>
      </c>
      <c r="D36" s="159"/>
      <c r="E36" s="236">
        <v>17</v>
      </c>
      <c r="F36" s="236">
        <v>8</v>
      </c>
      <c r="G36" s="236">
        <v>9</v>
      </c>
      <c r="H36" s="236">
        <v>11</v>
      </c>
      <c r="I36" s="236">
        <v>6</v>
      </c>
      <c r="J36" s="236">
        <v>5</v>
      </c>
      <c r="K36" s="236">
        <v>20</v>
      </c>
      <c r="L36" s="236">
        <v>5</v>
      </c>
      <c r="M36" s="236">
        <v>15</v>
      </c>
      <c r="N36" s="236">
        <v>12</v>
      </c>
      <c r="O36" s="236">
        <v>6</v>
      </c>
      <c r="P36" s="236">
        <v>6</v>
      </c>
    </row>
    <row r="37" spans="1:16" ht="12.75" customHeight="1">
      <c r="A37" s="234" t="s">
        <v>195</v>
      </c>
      <c r="B37" s="235"/>
      <c r="C37" s="158" t="s">
        <v>1034</v>
      </c>
      <c r="D37" s="159"/>
      <c r="E37" s="236">
        <v>783</v>
      </c>
      <c r="F37" s="236">
        <v>599</v>
      </c>
      <c r="G37" s="236">
        <v>184</v>
      </c>
      <c r="H37" s="236">
        <v>792</v>
      </c>
      <c r="I37" s="236">
        <v>597</v>
      </c>
      <c r="J37" s="236">
        <v>195</v>
      </c>
      <c r="K37" s="236">
        <v>775</v>
      </c>
      <c r="L37" s="236">
        <v>589</v>
      </c>
      <c r="M37" s="236">
        <v>186</v>
      </c>
      <c r="N37" s="236">
        <v>753</v>
      </c>
      <c r="O37" s="236">
        <v>584</v>
      </c>
      <c r="P37" s="236">
        <v>169</v>
      </c>
    </row>
    <row r="38" spans="1:16" ht="12.75" customHeight="1">
      <c r="A38" s="234" t="s">
        <v>196</v>
      </c>
      <c r="B38" s="235"/>
      <c r="C38" s="158" t="s">
        <v>1035</v>
      </c>
      <c r="D38" s="159"/>
      <c r="E38" s="236">
        <v>99</v>
      </c>
      <c r="F38" s="236">
        <v>36</v>
      </c>
      <c r="G38" s="236">
        <v>63</v>
      </c>
      <c r="H38" s="236">
        <v>106</v>
      </c>
      <c r="I38" s="236">
        <v>50</v>
      </c>
      <c r="J38" s="236">
        <v>56</v>
      </c>
      <c r="K38" s="236">
        <v>71</v>
      </c>
      <c r="L38" s="236">
        <v>27</v>
      </c>
      <c r="M38" s="236">
        <v>44</v>
      </c>
      <c r="N38" s="236">
        <v>85</v>
      </c>
      <c r="O38" s="236">
        <v>35</v>
      </c>
      <c r="P38" s="236">
        <v>50</v>
      </c>
    </row>
    <row r="39" spans="1:16" ht="12.75" customHeight="1">
      <c r="A39" s="234" t="s">
        <v>197</v>
      </c>
      <c r="B39" s="235"/>
      <c r="C39" s="158" t="s">
        <v>1036</v>
      </c>
      <c r="D39" s="159"/>
      <c r="E39" s="236">
        <v>2498</v>
      </c>
      <c r="F39" s="236">
        <v>1394</v>
      </c>
      <c r="G39" s="236">
        <v>1104</v>
      </c>
      <c r="H39" s="236">
        <v>2640</v>
      </c>
      <c r="I39" s="236">
        <v>1497</v>
      </c>
      <c r="J39" s="236">
        <v>1143</v>
      </c>
      <c r="K39" s="236">
        <v>2850</v>
      </c>
      <c r="L39" s="236">
        <v>1639</v>
      </c>
      <c r="M39" s="236">
        <v>1211</v>
      </c>
      <c r="N39" s="236">
        <v>2890</v>
      </c>
      <c r="O39" s="236">
        <v>1667</v>
      </c>
      <c r="P39" s="236">
        <v>1223</v>
      </c>
    </row>
    <row r="40" spans="1:16" ht="15" customHeight="1">
      <c r="A40" s="234"/>
      <c r="B40" s="235"/>
      <c r="C40" s="235"/>
      <c r="D40" s="159"/>
      <c r="E40" s="236"/>
      <c r="F40" s="236"/>
      <c r="G40" s="236"/>
      <c r="H40" s="236"/>
      <c r="I40" s="236"/>
      <c r="J40" s="236"/>
      <c r="K40" s="236"/>
      <c r="L40" s="236"/>
      <c r="M40" s="236"/>
      <c r="N40" s="236"/>
      <c r="O40" s="236"/>
      <c r="P40" s="236"/>
    </row>
    <row r="41" spans="1:16" ht="12.75" customHeight="1">
      <c r="A41" s="234" t="s">
        <v>198</v>
      </c>
      <c r="B41" s="158" t="s">
        <v>199</v>
      </c>
      <c r="C41" s="235"/>
      <c r="D41" s="159"/>
      <c r="E41" s="236">
        <v>2124</v>
      </c>
      <c r="F41" s="236">
        <v>1098</v>
      </c>
      <c r="G41" s="236">
        <v>1026</v>
      </c>
      <c r="H41" s="236">
        <v>2169</v>
      </c>
      <c r="I41" s="236">
        <v>1161</v>
      </c>
      <c r="J41" s="236">
        <v>1008</v>
      </c>
      <c r="K41" s="236">
        <v>2077</v>
      </c>
      <c r="L41" s="236">
        <v>1112</v>
      </c>
      <c r="M41" s="236">
        <v>965</v>
      </c>
      <c r="N41" s="236">
        <v>2162</v>
      </c>
      <c r="O41" s="236">
        <v>1105</v>
      </c>
      <c r="P41" s="236">
        <v>1057</v>
      </c>
    </row>
    <row r="42" spans="1:16" ht="7.5" customHeight="1">
      <c r="A42" s="234"/>
      <c r="B42" s="235"/>
      <c r="C42" s="235"/>
      <c r="D42" s="159"/>
      <c r="E42" s="236"/>
      <c r="F42" s="236"/>
      <c r="G42" s="236"/>
      <c r="H42" s="236"/>
      <c r="I42" s="236"/>
      <c r="J42" s="236"/>
      <c r="K42" s="236"/>
      <c r="L42" s="236"/>
      <c r="M42" s="236"/>
      <c r="N42" s="236"/>
      <c r="O42" s="236"/>
      <c r="P42" s="236"/>
    </row>
    <row r="43" spans="1:16" ht="12.75" customHeight="1">
      <c r="A43" s="234" t="s">
        <v>200</v>
      </c>
      <c r="B43" s="235"/>
      <c r="C43" s="158" t="s">
        <v>1037</v>
      </c>
      <c r="D43" s="159"/>
      <c r="E43" s="236">
        <v>168</v>
      </c>
      <c r="F43" s="236">
        <v>79</v>
      </c>
      <c r="G43" s="236">
        <v>89</v>
      </c>
      <c r="H43" s="236">
        <v>153</v>
      </c>
      <c r="I43" s="236">
        <v>91</v>
      </c>
      <c r="J43" s="236">
        <v>62</v>
      </c>
      <c r="K43" s="236">
        <v>128</v>
      </c>
      <c r="L43" s="236">
        <v>79</v>
      </c>
      <c r="M43" s="236">
        <v>49</v>
      </c>
      <c r="N43" s="236">
        <v>134</v>
      </c>
      <c r="O43" s="236">
        <v>81</v>
      </c>
      <c r="P43" s="236">
        <v>53</v>
      </c>
    </row>
    <row r="44" spans="1:16" ht="12.75" customHeight="1">
      <c r="A44" s="234" t="s">
        <v>201</v>
      </c>
      <c r="B44" s="235"/>
      <c r="C44" s="158" t="s">
        <v>35</v>
      </c>
      <c r="D44" s="159"/>
      <c r="E44" s="236">
        <v>281</v>
      </c>
      <c r="F44" s="236">
        <v>117</v>
      </c>
      <c r="G44" s="236">
        <v>164</v>
      </c>
      <c r="H44" s="236">
        <v>300</v>
      </c>
      <c r="I44" s="236">
        <v>149</v>
      </c>
      <c r="J44" s="236">
        <v>151</v>
      </c>
      <c r="K44" s="236">
        <v>289</v>
      </c>
      <c r="L44" s="236">
        <v>139</v>
      </c>
      <c r="M44" s="236">
        <v>150</v>
      </c>
      <c r="N44" s="236">
        <v>263</v>
      </c>
      <c r="O44" s="236">
        <v>108</v>
      </c>
      <c r="P44" s="236">
        <v>155</v>
      </c>
    </row>
    <row r="45" spans="1:16" ht="12.75" customHeight="1">
      <c r="A45" s="234" t="s">
        <v>202</v>
      </c>
      <c r="B45" s="235"/>
      <c r="C45" s="158" t="s">
        <v>1038</v>
      </c>
      <c r="D45" s="159"/>
      <c r="E45" s="236">
        <v>736</v>
      </c>
      <c r="F45" s="236">
        <v>492</v>
      </c>
      <c r="G45" s="236">
        <v>244</v>
      </c>
      <c r="H45" s="236">
        <v>736</v>
      </c>
      <c r="I45" s="236">
        <v>483</v>
      </c>
      <c r="J45" s="236">
        <v>253</v>
      </c>
      <c r="K45" s="236">
        <v>686</v>
      </c>
      <c r="L45" s="236">
        <v>439</v>
      </c>
      <c r="M45" s="236">
        <v>247</v>
      </c>
      <c r="N45" s="236">
        <v>726</v>
      </c>
      <c r="O45" s="236">
        <v>451</v>
      </c>
      <c r="P45" s="236">
        <v>275</v>
      </c>
    </row>
    <row r="46" spans="1:16" ht="12.75" customHeight="1">
      <c r="A46" s="234" t="s">
        <v>203</v>
      </c>
      <c r="B46" s="235"/>
      <c r="C46" s="235"/>
      <c r="D46" s="159" t="s">
        <v>495</v>
      </c>
      <c r="E46" s="236">
        <v>380</v>
      </c>
      <c r="F46" s="236">
        <v>220</v>
      </c>
      <c r="G46" s="236">
        <v>160</v>
      </c>
      <c r="H46" s="236">
        <v>371</v>
      </c>
      <c r="I46" s="236">
        <v>210</v>
      </c>
      <c r="J46" s="236">
        <v>161</v>
      </c>
      <c r="K46" s="236">
        <v>362</v>
      </c>
      <c r="L46" s="236">
        <v>189</v>
      </c>
      <c r="M46" s="236">
        <v>173</v>
      </c>
      <c r="N46" s="236">
        <v>381</v>
      </c>
      <c r="O46" s="236">
        <v>204</v>
      </c>
      <c r="P46" s="236">
        <v>177</v>
      </c>
    </row>
    <row r="47" spans="1:16" ht="12.75" customHeight="1">
      <c r="A47" s="234" t="s">
        <v>204</v>
      </c>
      <c r="B47" s="235"/>
      <c r="C47" s="235"/>
      <c r="D47" s="159" t="s">
        <v>1039</v>
      </c>
      <c r="E47" s="238">
        <v>356</v>
      </c>
      <c r="F47" s="238">
        <v>272</v>
      </c>
      <c r="G47" s="238">
        <v>84</v>
      </c>
      <c r="H47" s="238">
        <v>365</v>
      </c>
      <c r="I47" s="238">
        <v>273</v>
      </c>
      <c r="J47" s="238">
        <v>92</v>
      </c>
      <c r="K47" s="238">
        <v>324</v>
      </c>
      <c r="L47" s="238">
        <v>250</v>
      </c>
      <c r="M47" s="238">
        <v>74</v>
      </c>
      <c r="N47" s="238">
        <v>345</v>
      </c>
      <c r="O47" s="238">
        <v>247</v>
      </c>
      <c r="P47" s="238">
        <v>98</v>
      </c>
    </row>
    <row r="48" spans="1:16" ht="12.75" customHeight="1">
      <c r="A48" s="234" t="s">
        <v>205</v>
      </c>
      <c r="B48" s="235"/>
      <c r="C48" s="239" t="s">
        <v>556</v>
      </c>
      <c r="D48" s="159"/>
      <c r="E48" s="238">
        <v>939</v>
      </c>
      <c r="F48" s="238">
        <v>410</v>
      </c>
      <c r="G48" s="238">
        <v>529</v>
      </c>
      <c r="H48" s="238">
        <v>980</v>
      </c>
      <c r="I48" s="238">
        <v>438</v>
      </c>
      <c r="J48" s="238">
        <v>542</v>
      </c>
      <c r="K48" s="238">
        <v>974</v>
      </c>
      <c r="L48" s="238">
        <v>455</v>
      </c>
      <c r="M48" s="238">
        <v>519</v>
      </c>
      <c r="N48" s="238">
        <v>1039</v>
      </c>
      <c r="O48" s="238">
        <v>465</v>
      </c>
      <c r="P48" s="238">
        <v>574</v>
      </c>
    </row>
    <row r="49" spans="1:16" ht="15" customHeight="1">
      <c r="A49" s="234"/>
      <c r="B49" s="235"/>
      <c r="C49" s="235"/>
      <c r="D49" s="159"/>
      <c r="E49" s="238"/>
      <c r="F49" s="238"/>
      <c r="G49" s="238"/>
      <c r="H49" s="238"/>
      <c r="I49" s="238"/>
      <c r="J49" s="238"/>
      <c r="K49" s="238"/>
      <c r="L49" s="238"/>
      <c r="M49" s="238"/>
      <c r="N49" s="238"/>
      <c r="O49" s="238"/>
      <c r="P49" s="238"/>
    </row>
    <row r="50" spans="1:16" ht="12.75" customHeight="1">
      <c r="A50" s="234" t="s">
        <v>206</v>
      </c>
      <c r="B50" s="158" t="s">
        <v>207</v>
      </c>
      <c r="C50" s="235"/>
      <c r="D50" s="159"/>
      <c r="E50" s="238">
        <v>60</v>
      </c>
      <c r="F50" s="238">
        <v>22</v>
      </c>
      <c r="G50" s="238">
        <v>38</v>
      </c>
      <c r="H50" s="238">
        <v>73</v>
      </c>
      <c r="I50" s="238">
        <v>24</v>
      </c>
      <c r="J50" s="238">
        <v>49</v>
      </c>
      <c r="K50" s="238">
        <v>78</v>
      </c>
      <c r="L50" s="238">
        <v>25</v>
      </c>
      <c r="M50" s="238">
        <v>53</v>
      </c>
      <c r="N50" s="238">
        <v>69</v>
      </c>
      <c r="O50" s="238">
        <v>17</v>
      </c>
      <c r="P50" s="238">
        <v>52</v>
      </c>
    </row>
    <row r="51" spans="1:16" ht="15" customHeight="1">
      <c r="A51" s="234"/>
      <c r="B51" s="235"/>
      <c r="C51" s="235"/>
      <c r="D51" s="159"/>
      <c r="E51" s="238"/>
      <c r="F51" s="238"/>
      <c r="G51" s="238"/>
      <c r="H51" s="238"/>
      <c r="I51" s="238"/>
      <c r="J51" s="238"/>
      <c r="K51" s="238"/>
      <c r="L51" s="238"/>
      <c r="M51" s="238"/>
      <c r="N51" s="238"/>
      <c r="O51" s="238"/>
      <c r="P51" s="238"/>
    </row>
    <row r="52" spans="1:16" ht="12.75" customHeight="1">
      <c r="A52" s="234" t="s">
        <v>208</v>
      </c>
      <c r="B52" s="158" t="s">
        <v>553</v>
      </c>
      <c r="C52" s="235"/>
      <c r="D52" s="159"/>
      <c r="E52" s="236">
        <v>278</v>
      </c>
      <c r="F52" s="236">
        <v>92</v>
      </c>
      <c r="G52" s="236">
        <v>186</v>
      </c>
      <c r="H52" s="236">
        <v>264</v>
      </c>
      <c r="I52" s="236">
        <v>98</v>
      </c>
      <c r="J52" s="236">
        <v>166</v>
      </c>
      <c r="K52" s="236">
        <v>268</v>
      </c>
      <c r="L52" s="236">
        <v>99</v>
      </c>
      <c r="M52" s="236">
        <v>169</v>
      </c>
      <c r="N52" s="236">
        <v>274</v>
      </c>
      <c r="O52" s="236">
        <v>91</v>
      </c>
      <c r="P52" s="236">
        <v>183</v>
      </c>
    </row>
    <row r="53" spans="1:16" ht="15" customHeight="1">
      <c r="A53" s="234"/>
      <c r="B53" s="235"/>
      <c r="C53" s="235"/>
      <c r="D53" s="159"/>
      <c r="E53" s="236"/>
      <c r="F53" s="236"/>
      <c r="G53" s="236"/>
      <c r="H53" s="236"/>
      <c r="I53" s="236"/>
      <c r="J53" s="236"/>
      <c r="K53" s="236"/>
      <c r="L53" s="236"/>
      <c r="M53" s="236"/>
      <c r="N53" s="236"/>
      <c r="O53" s="236"/>
      <c r="P53" s="236"/>
    </row>
    <row r="54" spans="1:16" ht="12.75" customHeight="1">
      <c r="A54" s="234" t="s">
        <v>209</v>
      </c>
      <c r="B54" s="158" t="s">
        <v>554</v>
      </c>
      <c r="C54" s="235"/>
      <c r="D54" s="159"/>
      <c r="E54" s="236">
        <v>1507</v>
      </c>
      <c r="F54" s="236">
        <v>635</v>
      </c>
      <c r="G54" s="236">
        <v>872</v>
      </c>
      <c r="H54" s="236">
        <v>1603</v>
      </c>
      <c r="I54" s="236">
        <v>711</v>
      </c>
      <c r="J54" s="236">
        <v>892</v>
      </c>
      <c r="K54" s="236">
        <v>1630</v>
      </c>
      <c r="L54" s="236">
        <v>667</v>
      </c>
      <c r="M54" s="236">
        <v>963</v>
      </c>
      <c r="N54" s="236">
        <v>1634</v>
      </c>
      <c r="O54" s="236">
        <v>693</v>
      </c>
      <c r="P54" s="236">
        <v>941</v>
      </c>
    </row>
    <row r="55" spans="1:16" ht="7.5" customHeight="1">
      <c r="A55" s="234"/>
      <c r="B55" s="235"/>
      <c r="C55" s="235"/>
      <c r="D55" s="159"/>
      <c r="E55" s="236"/>
      <c r="F55" s="236"/>
      <c r="G55" s="236"/>
      <c r="H55" s="236"/>
      <c r="I55" s="236"/>
      <c r="J55" s="236"/>
      <c r="K55" s="236"/>
      <c r="L55" s="236"/>
      <c r="M55" s="236"/>
      <c r="N55" s="236"/>
      <c r="O55" s="236"/>
      <c r="P55" s="236"/>
    </row>
    <row r="56" spans="1:16" ht="12.75" customHeight="1">
      <c r="A56" s="234" t="s">
        <v>210</v>
      </c>
      <c r="B56" s="235"/>
      <c r="C56" s="323" t="s">
        <v>36</v>
      </c>
      <c r="D56" s="324"/>
      <c r="E56" s="236">
        <v>198</v>
      </c>
      <c r="F56" s="236">
        <v>65</v>
      </c>
      <c r="G56" s="236">
        <v>133</v>
      </c>
      <c r="H56" s="236">
        <v>186</v>
      </c>
      <c r="I56" s="236">
        <v>72</v>
      </c>
      <c r="J56" s="236">
        <v>114</v>
      </c>
      <c r="K56" s="236">
        <v>194</v>
      </c>
      <c r="L56" s="236">
        <v>56</v>
      </c>
      <c r="M56" s="236">
        <v>138</v>
      </c>
      <c r="N56" s="236">
        <v>204</v>
      </c>
      <c r="O56" s="236">
        <v>76</v>
      </c>
      <c r="P56" s="236">
        <v>128</v>
      </c>
    </row>
    <row r="57" spans="1:16" ht="12.75" customHeight="1">
      <c r="A57" s="234" t="s">
        <v>211</v>
      </c>
      <c r="B57" s="235"/>
      <c r="C57" s="158" t="s">
        <v>1040</v>
      </c>
      <c r="D57" s="159"/>
      <c r="E57" s="236">
        <v>1067</v>
      </c>
      <c r="F57" s="236">
        <v>489</v>
      </c>
      <c r="G57" s="236">
        <v>578</v>
      </c>
      <c r="H57" s="236">
        <v>1112</v>
      </c>
      <c r="I57" s="236">
        <v>533</v>
      </c>
      <c r="J57" s="236">
        <v>579</v>
      </c>
      <c r="K57" s="236">
        <v>1124</v>
      </c>
      <c r="L57" s="236">
        <v>501</v>
      </c>
      <c r="M57" s="236">
        <v>623</v>
      </c>
      <c r="N57" s="236">
        <v>1091</v>
      </c>
      <c r="O57" s="236">
        <v>497</v>
      </c>
      <c r="P57" s="236">
        <v>594</v>
      </c>
    </row>
    <row r="58" spans="1:16" ht="12.75" customHeight="1">
      <c r="A58" s="234" t="s">
        <v>212</v>
      </c>
      <c r="B58" s="235"/>
      <c r="C58" s="235"/>
      <c r="D58" s="159" t="s">
        <v>1041</v>
      </c>
      <c r="E58" s="236">
        <v>173</v>
      </c>
      <c r="F58" s="236">
        <v>71</v>
      </c>
      <c r="G58" s="236">
        <v>102</v>
      </c>
      <c r="H58" s="236">
        <v>186</v>
      </c>
      <c r="I58" s="236">
        <v>77</v>
      </c>
      <c r="J58" s="236">
        <v>109</v>
      </c>
      <c r="K58" s="236">
        <v>153</v>
      </c>
      <c r="L58" s="236">
        <v>63</v>
      </c>
      <c r="M58" s="236">
        <v>90</v>
      </c>
      <c r="N58" s="236">
        <v>139</v>
      </c>
      <c r="O58" s="236">
        <v>58</v>
      </c>
      <c r="P58" s="236">
        <v>81</v>
      </c>
    </row>
    <row r="59" spans="1:16" ht="12.75" customHeight="1">
      <c r="A59" s="234" t="s">
        <v>213</v>
      </c>
      <c r="B59" s="235"/>
      <c r="C59" s="235"/>
      <c r="D59" s="159" t="s">
        <v>1042</v>
      </c>
      <c r="E59" s="236">
        <v>624</v>
      </c>
      <c r="F59" s="236">
        <v>292</v>
      </c>
      <c r="G59" s="236">
        <v>332</v>
      </c>
      <c r="H59" s="236">
        <v>654</v>
      </c>
      <c r="I59" s="236">
        <v>329</v>
      </c>
      <c r="J59" s="236">
        <v>325</v>
      </c>
      <c r="K59" s="236">
        <v>693</v>
      </c>
      <c r="L59" s="236">
        <v>330</v>
      </c>
      <c r="M59" s="236">
        <v>363</v>
      </c>
      <c r="N59" s="236">
        <v>695</v>
      </c>
      <c r="O59" s="236">
        <v>315</v>
      </c>
      <c r="P59" s="236">
        <v>380</v>
      </c>
    </row>
    <row r="60" spans="1:16" ht="12.75" customHeight="1">
      <c r="A60" s="234" t="s">
        <v>214</v>
      </c>
      <c r="B60" s="235"/>
      <c r="C60" s="235"/>
      <c r="D60" s="159" t="s">
        <v>1043</v>
      </c>
      <c r="E60" s="236">
        <v>270</v>
      </c>
      <c r="F60" s="236">
        <v>126</v>
      </c>
      <c r="G60" s="236">
        <v>144</v>
      </c>
      <c r="H60" s="236">
        <v>272</v>
      </c>
      <c r="I60" s="236">
        <v>127</v>
      </c>
      <c r="J60" s="236">
        <v>145</v>
      </c>
      <c r="K60" s="236">
        <v>278</v>
      </c>
      <c r="L60" s="236">
        <v>108</v>
      </c>
      <c r="M60" s="236">
        <v>170</v>
      </c>
      <c r="N60" s="236">
        <v>257</v>
      </c>
      <c r="O60" s="236">
        <v>124</v>
      </c>
      <c r="P60" s="236">
        <v>133</v>
      </c>
    </row>
    <row r="61" spans="1:16" ht="12.75" customHeight="1">
      <c r="A61" s="234" t="s">
        <v>215</v>
      </c>
      <c r="B61" s="235"/>
      <c r="C61" s="158" t="s">
        <v>555</v>
      </c>
      <c r="D61" s="159"/>
      <c r="E61" s="236">
        <v>242</v>
      </c>
      <c r="F61" s="236">
        <v>81</v>
      </c>
      <c r="G61" s="236">
        <v>161</v>
      </c>
      <c r="H61" s="236">
        <v>305</v>
      </c>
      <c r="I61" s="236">
        <v>106</v>
      </c>
      <c r="J61" s="236">
        <v>199</v>
      </c>
      <c r="K61" s="236">
        <v>312</v>
      </c>
      <c r="L61" s="236">
        <v>110</v>
      </c>
      <c r="M61" s="236">
        <v>202</v>
      </c>
      <c r="N61" s="236">
        <v>339</v>
      </c>
      <c r="O61" s="236">
        <v>120</v>
      </c>
      <c r="P61" s="236">
        <v>219</v>
      </c>
    </row>
    <row r="62" spans="1:16" ht="15" customHeight="1">
      <c r="A62" s="234"/>
      <c r="B62" s="235"/>
      <c r="C62" s="235"/>
      <c r="D62" s="159"/>
      <c r="E62" s="236"/>
      <c r="F62" s="236"/>
      <c r="G62" s="236"/>
      <c r="H62" s="236"/>
      <c r="I62" s="236"/>
      <c r="J62" s="236"/>
      <c r="K62" s="236"/>
      <c r="L62" s="236"/>
      <c r="M62" s="236"/>
      <c r="N62" s="236"/>
      <c r="O62" s="236"/>
      <c r="P62" s="236"/>
    </row>
    <row r="63" spans="1:16" ht="12.75" customHeight="1">
      <c r="A63" s="234" t="s">
        <v>216</v>
      </c>
      <c r="B63" s="158" t="s">
        <v>217</v>
      </c>
      <c r="C63" s="235"/>
      <c r="D63" s="159"/>
      <c r="E63" s="236">
        <v>3</v>
      </c>
      <c r="F63" s="236" t="s">
        <v>65</v>
      </c>
      <c r="G63" s="236">
        <v>3</v>
      </c>
      <c r="H63" s="237">
        <v>0</v>
      </c>
      <c r="I63" s="237" t="s">
        <v>65</v>
      </c>
      <c r="J63" s="237">
        <v>0</v>
      </c>
      <c r="K63" s="197">
        <v>2</v>
      </c>
      <c r="L63" s="197" t="s">
        <v>65</v>
      </c>
      <c r="M63" s="197">
        <v>2</v>
      </c>
      <c r="N63" s="197">
        <v>3</v>
      </c>
      <c r="O63" s="197" t="s">
        <v>65</v>
      </c>
      <c r="P63" s="197">
        <v>3</v>
      </c>
    </row>
    <row r="64" spans="1:16" ht="15" customHeight="1">
      <c r="A64" s="234"/>
      <c r="B64" s="235"/>
      <c r="C64" s="235"/>
      <c r="D64" s="159"/>
      <c r="E64" s="236"/>
      <c r="F64" s="236"/>
      <c r="G64" s="236"/>
      <c r="H64" s="236"/>
      <c r="I64" s="236"/>
      <c r="J64" s="236"/>
      <c r="K64" s="236"/>
      <c r="L64" s="236"/>
      <c r="M64" s="236"/>
      <c r="N64" s="236"/>
      <c r="O64" s="236"/>
      <c r="P64" s="236"/>
    </row>
    <row r="65" spans="1:16" ht="12.75" customHeight="1">
      <c r="A65" s="234" t="s">
        <v>218</v>
      </c>
      <c r="B65" s="158" t="s">
        <v>219</v>
      </c>
      <c r="C65" s="235"/>
      <c r="D65" s="159"/>
      <c r="E65" s="236">
        <v>19</v>
      </c>
      <c r="F65" s="236">
        <v>12</v>
      </c>
      <c r="G65" s="236">
        <v>7</v>
      </c>
      <c r="H65" s="236">
        <v>21</v>
      </c>
      <c r="I65" s="236">
        <v>15</v>
      </c>
      <c r="J65" s="236">
        <v>6</v>
      </c>
      <c r="K65" s="236">
        <v>23</v>
      </c>
      <c r="L65" s="236">
        <v>15</v>
      </c>
      <c r="M65" s="236">
        <v>8</v>
      </c>
      <c r="N65" s="236">
        <v>24</v>
      </c>
      <c r="O65" s="236">
        <v>10</v>
      </c>
      <c r="P65" s="236">
        <v>14</v>
      </c>
    </row>
    <row r="66" spans="1:16" ht="7.5" customHeight="1">
      <c r="A66" s="234"/>
      <c r="B66" s="235"/>
      <c r="C66" s="235"/>
      <c r="D66" s="159"/>
      <c r="E66" s="236"/>
      <c r="F66" s="236"/>
      <c r="G66" s="236"/>
      <c r="H66" s="236"/>
      <c r="I66" s="236"/>
      <c r="J66" s="236"/>
      <c r="K66" s="236"/>
      <c r="L66" s="236"/>
      <c r="M66" s="236"/>
      <c r="N66" s="236"/>
      <c r="O66" s="236"/>
      <c r="P66" s="236"/>
    </row>
    <row r="67" spans="1:16" ht="12.75" customHeight="1">
      <c r="A67" s="234" t="s">
        <v>220</v>
      </c>
      <c r="B67" s="235"/>
      <c r="C67" s="323" t="s">
        <v>37</v>
      </c>
      <c r="D67" s="324"/>
      <c r="E67" s="236" t="s">
        <v>489</v>
      </c>
      <c r="F67" s="236" t="s">
        <v>489</v>
      </c>
      <c r="G67" s="236" t="s">
        <v>489</v>
      </c>
      <c r="H67" s="237">
        <v>0</v>
      </c>
      <c r="I67" s="237">
        <v>0</v>
      </c>
      <c r="J67" s="237">
        <v>0</v>
      </c>
      <c r="K67" s="197">
        <v>1</v>
      </c>
      <c r="L67" s="197">
        <v>1</v>
      </c>
      <c r="M67" s="197" t="s">
        <v>489</v>
      </c>
      <c r="N67" s="197">
        <v>0</v>
      </c>
      <c r="O67" s="197">
        <v>0</v>
      </c>
      <c r="P67" s="197">
        <v>0</v>
      </c>
    </row>
    <row r="68" spans="1:16" ht="12.75" customHeight="1">
      <c r="A68" s="234" t="s">
        <v>221</v>
      </c>
      <c r="B68" s="235"/>
      <c r="C68" s="158" t="s">
        <v>1044</v>
      </c>
      <c r="D68" s="159"/>
      <c r="E68" s="236" t="s">
        <v>489</v>
      </c>
      <c r="F68" s="236" t="s">
        <v>489</v>
      </c>
      <c r="G68" s="236" t="s">
        <v>489</v>
      </c>
      <c r="H68" s="237">
        <v>0</v>
      </c>
      <c r="I68" s="237">
        <v>0</v>
      </c>
      <c r="J68" s="237">
        <v>0</v>
      </c>
      <c r="K68" s="197" t="s">
        <v>489</v>
      </c>
      <c r="L68" s="197" t="s">
        <v>489</v>
      </c>
      <c r="M68" s="197" t="s">
        <v>489</v>
      </c>
      <c r="N68" s="197">
        <v>0</v>
      </c>
      <c r="O68" s="197">
        <v>0</v>
      </c>
      <c r="P68" s="197">
        <v>0</v>
      </c>
    </row>
    <row r="69" spans="1:16" ht="23.25" customHeight="1">
      <c r="A69" s="234" t="s">
        <v>222</v>
      </c>
      <c r="B69" s="235"/>
      <c r="C69" s="328" t="s">
        <v>38</v>
      </c>
      <c r="D69" s="329"/>
      <c r="E69" s="236">
        <v>9</v>
      </c>
      <c r="F69" s="236">
        <v>5</v>
      </c>
      <c r="G69" s="236">
        <v>4</v>
      </c>
      <c r="H69" s="236">
        <v>9</v>
      </c>
      <c r="I69" s="236">
        <v>6</v>
      </c>
      <c r="J69" s="236">
        <v>3</v>
      </c>
      <c r="K69" s="236">
        <v>13</v>
      </c>
      <c r="L69" s="236">
        <v>7</v>
      </c>
      <c r="M69" s="236">
        <v>6</v>
      </c>
      <c r="N69" s="236">
        <v>11</v>
      </c>
      <c r="O69" s="236">
        <v>4</v>
      </c>
      <c r="P69" s="236">
        <v>7</v>
      </c>
    </row>
    <row r="70" spans="1:16" ht="12.75" customHeight="1">
      <c r="A70" s="234" t="s">
        <v>223</v>
      </c>
      <c r="B70" s="235"/>
      <c r="C70" s="158" t="s">
        <v>1045</v>
      </c>
      <c r="D70" s="159"/>
      <c r="E70" s="236" t="s">
        <v>489</v>
      </c>
      <c r="F70" s="236" t="s">
        <v>489</v>
      </c>
      <c r="G70" s="236" t="s">
        <v>489</v>
      </c>
      <c r="H70" s="236">
        <v>2</v>
      </c>
      <c r="I70" s="236">
        <v>2</v>
      </c>
      <c r="J70" s="237">
        <v>0</v>
      </c>
      <c r="K70" s="236">
        <v>2</v>
      </c>
      <c r="L70" s="236">
        <v>2</v>
      </c>
      <c r="M70" s="197" t="s">
        <v>489</v>
      </c>
      <c r="N70" s="236">
        <v>2</v>
      </c>
      <c r="O70" s="236">
        <v>1</v>
      </c>
      <c r="P70" s="197">
        <v>1</v>
      </c>
    </row>
    <row r="71" spans="1:16" ht="23.25" customHeight="1">
      <c r="A71" s="234" t="s">
        <v>224</v>
      </c>
      <c r="B71" s="235"/>
      <c r="C71" s="328" t="s">
        <v>40</v>
      </c>
      <c r="D71" s="329"/>
      <c r="E71" s="236">
        <v>7</v>
      </c>
      <c r="F71" s="236">
        <v>6</v>
      </c>
      <c r="G71" s="236">
        <v>1</v>
      </c>
      <c r="H71" s="236">
        <v>5</v>
      </c>
      <c r="I71" s="236">
        <v>3</v>
      </c>
      <c r="J71" s="236">
        <v>2</v>
      </c>
      <c r="K71" s="236">
        <v>3</v>
      </c>
      <c r="L71" s="236">
        <v>3</v>
      </c>
      <c r="M71" s="236" t="s">
        <v>489</v>
      </c>
      <c r="N71" s="236">
        <v>5</v>
      </c>
      <c r="O71" s="236">
        <v>3</v>
      </c>
      <c r="P71" s="236">
        <v>2</v>
      </c>
    </row>
    <row r="72" spans="1:16" ht="12.75" customHeight="1">
      <c r="A72" s="234" t="s">
        <v>225</v>
      </c>
      <c r="B72" s="235"/>
      <c r="C72" s="158" t="s">
        <v>39</v>
      </c>
      <c r="D72" s="159"/>
      <c r="E72" s="236">
        <v>3</v>
      </c>
      <c r="F72" s="236">
        <v>1</v>
      </c>
      <c r="G72" s="236">
        <v>2</v>
      </c>
      <c r="H72" s="236">
        <v>5</v>
      </c>
      <c r="I72" s="236">
        <v>4</v>
      </c>
      <c r="J72" s="236">
        <v>1</v>
      </c>
      <c r="K72" s="236">
        <v>4</v>
      </c>
      <c r="L72" s="236">
        <v>2</v>
      </c>
      <c r="M72" s="236">
        <v>2</v>
      </c>
      <c r="N72" s="236">
        <v>6</v>
      </c>
      <c r="O72" s="236">
        <v>2</v>
      </c>
      <c r="P72" s="236">
        <v>4</v>
      </c>
    </row>
    <row r="73" spans="1:16" ht="15" customHeight="1">
      <c r="A73" s="234"/>
      <c r="B73" s="235"/>
      <c r="C73" s="235"/>
      <c r="D73" s="159"/>
      <c r="E73" s="236"/>
      <c r="F73" s="236"/>
      <c r="G73" s="236"/>
      <c r="H73" s="236"/>
      <c r="I73" s="236"/>
      <c r="J73" s="236"/>
      <c r="K73" s="236"/>
      <c r="L73" s="236"/>
      <c r="M73" s="236"/>
      <c r="N73" s="236"/>
      <c r="O73" s="236"/>
      <c r="P73" s="236"/>
    </row>
    <row r="74" spans="1:16" ht="12.75" customHeight="1">
      <c r="A74" s="234" t="s">
        <v>226</v>
      </c>
      <c r="B74" s="158" t="s">
        <v>366</v>
      </c>
      <c r="C74" s="235"/>
      <c r="D74" s="159"/>
      <c r="E74" s="236">
        <v>64</v>
      </c>
      <c r="F74" s="236">
        <v>26</v>
      </c>
      <c r="G74" s="236">
        <v>38</v>
      </c>
      <c r="H74" s="236">
        <v>64</v>
      </c>
      <c r="I74" s="236">
        <v>26</v>
      </c>
      <c r="J74" s="236">
        <v>38</v>
      </c>
      <c r="K74" s="236">
        <v>77</v>
      </c>
      <c r="L74" s="236">
        <v>38</v>
      </c>
      <c r="M74" s="236">
        <v>39</v>
      </c>
      <c r="N74" s="236">
        <v>70</v>
      </c>
      <c r="O74" s="236">
        <v>29</v>
      </c>
      <c r="P74" s="236">
        <v>41</v>
      </c>
    </row>
    <row r="75" spans="1:16" ht="7.5" customHeight="1">
      <c r="A75" s="234"/>
      <c r="B75" s="235"/>
      <c r="C75" s="235"/>
      <c r="D75" s="159"/>
      <c r="E75" s="236"/>
      <c r="F75" s="236"/>
      <c r="G75" s="236"/>
      <c r="H75" s="236"/>
      <c r="I75" s="236"/>
      <c r="J75" s="236"/>
      <c r="K75" s="236"/>
      <c r="L75" s="236"/>
      <c r="M75" s="236"/>
      <c r="N75" s="236"/>
      <c r="O75" s="236"/>
      <c r="P75" s="236"/>
    </row>
    <row r="76" spans="1:16" ht="12.75" customHeight="1">
      <c r="A76" s="234" t="s">
        <v>227</v>
      </c>
      <c r="B76" s="235"/>
      <c r="C76" s="158" t="s">
        <v>1046</v>
      </c>
      <c r="D76" s="159"/>
      <c r="E76" s="236">
        <v>2</v>
      </c>
      <c r="F76" s="236">
        <v>1</v>
      </c>
      <c r="G76" s="236">
        <v>1</v>
      </c>
      <c r="H76" s="236">
        <v>6</v>
      </c>
      <c r="I76" s="236">
        <v>2</v>
      </c>
      <c r="J76" s="236">
        <v>4</v>
      </c>
      <c r="K76" s="236">
        <v>2</v>
      </c>
      <c r="L76" s="236">
        <v>2</v>
      </c>
      <c r="M76" s="236" t="s">
        <v>489</v>
      </c>
      <c r="N76" s="236">
        <v>5</v>
      </c>
      <c r="O76" s="236">
        <v>3</v>
      </c>
      <c r="P76" s="236">
        <v>2</v>
      </c>
    </row>
    <row r="77" spans="1:16" ht="12.75" customHeight="1">
      <c r="A77" s="234" t="s">
        <v>228</v>
      </c>
      <c r="B77" s="235"/>
      <c r="C77" s="158" t="s">
        <v>1047</v>
      </c>
      <c r="D77" s="159"/>
      <c r="E77" s="236">
        <v>36</v>
      </c>
      <c r="F77" s="236">
        <v>14</v>
      </c>
      <c r="G77" s="236">
        <v>22</v>
      </c>
      <c r="H77" s="236">
        <v>34</v>
      </c>
      <c r="I77" s="236">
        <v>13</v>
      </c>
      <c r="J77" s="236">
        <v>21</v>
      </c>
      <c r="K77" s="236">
        <v>35</v>
      </c>
      <c r="L77" s="236">
        <v>15</v>
      </c>
      <c r="M77" s="236">
        <v>20</v>
      </c>
      <c r="N77" s="236">
        <v>30</v>
      </c>
      <c r="O77" s="236">
        <v>11</v>
      </c>
      <c r="P77" s="236">
        <v>19</v>
      </c>
    </row>
    <row r="78" spans="1:16" ht="12.75" customHeight="1">
      <c r="A78" s="234" t="s">
        <v>229</v>
      </c>
      <c r="B78" s="235"/>
      <c r="C78" s="235"/>
      <c r="D78" s="159" t="s">
        <v>1048</v>
      </c>
      <c r="E78" s="236">
        <v>26</v>
      </c>
      <c r="F78" s="236">
        <v>10</v>
      </c>
      <c r="G78" s="236">
        <v>16</v>
      </c>
      <c r="H78" s="236">
        <v>30</v>
      </c>
      <c r="I78" s="236">
        <v>12</v>
      </c>
      <c r="J78" s="236">
        <v>18</v>
      </c>
      <c r="K78" s="236">
        <v>26</v>
      </c>
      <c r="L78" s="236">
        <v>12</v>
      </c>
      <c r="M78" s="236">
        <v>14</v>
      </c>
      <c r="N78" s="236">
        <v>24</v>
      </c>
      <c r="O78" s="236">
        <v>10</v>
      </c>
      <c r="P78" s="236">
        <v>14</v>
      </c>
    </row>
    <row r="79" spans="1:16" ht="12.75" customHeight="1">
      <c r="A79" s="234" t="s">
        <v>230</v>
      </c>
      <c r="B79" s="235"/>
      <c r="C79" s="235"/>
      <c r="D79" s="159" t="s">
        <v>43</v>
      </c>
      <c r="E79" s="236">
        <v>10</v>
      </c>
      <c r="F79" s="236">
        <v>4</v>
      </c>
      <c r="G79" s="236">
        <v>6</v>
      </c>
      <c r="H79" s="236">
        <v>4</v>
      </c>
      <c r="I79" s="236">
        <v>1</v>
      </c>
      <c r="J79" s="236">
        <v>3</v>
      </c>
      <c r="K79" s="236">
        <v>9</v>
      </c>
      <c r="L79" s="236">
        <v>3</v>
      </c>
      <c r="M79" s="236">
        <v>6</v>
      </c>
      <c r="N79" s="236">
        <v>6</v>
      </c>
      <c r="O79" s="236">
        <v>1</v>
      </c>
      <c r="P79" s="236">
        <v>5</v>
      </c>
    </row>
    <row r="80" spans="1:16" ht="12.75" customHeight="1">
      <c r="A80" s="234" t="s">
        <v>231</v>
      </c>
      <c r="B80" s="235"/>
      <c r="C80" s="158" t="s">
        <v>1049</v>
      </c>
      <c r="D80" s="159"/>
      <c r="E80" s="236">
        <v>6</v>
      </c>
      <c r="F80" s="236">
        <v>2</v>
      </c>
      <c r="G80" s="236">
        <v>4</v>
      </c>
      <c r="H80" s="236">
        <v>2</v>
      </c>
      <c r="I80" s="237">
        <v>0</v>
      </c>
      <c r="J80" s="236">
        <v>2</v>
      </c>
      <c r="K80" s="236">
        <v>6</v>
      </c>
      <c r="L80" s="197">
        <v>3</v>
      </c>
      <c r="M80" s="236">
        <v>3</v>
      </c>
      <c r="N80" s="236">
        <v>3</v>
      </c>
      <c r="O80" s="197">
        <v>1</v>
      </c>
      <c r="P80" s="236">
        <v>2</v>
      </c>
    </row>
    <row r="81" spans="1:16" ht="12.75" customHeight="1">
      <c r="A81" s="234" t="s">
        <v>232</v>
      </c>
      <c r="B81" s="235"/>
      <c r="C81" s="158" t="s">
        <v>41</v>
      </c>
      <c r="D81" s="159"/>
      <c r="E81" s="236">
        <v>11</v>
      </c>
      <c r="F81" s="236">
        <v>6</v>
      </c>
      <c r="G81" s="236">
        <v>5</v>
      </c>
      <c r="H81" s="236">
        <v>16</v>
      </c>
      <c r="I81" s="236">
        <v>8</v>
      </c>
      <c r="J81" s="236">
        <v>8</v>
      </c>
      <c r="K81" s="236">
        <v>23</v>
      </c>
      <c r="L81" s="236">
        <v>12</v>
      </c>
      <c r="M81" s="236">
        <v>11</v>
      </c>
      <c r="N81" s="236">
        <v>20</v>
      </c>
      <c r="O81" s="236">
        <v>11</v>
      </c>
      <c r="P81" s="236">
        <v>9</v>
      </c>
    </row>
    <row r="82" spans="1:16" ht="12.75" customHeight="1">
      <c r="A82" s="234" t="s">
        <v>233</v>
      </c>
      <c r="B82" s="235"/>
      <c r="C82" s="323" t="s">
        <v>42</v>
      </c>
      <c r="D82" s="337"/>
      <c r="E82" s="236">
        <v>9</v>
      </c>
      <c r="F82" s="236">
        <v>3</v>
      </c>
      <c r="G82" s="236">
        <v>6</v>
      </c>
      <c r="H82" s="236">
        <v>6</v>
      </c>
      <c r="I82" s="236">
        <v>3</v>
      </c>
      <c r="J82" s="236">
        <v>3</v>
      </c>
      <c r="K82" s="236">
        <v>11</v>
      </c>
      <c r="L82" s="236">
        <v>6</v>
      </c>
      <c r="M82" s="236">
        <v>5</v>
      </c>
      <c r="N82" s="236">
        <v>12</v>
      </c>
      <c r="O82" s="236">
        <v>3</v>
      </c>
      <c r="P82" s="236">
        <v>9</v>
      </c>
    </row>
    <row r="83" spans="1:16" ht="15" customHeight="1">
      <c r="A83" s="234"/>
      <c r="B83" s="235"/>
      <c r="C83" s="235"/>
      <c r="D83" s="159"/>
      <c r="E83" s="236"/>
      <c r="F83" s="236"/>
      <c r="G83" s="236"/>
      <c r="H83" s="236"/>
      <c r="I83" s="236"/>
      <c r="J83" s="236"/>
      <c r="K83" s="236"/>
      <c r="L83" s="236"/>
      <c r="M83" s="236"/>
      <c r="N83" s="236"/>
      <c r="O83" s="236"/>
      <c r="P83" s="236"/>
    </row>
    <row r="84" spans="1:16" ht="23.25" customHeight="1">
      <c r="A84" s="234" t="s">
        <v>234</v>
      </c>
      <c r="B84" s="328" t="s">
        <v>367</v>
      </c>
      <c r="C84" s="336"/>
      <c r="D84" s="329"/>
      <c r="E84" s="236">
        <v>3142</v>
      </c>
      <c r="F84" s="236">
        <v>911</v>
      </c>
      <c r="G84" s="236">
        <v>2231</v>
      </c>
      <c r="H84" s="236">
        <v>3266</v>
      </c>
      <c r="I84" s="236">
        <v>862</v>
      </c>
      <c r="J84" s="236">
        <v>2404</v>
      </c>
      <c r="K84" s="236">
        <v>3570</v>
      </c>
      <c r="L84" s="236">
        <v>967</v>
      </c>
      <c r="M84" s="236">
        <v>2603</v>
      </c>
      <c r="N84" s="236">
        <v>3951</v>
      </c>
      <c r="O84" s="236">
        <v>1150</v>
      </c>
      <c r="P84" s="236">
        <v>2801</v>
      </c>
    </row>
    <row r="85" spans="1:16" ht="7.5" customHeight="1">
      <c r="A85" s="234"/>
      <c r="B85" s="235"/>
      <c r="C85" s="235"/>
      <c r="D85" s="159"/>
      <c r="E85" s="236"/>
      <c r="F85" s="236"/>
      <c r="G85" s="236"/>
      <c r="H85" s="236"/>
      <c r="I85" s="236"/>
      <c r="J85" s="236"/>
      <c r="K85" s="236"/>
      <c r="L85" s="236"/>
      <c r="M85" s="236"/>
      <c r="N85" s="236"/>
      <c r="O85" s="236"/>
      <c r="P85" s="236"/>
    </row>
    <row r="86" spans="1:16" ht="12.75" customHeight="1">
      <c r="A86" s="234" t="s">
        <v>109</v>
      </c>
      <c r="B86" s="235"/>
      <c r="C86" s="158" t="s">
        <v>1050</v>
      </c>
      <c r="D86" s="159"/>
      <c r="E86" s="236">
        <v>2608</v>
      </c>
      <c r="F86" s="236">
        <v>616</v>
      </c>
      <c r="G86" s="236">
        <v>1992</v>
      </c>
      <c r="H86" s="236">
        <v>2771</v>
      </c>
      <c r="I86" s="236">
        <v>600</v>
      </c>
      <c r="J86" s="236">
        <v>2171</v>
      </c>
      <c r="K86" s="236">
        <v>3097</v>
      </c>
      <c r="L86" s="236">
        <v>693</v>
      </c>
      <c r="M86" s="236">
        <v>2404</v>
      </c>
      <c r="N86" s="236">
        <v>3441</v>
      </c>
      <c r="O86" s="236">
        <v>850</v>
      </c>
      <c r="P86" s="236">
        <v>2591</v>
      </c>
    </row>
    <row r="87" spans="1:16" ht="12.75" customHeight="1">
      <c r="A87" s="234" t="s">
        <v>235</v>
      </c>
      <c r="B87" s="235"/>
      <c r="C87" s="158" t="s">
        <v>1051</v>
      </c>
      <c r="D87" s="159"/>
      <c r="E87" s="236">
        <v>9</v>
      </c>
      <c r="F87" s="236">
        <v>7</v>
      </c>
      <c r="G87" s="236">
        <v>2</v>
      </c>
      <c r="H87" s="236">
        <v>2</v>
      </c>
      <c r="I87" s="236">
        <v>1</v>
      </c>
      <c r="J87" s="236">
        <v>1</v>
      </c>
      <c r="K87" s="236">
        <v>2</v>
      </c>
      <c r="L87" s="236" t="s">
        <v>489</v>
      </c>
      <c r="M87" s="236">
        <v>2</v>
      </c>
      <c r="N87" s="236">
        <v>5</v>
      </c>
      <c r="O87" s="236">
        <v>4</v>
      </c>
      <c r="P87" s="236">
        <v>1</v>
      </c>
    </row>
    <row r="88" spans="1:16" ht="33.75" customHeight="1">
      <c r="A88" s="234" t="s">
        <v>236</v>
      </c>
      <c r="B88" s="235"/>
      <c r="C88" s="328" t="s">
        <v>1052</v>
      </c>
      <c r="D88" s="329"/>
      <c r="E88" s="236">
        <v>525</v>
      </c>
      <c r="F88" s="236">
        <v>288</v>
      </c>
      <c r="G88" s="236">
        <v>237</v>
      </c>
      <c r="H88" s="236">
        <v>493</v>
      </c>
      <c r="I88" s="236">
        <v>261</v>
      </c>
      <c r="J88" s="236">
        <v>232</v>
      </c>
      <c r="K88" s="236">
        <v>471</v>
      </c>
      <c r="L88" s="236">
        <v>274</v>
      </c>
      <c r="M88" s="236">
        <v>197</v>
      </c>
      <c r="N88" s="236">
        <v>505</v>
      </c>
      <c r="O88" s="236">
        <v>296</v>
      </c>
      <c r="P88" s="236">
        <v>209</v>
      </c>
    </row>
    <row r="89" spans="1:16" ht="15" customHeight="1">
      <c r="A89" s="234"/>
      <c r="B89" s="235"/>
      <c r="C89" s="235"/>
      <c r="D89" s="159"/>
      <c r="E89" s="236"/>
      <c r="F89" s="236"/>
      <c r="G89" s="236"/>
      <c r="H89" s="236"/>
      <c r="I89" s="236"/>
      <c r="J89" s="236"/>
      <c r="K89" s="236"/>
      <c r="L89" s="236"/>
      <c r="M89" s="236"/>
      <c r="N89" s="236"/>
      <c r="O89" s="236"/>
      <c r="P89" s="236"/>
    </row>
    <row r="90" spans="1:16" ht="12.75" customHeight="1">
      <c r="A90" s="234" t="s">
        <v>237</v>
      </c>
      <c r="B90" s="158" t="s">
        <v>238</v>
      </c>
      <c r="C90" s="235"/>
      <c r="D90" s="159"/>
      <c r="E90" s="236">
        <v>3331</v>
      </c>
      <c r="F90" s="236">
        <v>2039</v>
      </c>
      <c r="G90" s="236">
        <v>1292</v>
      </c>
      <c r="H90" s="236">
        <v>3209</v>
      </c>
      <c r="I90" s="236">
        <v>1937</v>
      </c>
      <c r="J90" s="236">
        <v>1272</v>
      </c>
      <c r="K90" s="236">
        <v>3114</v>
      </c>
      <c r="L90" s="236">
        <v>1877</v>
      </c>
      <c r="M90" s="236">
        <v>1237</v>
      </c>
      <c r="N90" s="236">
        <v>3011</v>
      </c>
      <c r="O90" s="236">
        <v>1820</v>
      </c>
      <c r="P90" s="236">
        <v>1191</v>
      </c>
    </row>
    <row r="91" spans="1:16" ht="7.5" customHeight="1">
      <c r="A91" s="234"/>
      <c r="B91" s="235"/>
      <c r="C91" s="235"/>
      <c r="D91" s="159"/>
      <c r="E91" s="236"/>
      <c r="F91" s="236"/>
      <c r="G91" s="236"/>
      <c r="H91" s="236"/>
      <c r="I91" s="236"/>
      <c r="J91" s="236"/>
      <c r="K91" s="236"/>
      <c r="L91" s="236"/>
      <c r="M91" s="236"/>
      <c r="N91" s="236"/>
      <c r="O91" s="236"/>
      <c r="P91" s="236"/>
    </row>
    <row r="92" spans="1:16" ht="12.75" customHeight="1">
      <c r="A92" s="234" t="s">
        <v>110</v>
      </c>
      <c r="B92" s="235"/>
      <c r="C92" s="158" t="s">
        <v>1053</v>
      </c>
      <c r="D92" s="159"/>
      <c r="E92" s="236">
        <v>1932</v>
      </c>
      <c r="F92" s="236">
        <v>1095</v>
      </c>
      <c r="G92" s="236">
        <v>837</v>
      </c>
      <c r="H92" s="236">
        <v>1810</v>
      </c>
      <c r="I92" s="236">
        <v>1025</v>
      </c>
      <c r="J92" s="236">
        <v>785</v>
      </c>
      <c r="K92" s="236">
        <v>1713</v>
      </c>
      <c r="L92" s="236">
        <v>981</v>
      </c>
      <c r="M92" s="236">
        <v>732</v>
      </c>
      <c r="N92" s="236">
        <v>1700</v>
      </c>
      <c r="O92" s="236">
        <v>994</v>
      </c>
      <c r="P92" s="236">
        <v>706</v>
      </c>
    </row>
    <row r="93" spans="1:16" ht="12.75" customHeight="1">
      <c r="A93" s="234" t="s">
        <v>239</v>
      </c>
      <c r="B93" s="235"/>
      <c r="C93" s="235"/>
      <c r="D93" s="159" t="s">
        <v>1054</v>
      </c>
      <c r="E93" s="236">
        <v>286</v>
      </c>
      <c r="F93" s="236">
        <v>181</v>
      </c>
      <c r="G93" s="236">
        <v>105</v>
      </c>
      <c r="H93" s="236">
        <v>252</v>
      </c>
      <c r="I93" s="236">
        <v>167</v>
      </c>
      <c r="J93" s="236">
        <v>85</v>
      </c>
      <c r="K93" s="236">
        <v>250</v>
      </c>
      <c r="L93" s="236">
        <v>174</v>
      </c>
      <c r="M93" s="236">
        <v>76</v>
      </c>
      <c r="N93" s="236">
        <v>239</v>
      </c>
      <c r="O93" s="236">
        <v>185</v>
      </c>
      <c r="P93" s="236">
        <v>54</v>
      </c>
    </row>
    <row r="94" spans="1:16" ht="12.75" customHeight="1">
      <c r="A94" s="234" t="s">
        <v>240</v>
      </c>
      <c r="B94" s="235"/>
      <c r="C94" s="235"/>
      <c r="D94" s="159" t="s">
        <v>1055</v>
      </c>
      <c r="E94" s="236">
        <v>418</v>
      </c>
      <c r="F94" s="236">
        <v>239</v>
      </c>
      <c r="G94" s="236">
        <v>179</v>
      </c>
      <c r="H94" s="236">
        <v>336</v>
      </c>
      <c r="I94" s="236">
        <v>188</v>
      </c>
      <c r="J94" s="236">
        <v>148</v>
      </c>
      <c r="K94" s="236">
        <v>380</v>
      </c>
      <c r="L94" s="236">
        <v>219</v>
      </c>
      <c r="M94" s="236">
        <v>161</v>
      </c>
      <c r="N94" s="236">
        <v>357</v>
      </c>
      <c r="O94" s="236">
        <v>186</v>
      </c>
      <c r="P94" s="236">
        <v>171</v>
      </c>
    </row>
    <row r="95" spans="1:16" ht="12.75" customHeight="1">
      <c r="A95" s="234" t="s">
        <v>241</v>
      </c>
      <c r="B95" s="235"/>
      <c r="C95" s="235"/>
      <c r="D95" s="159" t="s">
        <v>1056</v>
      </c>
      <c r="E95" s="236">
        <v>361</v>
      </c>
      <c r="F95" s="236">
        <v>173</v>
      </c>
      <c r="G95" s="236">
        <v>188</v>
      </c>
      <c r="H95" s="236">
        <v>369</v>
      </c>
      <c r="I95" s="236">
        <v>186</v>
      </c>
      <c r="J95" s="236">
        <v>183</v>
      </c>
      <c r="K95" s="236">
        <v>294</v>
      </c>
      <c r="L95" s="236">
        <v>149</v>
      </c>
      <c r="M95" s="236">
        <v>145</v>
      </c>
      <c r="N95" s="236">
        <v>310</v>
      </c>
      <c r="O95" s="236">
        <v>158</v>
      </c>
      <c r="P95" s="236">
        <v>152</v>
      </c>
    </row>
    <row r="96" spans="1:16" ht="12.75" customHeight="1">
      <c r="A96" s="234" t="s">
        <v>242</v>
      </c>
      <c r="B96" s="235"/>
      <c r="C96" s="235"/>
      <c r="D96" s="159" t="s">
        <v>1057</v>
      </c>
      <c r="E96" s="236">
        <v>452</v>
      </c>
      <c r="F96" s="236">
        <v>230</v>
      </c>
      <c r="G96" s="236">
        <v>222</v>
      </c>
      <c r="H96" s="236">
        <v>439</v>
      </c>
      <c r="I96" s="236">
        <v>218</v>
      </c>
      <c r="J96" s="236">
        <v>221</v>
      </c>
      <c r="K96" s="236">
        <v>429</v>
      </c>
      <c r="L96" s="236">
        <v>206</v>
      </c>
      <c r="M96" s="236">
        <v>223</v>
      </c>
      <c r="N96" s="236">
        <v>398</v>
      </c>
      <c r="O96" s="236">
        <v>206</v>
      </c>
      <c r="P96" s="236">
        <v>192</v>
      </c>
    </row>
    <row r="97" spans="1:16" ht="12.75" customHeight="1">
      <c r="A97" s="234" t="s">
        <v>243</v>
      </c>
      <c r="B97" s="235"/>
      <c r="C97" s="235"/>
      <c r="D97" s="159" t="s">
        <v>44</v>
      </c>
      <c r="E97" s="236">
        <v>63</v>
      </c>
      <c r="F97" s="236">
        <v>43</v>
      </c>
      <c r="G97" s="236">
        <v>20</v>
      </c>
      <c r="H97" s="236">
        <v>46</v>
      </c>
      <c r="I97" s="236">
        <v>30</v>
      </c>
      <c r="J97" s="236">
        <v>16</v>
      </c>
      <c r="K97" s="236">
        <v>38</v>
      </c>
      <c r="L97" s="236">
        <v>24</v>
      </c>
      <c r="M97" s="236">
        <v>14</v>
      </c>
      <c r="N97" s="236">
        <v>30</v>
      </c>
      <c r="O97" s="236">
        <v>18</v>
      </c>
      <c r="P97" s="236">
        <v>12</v>
      </c>
    </row>
    <row r="98" spans="1:16" ht="23.25" customHeight="1">
      <c r="A98" s="234" t="s">
        <v>244</v>
      </c>
      <c r="B98" s="235"/>
      <c r="C98" s="235"/>
      <c r="D98" s="240" t="s">
        <v>45</v>
      </c>
      <c r="E98" s="236">
        <v>36</v>
      </c>
      <c r="F98" s="236">
        <v>25</v>
      </c>
      <c r="G98" s="236">
        <v>11</v>
      </c>
      <c r="H98" s="236">
        <v>22</v>
      </c>
      <c r="I98" s="236">
        <v>13</v>
      </c>
      <c r="J98" s="236">
        <v>9</v>
      </c>
      <c r="K98" s="236">
        <v>34</v>
      </c>
      <c r="L98" s="236">
        <v>25</v>
      </c>
      <c r="M98" s="236">
        <v>9</v>
      </c>
      <c r="N98" s="236">
        <v>29</v>
      </c>
      <c r="O98" s="236">
        <v>23</v>
      </c>
      <c r="P98" s="236">
        <v>6</v>
      </c>
    </row>
    <row r="99" spans="1:16" ht="12.75" customHeight="1">
      <c r="A99" s="234" t="s">
        <v>245</v>
      </c>
      <c r="B99" s="235"/>
      <c r="C99" s="235"/>
      <c r="D99" s="159" t="s">
        <v>1058</v>
      </c>
      <c r="E99" s="236">
        <v>316</v>
      </c>
      <c r="F99" s="236">
        <v>204</v>
      </c>
      <c r="G99" s="236">
        <v>112</v>
      </c>
      <c r="H99" s="236">
        <v>346</v>
      </c>
      <c r="I99" s="236">
        <v>223</v>
      </c>
      <c r="J99" s="236">
        <v>123</v>
      </c>
      <c r="K99" s="236">
        <v>288</v>
      </c>
      <c r="L99" s="236">
        <v>184</v>
      </c>
      <c r="M99" s="236">
        <v>104</v>
      </c>
      <c r="N99" s="236">
        <v>337</v>
      </c>
      <c r="O99" s="236">
        <v>218</v>
      </c>
      <c r="P99" s="236">
        <v>119</v>
      </c>
    </row>
    <row r="100" spans="1:16" ht="12.75" customHeight="1">
      <c r="A100" s="234" t="s">
        <v>246</v>
      </c>
      <c r="B100" s="235"/>
      <c r="C100" s="158" t="s">
        <v>1059</v>
      </c>
      <c r="D100" s="159"/>
      <c r="E100" s="236">
        <v>1135</v>
      </c>
      <c r="F100" s="236">
        <v>791</v>
      </c>
      <c r="G100" s="236">
        <v>344</v>
      </c>
      <c r="H100" s="236">
        <v>1126</v>
      </c>
      <c r="I100" s="236">
        <v>764</v>
      </c>
      <c r="J100" s="236">
        <v>362</v>
      </c>
      <c r="K100" s="236">
        <v>1080</v>
      </c>
      <c r="L100" s="236">
        <v>709</v>
      </c>
      <c r="M100" s="236">
        <v>371</v>
      </c>
      <c r="N100" s="236">
        <v>963</v>
      </c>
      <c r="O100" s="236">
        <v>631</v>
      </c>
      <c r="P100" s="236">
        <v>332</v>
      </c>
    </row>
    <row r="101" spans="1:16" ht="12.75" customHeight="1">
      <c r="A101" s="234" t="s">
        <v>247</v>
      </c>
      <c r="B101" s="235"/>
      <c r="C101" s="158" t="s">
        <v>1060</v>
      </c>
      <c r="D101" s="159"/>
      <c r="E101" s="236">
        <v>25</v>
      </c>
      <c r="F101" s="236">
        <v>13</v>
      </c>
      <c r="G101" s="236">
        <v>12</v>
      </c>
      <c r="H101" s="236">
        <v>12</v>
      </c>
      <c r="I101" s="236">
        <v>5</v>
      </c>
      <c r="J101" s="236">
        <v>7</v>
      </c>
      <c r="K101" s="236">
        <v>9</v>
      </c>
      <c r="L101" s="236">
        <v>3</v>
      </c>
      <c r="M101" s="236">
        <v>6</v>
      </c>
      <c r="N101" s="236">
        <v>18</v>
      </c>
      <c r="O101" s="236">
        <v>8</v>
      </c>
      <c r="P101" s="236">
        <v>10</v>
      </c>
    </row>
    <row r="102" spans="1:16" ht="12.75" customHeight="1">
      <c r="A102" s="234">
        <v>20400</v>
      </c>
      <c r="B102" s="235"/>
      <c r="C102" s="158" t="s">
        <v>1061</v>
      </c>
      <c r="D102" s="159"/>
      <c r="E102" s="238">
        <v>239</v>
      </c>
      <c r="F102" s="238">
        <v>140</v>
      </c>
      <c r="G102" s="238">
        <v>99</v>
      </c>
      <c r="H102" s="238">
        <v>261</v>
      </c>
      <c r="I102" s="238">
        <v>143</v>
      </c>
      <c r="J102" s="238">
        <v>118</v>
      </c>
      <c r="K102" s="238">
        <v>312</v>
      </c>
      <c r="L102" s="238">
        <v>184</v>
      </c>
      <c r="M102" s="238">
        <v>128</v>
      </c>
      <c r="N102" s="238">
        <v>330</v>
      </c>
      <c r="O102" s="238">
        <v>187</v>
      </c>
      <c r="P102" s="238">
        <v>143</v>
      </c>
    </row>
    <row r="103" spans="1:16" ht="3.75" customHeight="1">
      <c r="A103" s="241"/>
      <c r="B103" s="242"/>
      <c r="C103" s="242"/>
      <c r="D103" s="243"/>
      <c r="E103" s="244"/>
      <c r="F103" s="244"/>
      <c r="G103" s="244"/>
      <c r="H103" s="244"/>
      <c r="I103" s="244"/>
      <c r="J103" s="244"/>
      <c r="K103" s="244"/>
      <c r="L103" s="244"/>
      <c r="M103" s="244"/>
      <c r="N103" s="244"/>
      <c r="O103" s="244"/>
      <c r="P103" s="244"/>
    </row>
    <row r="104" spans="1:16" ht="11.25">
      <c r="A104" s="245" t="s">
        <v>496</v>
      </c>
      <c r="B104" s="12"/>
      <c r="C104" s="12"/>
      <c r="D104" s="14"/>
      <c r="E104" s="14"/>
      <c r="F104" s="14"/>
      <c r="G104" s="14"/>
      <c r="H104" s="14"/>
      <c r="I104" s="14"/>
      <c r="J104" s="14"/>
      <c r="K104" s="14"/>
      <c r="L104" s="14"/>
      <c r="M104" s="14"/>
      <c r="N104" s="14"/>
      <c r="O104" s="14"/>
      <c r="P104" s="14"/>
    </row>
  </sheetData>
  <sheetProtection/>
  <mergeCells count="13">
    <mergeCell ref="A3:A4"/>
    <mergeCell ref="H3:J3"/>
    <mergeCell ref="B3:D4"/>
    <mergeCell ref="K3:M3"/>
    <mergeCell ref="N3:P3"/>
    <mergeCell ref="E3:G3"/>
    <mergeCell ref="C88:D88"/>
    <mergeCell ref="B84:D84"/>
    <mergeCell ref="C71:D71"/>
    <mergeCell ref="C56:D56"/>
    <mergeCell ref="C67:D67"/>
    <mergeCell ref="C69:D69"/>
    <mergeCell ref="C82:D82"/>
  </mergeCells>
  <printOptions/>
  <pageMargins left="0.5905511811023623" right="0.5905511811023623" top="0.5905511811023623" bottom="0.5905511811023623" header="0.5118110236220472" footer="0.5118110236220472"/>
  <pageSetup fitToHeight="2"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S64"/>
  <sheetViews>
    <sheetView zoomScaleSheetLayoutView="100" zoomScalePageLayoutView="0" workbookViewId="0" topLeftCell="A1">
      <selection activeCell="A1" sqref="A1"/>
    </sheetView>
  </sheetViews>
  <sheetFormatPr defaultColWidth="8.875" defaultRowHeight="12.75"/>
  <cols>
    <col min="1" max="1" width="3.875" style="20" customWidth="1"/>
    <col min="2" max="2" width="10.75390625" style="20" customWidth="1"/>
    <col min="3" max="19" width="12.125" style="20" customWidth="1"/>
    <col min="20" max="16384" width="8.875" style="20" customWidth="1"/>
  </cols>
  <sheetData>
    <row r="1" s="165" customFormat="1" ht="17.25">
      <c r="A1" s="6" t="s">
        <v>1062</v>
      </c>
    </row>
    <row r="2" spans="1:19" ht="22.5" customHeight="1">
      <c r="A2" s="331" t="s">
        <v>1063</v>
      </c>
      <c r="B2" s="339"/>
      <c r="C2" s="344" t="s">
        <v>1064</v>
      </c>
      <c r="D2" s="319"/>
      <c r="E2" s="343" t="s">
        <v>548</v>
      </c>
      <c r="F2" s="317"/>
      <c r="G2" s="343" t="s">
        <v>1065</v>
      </c>
      <c r="H2" s="319"/>
      <c r="I2" s="219" t="s">
        <v>1066</v>
      </c>
      <c r="J2" s="343" t="s">
        <v>1067</v>
      </c>
      <c r="K2" s="316"/>
      <c r="L2" s="316"/>
      <c r="M2" s="316"/>
      <c r="N2" s="317"/>
      <c r="O2" s="343" t="s">
        <v>1068</v>
      </c>
      <c r="P2" s="316"/>
      <c r="Q2" s="317"/>
      <c r="R2" s="343" t="s">
        <v>1069</v>
      </c>
      <c r="S2" s="316"/>
    </row>
    <row r="3" spans="1:19" ht="19.5" customHeight="1">
      <c r="A3" s="341"/>
      <c r="B3" s="342"/>
      <c r="C3" s="220" t="s">
        <v>1070</v>
      </c>
      <c r="D3" s="220" t="s">
        <v>349</v>
      </c>
      <c r="E3" s="220" t="s">
        <v>350</v>
      </c>
      <c r="F3" s="220" t="s">
        <v>351</v>
      </c>
      <c r="G3" s="220" t="s">
        <v>350</v>
      </c>
      <c r="H3" s="220" t="s">
        <v>352</v>
      </c>
      <c r="I3" s="220" t="s">
        <v>353</v>
      </c>
      <c r="J3" s="16" t="s">
        <v>354</v>
      </c>
      <c r="K3" s="16" t="s">
        <v>46</v>
      </c>
      <c r="L3" s="220" t="s">
        <v>47</v>
      </c>
      <c r="M3" s="220" t="s">
        <v>1071</v>
      </c>
      <c r="N3" s="220" t="s">
        <v>1080</v>
      </c>
      <c r="O3" s="220" t="s">
        <v>355</v>
      </c>
      <c r="P3" s="220" t="s">
        <v>356</v>
      </c>
      <c r="Q3" s="220" t="s">
        <v>1072</v>
      </c>
      <c r="R3" s="220" t="s">
        <v>1073</v>
      </c>
      <c r="S3" s="220" t="s">
        <v>1072</v>
      </c>
    </row>
    <row r="4" spans="1:19" ht="13.5" customHeight="1">
      <c r="A4" s="142"/>
      <c r="B4" s="143"/>
      <c r="C4" s="130" t="s">
        <v>5</v>
      </c>
      <c r="D4" s="130" t="s">
        <v>5</v>
      </c>
      <c r="E4" s="130" t="s">
        <v>6</v>
      </c>
      <c r="F4" s="130" t="s">
        <v>7</v>
      </c>
      <c r="G4" s="130" t="s">
        <v>6</v>
      </c>
      <c r="H4" s="130" t="s">
        <v>7</v>
      </c>
      <c r="I4" s="130" t="s">
        <v>7</v>
      </c>
      <c r="J4" s="130" t="s">
        <v>7</v>
      </c>
      <c r="K4" s="130" t="s">
        <v>7</v>
      </c>
      <c r="L4" s="130" t="s">
        <v>7</v>
      </c>
      <c r="M4" s="130" t="s">
        <v>7</v>
      </c>
      <c r="N4" s="130" t="s">
        <v>7</v>
      </c>
      <c r="O4" s="130" t="s">
        <v>23</v>
      </c>
      <c r="P4" s="130" t="s">
        <v>6</v>
      </c>
      <c r="Q4" s="130" t="s">
        <v>7</v>
      </c>
      <c r="R4" s="130" t="s">
        <v>7</v>
      </c>
      <c r="S4" s="130" t="s">
        <v>7</v>
      </c>
    </row>
    <row r="5" spans="2:19" ht="13.5" customHeight="1">
      <c r="B5" s="129" t="s">
        <v>924</v>
      </c>
      <c r="C5" s="197" t="s">
        <v>65</v>
      </c>
      <c r="D5" s="197">
        <v>50063</v>
      </c>
      <c r="E5" s="197">
        <v>5000</v>
      </c>
      <c r="F5" s="197">
        <v>120456</v>
      </c>
      <c r="G5" s="197">
        <v>11276</v>
      </c>
      <c r="H5" s="197">
        <v>63458</v>
      </c>
      <c r="I5" s="197">
        <v>866</v>
      </c>
      <c r="J5" s="197">
        <v>116315</v>
      </c>
      <c r="K5" s="197">
        <v>224843</v>
      </c>
      <c r="L5" s="197">
        <v>204123</v>
      </c>
      <c r="M5" s="197">
        <v>119675</v>
      </c>
      <c r="N5" s="197">
        <v>94864</v>
      </c>
      <c r="O5" s="197">
        <v>22</v>
      </c>
      <c r="P5" s="197">
        <v>735</v>
      </c>
      <c r="Q5" s="197">
        <v>2622</v>
      </c>
      <c r="R5" s="197">
        <v>4259</v>
      </c>
      <c r="S5" s="197">
        <v>5974</v>
      </c>
    </row>
    <row r="6" spans="2:19" ht="13.5" customHeight="1">
      <c r="B6" s="129" t="s">
        <v>669</v>
      </c>
      <c r="C6" s="197" t="s">
        <v>65</v>
      </c>
      <c r="D6" s="197">
        <v>68120</v>
      </c>
      <c r="E6" s="197">
        <v>5223</v>
      </c>
      <c r="F6" s="197">
        <v>120483</v>
      </c>
      <c r="G6" s="197">
        <v>12276</v>
      </c>
      <c r="H6" s="197">
        <v>65256</v>
      </c>
      <c r="I6" s="197">
        <v>869</v>
      </c>
      <c r="J6" s="197">
        <v>116005</v>
      </c>
      <c r="K6" s="197">
        <v>278825</v>
      </c>
      <c r="L6" s="197">
        <v>209233</v>
      </c>
      <c r="M6" s="197">
        <v>137660</v>
      </c>
      <c r="N6" s="197">
        <v>96917</v>
      </c>
      <c r="O6" s="197">
        <v>7</v>
      </c>
      <c r="P6" s="197">
        <v>539</v>
      </c>
      <c r="Q6" s="197">
        <v>2055</v>
      </c>
      <c r="R6" s="197">
        <v>4722</v>
      </c>
      <c r="S6" s="197">
        <v>6336</v>
      </c>
    </row>
    <row r="7" spans="2:19" ht="13.5" customHeight="1">
      <c r="B7" s="221" t="s">
        <v>702</v>
      </c>
      <c r="C7" s="197" t="s">
        <v>65</v>
      </c>
      <c r="D7" s="197">
        <v>72437</v>
      </c>
      <c r="E7" s="197">
        <v>5678</v>
      </c>
      <c r="F7" s="197">
        <v>118448</v>
      </c>
      <c r="G7" s="197">
        <v>10748</v>
      </c>
      <c r="H7" s="197">
        <v>65174</v>
      </c>
      <c r="I7" s="197">
        <v>874</v>
      </c>
      <c r="J7" s="197">
        <v>117862</v>
      </c>
      <c r="K7" s="197">
        <v>293523</v>
      </c>
      <c r="L7" s="197">
        <v>220213</v>
      </c>
      <c r="M7" s="197">
        <v>135392</v>
      </c>
      <c r="N7" s="197">
        <v>92608</v>
      </c>
      <c r="O7" s="197">
        <v>8</v>
      </c>
      <c r="P7" s="197">
        <v>549</v>
      </c>
      <c r="Q7" s="197">
        <v>2039</v>
      </c>
      <c r="R7" s="197">
        <v>4333</v>
      </c>
      <c r="S7" s="197">
        <v>6038</v>
      </c>
    </row>
    <row r="8" spans="2:19" ht="13.5" customHeight="1">
      <c r="B8" s="221" t="s">
        <v>925</v>
      </c>
      <c r="C8" s="197" t="s">
        <v>65</v>
      </c>
      <c r="D8" s="197">
        <v>68587</v>
      </c>
      <c r="E8" s="197">
        <v>6198</v>
      </c>
      <c r="F8" s="197">
        <v>140443</v>
      </c>
      <c r="G8" s="197">
        <v>9869</v>
      </c>
      <c r="H8" s="197">
        <v>62952</v>
      </c>
      <c r="I8" s="197">
        <v>1391</v>
      </c>
      <c r="J8" s="197">
        <v>110359</v>
      </c>
      <c r="K8" s="197">
        <v>310300</v>
      </c>
      <c r="L8" s="197">
        <v>228197</v>
      </c>
      <c r="M8" s="197">
        <v>118438</v>
      </c>
      <c r="N8" s="197">
        <v>96322</v>
      </c>
      <c r="O8" s="197">
        <v>78</v>
      </c>
      <c r="P8" s="197">
        <v>658</v>
      </c>
      <c r="Q8" s="197">
        <v>1857</v>
      </c>
      <c r="R8" s="197">
        <v>5071</v>
      </c>
      <c r="S8" s="197">
        <v>6633</v>
      </c>
    </row>
    <row r="9" spans="2:19" ht="13.5" customHeight="1">
      <c r="B9" s="221" t="s">
        <v>926</v>
      </c>
      <c r="C9" s="197" t="s">
        <v>65</v>
      </c>
      <c r="D9" s="222">
        <v>70261</v>
      </c>
      <c r="E9" s="222">
        <v>5712</v>
      </c>
      <c r="F9" s="222">
        <v>103532</v>
      </c>
      <c r="G9" s="222">
        <v>9718</v>
      </c>
      <c r="H9" s="222">
        <v>69259</v>
      </c>
      <c r="I9" s="222">
        <v>1594</v>
      </c>
      <c r="J9" s="222">
        <v>106497</v>
      </c>
      <c r="K9" s="222">
        <v>318173</v>
      </c>
      <c r="L9" s="222">
        <v>229981</v>
      </c>
      <c r="M9" s="222">
        <v>147136</v>
      </c>
      <c r="N9" s="222">
        <v>110182</v>
      </c>
      <c r="O9" s="222">
        <v>16</v>
      </c>
      <c r="P9" s="222">
        <v>615</v>
      </c>
      <c r="Q9" s="222">
        <v>3322</v>
      </c>
      <c r="R9" s="222">
        <v>4044</v>
      </c>
      <c r="S9" s="222">
        <v>5603</v>
      </c>
    </row>
    <row r="10" spans="2:19" ht="13.5" customHeight="1">
      <c r="B10" s="14"/>
      <c r="C10" s="196"/>
      <c r="D10" s="223"/>
      <c r="E10" s="223"/>
      <c r="F10" s="223"/>
      <c r="G10" s="223"/>
      <c r="H10" s="223"/>
      <c r="I10" s="223"/>
      <c r="J10" s="223"/>
      <c r="K10" s="223"/>
      <c r="L10" s="223"/>
      <c r="M10" s="223"/>
      <c r="N10" s="223"/>
      <c r="O10" s="223"/>
      <c r="P10" s="223"/>
      <c r="Q10" s="223"/>
      <c r="R10" s="223"/>
      <c r="S10" s="223"/>
    </row>
    <row r="11" spans="2:19" ht="13.5" customHeight="1">
      <c r="B11" s="14" t="s">
        <v>66</v>
      </c>
      <c r="C11" s="196" t="s">
        <v>65</v>
      </c>
      <c r="D11" s="212">
        <f aca="true" t="shared" si="0" ref="D11:S11">SUM(D23,D25,D27)</f>
        <v>9596</v>
      </c>
      <c r="E11" s="212">
        <f t="shared" si="0"/>
        <v>226</v>
      </c>
      <c r="F11" s="212">
        <f t="shared" si="0"/>
        <v>2677</v>
      </c>
      <c r="G11" s="212">
        <f t="shared" si="0"/>
        <v>1847</v>
      </c>
      <c r="H11" s="212">
        <f t="shared" si="0"/>
        <v>9473</v>
      </c>
      <c r="I11" s="212">
        <f t="shared" si="0"/>
        <v>971</v>
      </c>
      <c r="J11" s="212">
        <f t="shared" si="0"/>
        <v>10271</v>
      </c>
      <c r="K11" s="212">
        <f t="shared" si="0"/>
        <v>41073</v>
      </c>
      <c r="L11" s="212">
        <f t="shared" si="0"/>
        <v>27200</v>
      </c>
      <c r="M11" s="212">
        <f t="shared" si="0"/>
        <v>18262</v>
      </c>
      <c r="N11" s="212">
        <f t="shared" si="0"/>
        <v>15417</v>
      </c>
      <c r="O11" s="212">
        <f t="shared" si="0"/>
        <v>1</v>
      </c>
      <c r="P11" s="212">
        <f t="shared" si="0"/>
        <v>135</v>
      </c>
      <c r="Q11" s="212">
        <f t="shared" si="0"/>
        <v>427</v>
      </c>
      <c r="R11" s="212">
        <f t="shared" si="0"/>
        <v>55</v>
      </c>
      <c r="S11" s="212">
        <f t="shared" si="0"/>
        <v>137</v>
      </c>
    </row>
    <row r="12" spans="2:19" ht="13.5" customHeight="1">
      <c r="B12" s="14" t="s">
        <v>67</v>
      </c>
      <c r="C12" s="196" t="s">
        <v>65</v>
      </c>
      <c r="D12" s="212">
        <f aca="true" t="shared" si="1" ref="D12:S12">SUM(D28,D34,D37,D39,D50)</f>
        <v>6489</v>
      </c>
      <c r="E12" s="212">
        <f t="shared" si="1"/>
        <v>680</v>
      </c>
      <c r="F12" s="212">
        <f t="shared" si="1"/>
        <v>10048</v>
      </c>
      <c r="G12" s="212">
        <f t="shared" si="1"/>
        <v>1649</v>
      </c>
      <c r="H12" s="212">
        <f t="shared" si="1"/>
        <v>5362</v>
      </c>
      <c r="I12" s="212">
        <f t="shared" si="1"/>
        <v>119</v>
      </c>
      <c r="J12" s="212">
        <f t="shared" si="1"/>
        <v>12865</v>
      </c>
      <c r="K12" s="212">
        <f t="shared" si="1"/>
        <v>48997</v>
      </c>
      <c r="L12" s="212">
        <f t="shared" si="1"/>
        <v>43082</v>
      </c>
      <c r="M12" s="212">
        <f t="shared" si="1"/>
        <v>24267</v>
      </c>
      <c r="N12" s="212">
        <f t="shared" si="1"/>
        <v>12514</v>
      </c>
      <c r="O12" s="212">
        <f t="shared" si="1"/>
        <v>1</v>
      </c>
      <c r="P12" s="212">
        <f t="shared" si="1"/>
        <v>194</v>
      </c>
      <c r="Q12" s="212">
        <f t="shared" si="1"/>
        <v>152</v>
      </c>
      <c r="R12" s="212">
        <f t="shared" si="1"/>
        <v>266</v>
      </c>
      <c r="S12" s="212">
        <f t="shared" si="1"/>
        <v>277</v>
      </c>
    </row>
    <row r="13" spans="2:19" ht="13.5" customHeight="1">
      <c r="B13" s="14" t="s">
        <v>68</v>
      </c>
      <c r="C13" s="196" t="s">
        <v>65</v>
      </c>
      <c r="D13" s="212">
        <f aca="true" t="shared" si="2" ref="D13:S13">SUM(D24,D31,D36,D52,D53)</f>
        <v>7667</v>
      </c>
      <c r="E13" s="212">
        <f t="shared" si="2"/>
        <v>454</v>
      </c>
      <c r="F13" s="212">
        <f t="shared" si="2"/>
        <v>5664</v>
      </c>
      <c r="G13" s="212">
        <f t="shared" si="2"/>
        <v>1478</v>
      </c>
      <c r="H13" s="212">
        <f t="shared" si="2"/>
        <v>5540</v>
      </c>
      <c r="I13" s="212">
        <f t="shared" si="2"/>
        <v>142</v>
      </c>
      <c r="J13" s="212">
        <f t="shared" si="2"/>
        <v>8411</v>
      </c>
      <c r="K13" s="212">
        <f t="shared" si="2"/>
        <v>37161</v>
      </c>
      <c r="L13" s="212">
        <f t="shared" si="2"/>
        <v>33528</v>
      </c>
      <c r="M13" s="212">
        <f t="shared" si="2"/>
        <v>16056</v>
      </c>
      <c r="N13" s="212">
        <f t="shared" si="2"/>
        <v>12464</v>
      </c>
      <c r="O13" s="212">
        <f t="shared" si="2"/>
        <v>2</v>
      </c>
      <c r="P13" s="212">
        <f t="shared" si="2"/>
        <v>34</v>
      </c>
      <c r="Q13" s="212">
        <f t="shared" si="2"/>
        <v>275</v>
      </c>
      <c r="R13" s="212">
        <f t="shared" si="2"/>
        <v>591</v>
      </c>
      <c r="S13" s="212">
        <f t="shared" si="2"/>
        <v>742</v>
      </c>
    </row>
    <row r="14" spans="2:19" ht="13.5" customHeight="1">
      <c r="B14" s="14" t="s">
        <v>69</v>
      </c>
      <c r="C14" s="196" t="s">
        <v>65</v>
      </c>
      <c r="D14" s="212">
        <f aca="true" t="shared" si="3" ref="D14:S14">SUM(D33,D35,D38,D40,D48,D51)</f>
        <v>2836</v>
      </c>
      <c r="E14" s="212">
        <f t="shared" si="3"/>
        <v>341</v>
      </c>
      <c r="F14" s="212">
        <f t="shared" si="3"/>
        <v>5826</v>
      </c>
      <c r="G14" s="212">
        <f t="shared" si="3"/>
        <v>2426</v>
      </c>
      <c r="H14" s="212">
        <f t="shared" si="3"/>
        <v>12485</v>
      </c>
      <c r="I14" s="212">
        <f t="shared" si="3"/>
        <v>36</v>
      </c>
      <c r="J14" s="212">
        <f t="shared" si="3"/>
        <v>8134</v>
      </c>
      <c r="K14" s="212">
        <f t="shared" si="3"/>
        <v>18619</v>
      </c>
      <c r="L14" s="212">
        <f t="shared" si="3"/>
        <v>19923</v>
      </c>
      <c r="M14" s="212">
        <f t="shared" si="3"/>
        <v>8503</v>
      </c>
      <c r="N14" s="212">
        <f t="shared" si="3"/>
        <v>6314</v>
      </c>
      <c r="O14" s="212">
        <f t="shared" si="3"/>
        <v>0</v>
      </c>
      <c r="P14" s="212">
        <f t="shared" si="3"/>
        <v>0</v>
      </c>
      <c r="Q14" s="212">
        <f t="shared" si="3"/>
        <v>0</v>
      </c>
      <c r="R14" s="212">
        <f t="shared" si="3"/>
        <v>291</v>
      </c>
      <c r="S14" s="212">
        <f t="shared" si="3"/>
        <v>353</v>
      </c>
    </row>
    <row r="15" spans="2:19" ht="13.5" customHeight="1">
      <c r="B15" s="14" t="s">
        <v>70</v>
      </c>
      <c r="C15" s="196" t="s">
        <v>65</v>
      </c>
      <c r="D15" s="212">
        <f aca="true" t="shared" si="4" ref="D15:S15">SUM(D22,D54,D55,D56)</f>
        <v>4878</v>
      </c>
      <c r="E15" s="212">
        <f t="shared" si="4"/>
        <v>453</v>
      </c>
      <c r="F15" s="212">
        <f t="shared" si="4"/>
        <v>15560</v>
      </c>
      <c r="G15" s="212">
        <f t="shared" si="4"/>
        <v>265</v>
      </c>
      <c r="H15" s="212">
        <f t="shared" si="4"/>
        <v>4990</v>
      </c>
      <c r="I15" s="212">
        <f t="shared" si="4"/>
        <v>23</v>
      </c>
      <c r="J15" s="212">
        <f t="shared" si="4"/>
        <v>8497</v>
      </c>
      <c r="K15" s="212">
        <f t="shared" si="4"/>
        <v>15135</v>
      </c>
      <c r="L15" s="212">
        <f t="shared" si="4"/>
        <v>13704</v>
      </c>
      <c r="M15" s="212">
        <f t="shared" si="4"/>
        <v>18376</v>
      </c>
      <c r="N15" s="212">
        <f t="shared" si="4"/>
        <v>9631</v>
      </c>
      <c r="O15" s="212">
        <f t="shared" si="4"/>
        <v>0</v>
      </c>
      <c r="P15" s="212">
        <f t="shared" si="4"/>
        <v>0</v>
      </c>
      <c r="Q15" s="212">
        <f t="shared" si="4"/>
        <v>0</v>
      </c>
      <c r="R15" s="212">
        <f t="shared" si="4"/>
        <v>844</v>
      </c>
      <c r="S15" s="212">
        <f t="shared" si="4"/>
        <v>1291</v>
      </c>
    </row>
    <row r="16" spans="2:19" ht="13.5" customHeight="1">
      <c r="B16" s="14" t="s">
        <v>71</v>
      </c>
      <c r="C16" s="196" t="s">
        <v>65</v>
      </c>
      <c r="D16" s="212">
        <f aca="true" t="shared" si="5" ref="D16:S16">SUM(D29,D32,D47,D49,D57,D58,D59)</f>
        <v>4325</v>
      </c>
      <c r="E16" s="212">
        <f t="shared" si="5"/>
        <v>1403</v>
      </c>
      <c r="F16" s="212">
        <f t="shared" si="5"/>
        <v>29691</v>
      </c>
      <c r="G16" s="212">
        <f t="shared" si="5"/>
        <v>462</v>
      </c>
      <c r="H16" s="212">
        <f t="shared" si="5"/>
        <v>7324</v>
      </c>
      <c r="I16" s="212">
        <f t="shared" si="5"/>
        <v>16</v>
      </c>
      <c r="J16" s="212">
        <f t="shared" si="5"/>
        <v>12094</v>
      </c>
      <c r="K16" s="212">
        <f t="shared" si="5"/>
        <v>22086</v>
      </c>
      <c r="L16" s="212">
        <f t="shared" si="5"/>
        <v>23843</v>
      </c>
      <c r="M16" s="212">
        <f t="shared" si="5"/>
        <v>8639</v>
      </c>
      <c r="N16" s="212">
        <f t="shared" si="5"/>
        <v>5990</v>
      </c>
      <c r="O16" s="212">
        <f t="shared" si="5"/>
        <v>10</v>
      </c>
      <c r="P16" s="212">
        <f t="shared" si="5"/>
        <v>203</v>
      </c>
      <c r="Q16" s="212">
        <f t="shared" si="5"/>
        <v>2336</v>
      </c>
      <c r="R16" s="212">
        <f t="shared" si="5"/>
        <v>564</v>
      </c>
      <c r="S16" s="212">
        <f t="shared" si="5"/>
        <v>736</v>
      </c>
    </row>
    <row r="17" spans="2:19" ht="13.5" customHeight="1">
      <c r="B17" s="14" t="s">
        <v>72</v>
      </c>
      <c r="C17" s="196" t="s">
        <v>65</v>
      </c>
      <c r="D17" s="212">
        <f aca="true" t="shared" si="6" ref="D17:S17">SUM(D30,D42,D45,D60,D61)</f>
        <v>1224</v>
      </c>
      <c r="E17" s="212">
        <f t="shared" si="6"/>
        <v>1162</v>
      </c>
      <c r="F17" s="212">
        <f t="shared" si="6"/>
        <v>9736</v>
      </c>
      <c r="G17" s="212">
        <f t="shared" si="6"/>
        <v>650</v>
      </c>
      <c r="H17" s="212">
        <f t="shared" si="6"/>
        <v>9127</v>
      </c>
      <c r="I17" s="212">
        <f t="shared" si="6"/>
        <v>24</v>
      </c>
      <c r="J17" s="212">
        <f t="shared" si="6"/>
        <v>11251</v>
      </c>
      <c r="K17" s="212">
        <f t="shared" si="6"/>
        <v>18282</v>
      </c>
      <c r="L17" s="212">
        <f t="shared" si="6"/>
        <v>21371</v>
      </c>
      <c r="M17" s="212">
        <f t="shared" si="6"/>
        <v>8043</v>
      </c>
      <c r="N17" s="212">
        <f t="shared" si="6"/>
        <v>2836</v>
      </c>
      <c r="O17" s="212">
        <f t="shared" si="6"/>
        <v>0</v>
      </c>
      <c r="P17" s="212">
        <f t="shared" si="6"/>
        <v>0</v>
      </c>
      <c r="Q17" s="212">
        <f t="shared" si="6"/>
        <v>0</v>
      </c>
      <c r="R17" s="212">
        <f t="shared" si="6"/>
        <v>445</v>
      </c>
      <c r="S17" s="212">
        <f t="shared" si="6"/>
        <v>695</v>
      </c>
    </row>
    <row r="18" spans="2:19" ht="13.5" customHeight="1">
      <c r="B18" s="14" t="s">
        <v>73</v>
      </c>
      <c r="C18" s="196" t="s">
        <v>65</v>
      </c>
      <c r="D18" s="212">
        <f aca="true" t="shared" si="7" ref="D18:S18">SUM(D41,D43)</f>
        <v>137</v>
      </c>
      <c r="E18" s="212">
        <f t="shared" si="7"/>
        <v>207</v>
      </c>
      <c r="F18" s="212">
        <f t="shared" si="7"/>
        <v>2916</v>
      </c>
      <c r="G18" s="212">
        <f t="shared" si="7"/>
        <v>248</v>
      </c>
      <c r="H18" s="212">
        <f t="shared" si="7"/>
        <v>5781</v>
      </c>
      <c r="I18" s="212">
        <f t="shared" si="7"/>
        <v>1</v>
      </c>
      <c r="J18" s="212">
        <f t="shared" si="7"/>
        <v>5173</v>
      </c>
      <c r="K18" s="212">
        <f t="shared" si="7"/>
        <v>9359</v>
      </c>
      <c r="L18" s="212">
        <f t="shared" si="7"/>
        <v>9368</v>
      </c>
      <c r="M18" s="212">
        <f t="shared" si="7"/>
        <v>2979</v>
      </c>
      <c r="N18" s="212">
        <f t="shared" si="7"/>
        <v>2040</v>
      </c>
      <c r="O18" s="212">
        <f t="shared" si="7"/>
        <v>0</v>
      </c>
      <c r="P18" s="212">
        <f t="shared" si="7"/>
        <v>0</v>
      </c>
      <c r="Q18" s="212">
        <f t="shared" si="7"/>
        <v>0</v>
      </c>
      <c r="R18" s="212">
        <f t="shared" si="7"/>
        <v>391</v>
      </c>
      <c r="S18" s="212">
        <f t="shared" si="7"/>
        <v>435</v>
      </c>
    </row>
    <row r="19" spans="2:19" ht="13.5" customHeight="1">
      <c r="B19" s="14" t="s">
        <v>74</v>
      </c>
      <c r="C19" s="196" t="s">
        <v>65</v>
      </c>
      <c r="D19" s="212">
        <f aca="true" t="shared" si="8" ref="D19:S19">SUM(D26,D44,D46)</f>
        <v>78</v>
      </c>
      <c r="E19" s="212">
        <f t="shared" si="8"/>
        <v>380</v>
      </c>
      <c r="F19" s="212">
        <f t="shared" si="8"/>
        <v>4325</v>
      </c>
      <c r="G19" s="212">
        <f t="shared" si="8"/>
        <v>438</v>
      </c>
      <c r="H19" s="212">
        <f t="shared" si="8"/>
        <v>6406</v>
      </c>
      <c r="I19" s="212">
        <f t="shared" si="8"/>
        <v>44</v>
      </c>
      <c r="J19" s="212">
        <f t="shared" si="8"/>
        <v>7590</v>
      </c>
      <c r="K19" s="212">
        <f t="shared" si="8"/>
        <v>13925</v>
      </c>
      <c r="L19" s="212">
        <f t="shared" si="8"/>
        <v>15912</v>
      </c>
      <c r="M19" s="212">
        <f t="shared" si="8"/>
        <v>4366</v>
      </c>
      <c r="N19" s="212">
        <f t="shared" si="8"/>
        <v>4145</v>
      </c>
      <c r="O19" s="212">
        <f t="shared" si="8"/>
        <v>1</v>
      </c>
      <c r="P19" s="212">
        <f t="shared" si="8"/>
        <v>48</v>
      </c>
      <c r="Q19" s="212">
        <f t="shared" si="8"/>
        <v>119</v>
      </c>
      <c r="R19" s="212">
        <f t="shared" si="8"/>
        <v>453</v>
      </c>
      <c r="S19" s="212">
        <f t="shared" si="8"/>
        <v>729</v>
      </c>
    </row>
    <row r="20" spans="2:19" ht="13.5" customHeight="1">
      <c r="B20" s="14"/>
      <c r="C20" s="196"/>
      <c r="D20" s="191"/>
      <c r="E20" s="191"/>
      <c r="F20" s="191"/>
      <c r="G20" s="191"/>
      <c r="H20" s="191"/>
      <c r="I20" s="191"/>
      <c r="J20" s="191"/>
      <c r="K20" s="191"/>
      <c r="L20" s="191"/>
      <c r="M20" s="191"/>
      <c r="N20" s="191"/>
      <c r="O20" s="191"/>
      <c r="P20" s="191"/>
      <c r="Q20" s="191"/>
      <c r="R20" s="191"/>
      <c r="S20" s="191"/>
    </row>
    <row r="21" spans="1:19" ht="13.5" customHeight="1">
      <c r="A21" s="14">
        <v>100</v>
      </c>
      <c r="B21" s="14" t="s">
        <v>1074</v>
      </c>
      <c r="C21" s="196" t="s">
        <v>65</v>
      </c>
      <c r="D21" s="191">
        <v>33031</v>
      </c>
      <c r="E21" s="191">
        <v>406</v>
      </c>
      <c r="F21" s="191">
        <v>17089</v>
      </c>
      <c r="G21" s="191">
        <v>255</v>
      </c>
      <c r="H21" s="191">
        <v>2771</v>
      </c>
      <c r="I21" s="191">
        <v>218</v>
      </c>
      <c r="J21" s="191">
        <v>22211</v>
      </c>
      <c r="K21" s="191">
        <v>93536</v>
      </c>
      <c r="L21" s="191">
        <v>22050</v>
      </c>
      <c r="M21" s="191">
        <v>37645</v>
      </c>
      <c r="N21" s="191">
        <v>38831</v>
      </c>
      <c r="O21" s="191">
        <v>1</v>
      </c>
      <c r="P21" s="191">
        <v>1</v>
      </c>
      <c r="Q21" s="191">
        <v>13</v>
      </c>
      <c r="R21" s="191">
        <v>144</v>
      </c>
      <c r="S21" s="191">
        <v>208</v>
      </c>
    </row>
    <row r="22" spans="1:19" ht="13.5" customHeight="1">
      <c r="A22" s="20">
        <v>201</v>
      </c>
      <c r="B22" s="14" t="s">
        <v>423</v>
      </c>
      <c r="C22" s="196" t="s">
        <v>65</v>
      </c>
      <c r="D22" s="191">
        <v>4384</v>
      </c>
      <c r="E22" s="191">
        <v>50</v>
      </c>
      <c r="F22" s="191">
        <v>2556</v>
      </c>
      <c r="G22" s="191">
        <v>91</v>
      </c>
      <c r="H22" s="191">
        <v>759</v>
      </c>
      <c r="I22" s="191">
        <v>20</v>
      </c>
      <c r="J22" s="191">
        <v>6505</v>
      </c>
      <c r="K22" s="191">
        <v>11226</v>
      </c>
      <c r="L22" s="191">
        <v>8932</v>
      </c>
      <c r="M22" s="191">
        <v>16925</v>
      </c>
      <c r="N22" s="191">
        <v>9192</v>
      </c>
      <c r="O22" s="191" t="s">
        <v>489</v>
      </c>
      <c r="P22" s="191" t="s">
        <v>489</v>
      </c>
      <c r="Q22" s="191" t="s">
        <v>489</v>
      </c>
      <c r="R22" s="191">
        <v>47</v>
      </c>
      <c r="S22" s="191">
        <v>86</v>
      </c>
    </row>
    <row r="23" spans="1:19" ht="13.5" customHeight="1">
      <c r="A23" s="20">
        <v>202</v>
      </c>
      <c r="B23" s="14" t="s">
        <v>76</v>
      </c>
      <c r="C23" s="196" t="s">
        <v>65</v>
      </c>
      <c r="D23" s="191" t="s">
        <v>489</v>
      </c>
      <c r="E23" s="191">
        <v>49</v>
      </c>
      <c r="F23" s="191">
        <v>606</v>
      </c>
      <c r="G23" s="191">
        <v>172</v>
      </c>
      <c r="H23" s="191">
        <v>264</v>
      </c>
      <c r="I23" s="191">
        <v>853</v>
      </c>
      <c r="J23" s="191">
        <v>3635</v>
      </c>
      <c r="K23" s="191">
        <v>17196</v>
      </c>
      <c r="L23" s="191">
        <v>10827</v>
      </c>
      <c r="M23" s="191">
        <v>6349</v>
      </c>
      <c r="N23" s="191">
        <v>5439</v>
      </c>
      <c r="O23" s="191">
        <v>1</v>
      </c>
      <c r="P23" s="191">
        <v>135</v>
      </c>
      <c r="Q23" s="191">
        <v>427</v>
      </c>
      <c r="R23" s="191">
        <v>41</v>
      </c>
      <c r="S23" s="191">
        <v>66</v>
      </c>
    </row>
    <row r="24" spans="1:19" ht="13.5" customHeight="1">
      <c r="A24" s="20">
        <v>203</v>
      </c>
      <c r="B24" s="14" t="s">
        <v>77</v>
      </c>
      <c r="C24" s="196" t="s">
        <v>65</v>
      </c>
      <c r="D24" s="191">
        <v>4847</v>
      </c>
      <c r="E24" s="191">
        <v>183</v>
      </c>
      <c r="F24" s="191">
        <v>2021</v>
      </c>
      <c r="G24" s="191">
        <v>577</v>
      </c>
      <c r="H24" s="191">
        <v>2010</v>
      </c>
      <c r="I24" s="191">
        <v>56</v>
      </c>
      <c r="J24" s="191" t="s">
        <v>489</v>
      </c>
      <c r="K24" s="191">
        <v>16712</v>
      </c>
      <c r="L24" s="191">
        <v>17741</v>
      </c>
      <c r="M24" s="191">
        <v>7233</v>
      </c>
      <c r="N24" s="191">
        <v>5916</v>
      </c>
      <c r="O24" s="191" t="s">
        <v>489</v>
      </c>
      <c r="P24" s="191" t="s">
        <v>489</v>
      </c>
      <c r="Q24" s="191" t="s">
        <v>489</v>
      </c>
      <c r="R24" s="191">
        <v>112</v>
      </c>
      <c r="S24" s="191">
        <v>169</v>
      </c>
    </row>
    <row r="25" spans="1:19" ht="13.5" customHeight="1">
      <c r="A25" s="20">
        <v>204</v>
      </c>
      <c r="B25" s="14" t="s">
        <v>78</v>
      </c>
      <c r="C25" s="196" t="s">
        <v>65</v>
      </c>
      <c r="D25" s="191">
        <v>8571</v>
      </c>
      <c r="E25" s="191">
        <v>92</v>
      </c>
      <c r="F25" s="191">
        <v>1583</v>
      </c>
      <c r="G25" s="191">
        <v>1602</v>
      </c>
      <c r="H25" s="191">
        <v>9096</v>
      </c>
      <c r="I25" s="191">
        <v>102</v>
      </c>
      <c r="J25" s="191">
        <v>5525</v>
      </c>
      <c r="K25" s="191">
        <v>15177</v>
      </c>
      <c r="L25" s="191">
        <v>6536</v>
      </c>
      <c r="M25" s="191">
        <v>8404</v>
      </c>
      <c r="N25" s="191">
        <v>7737</v>
      </c>
      <c r="O25" s="191" t="s">
        <v>489</v>
      </c>
      <c r="P25" s="191" t="s">
        <v>489</v>
      </c>
      <c r="Q25" s="191" t="s">
        <v>489</v>
      </c>
      <c r="R25" s="191">
        <v>10</v>
      </c>
      <c r="S25" s="191">
        <v>67</v>
      </c>
    </row>
    <row r="26" spans="1:19" ht="13.5" customHeight="1">
      <c r="A26" s="20">
        <v>205</v>
      </c>
      <c r="B26" s="14" t="s">
        <v>424</v>
      </c>
      <c r="C26" s="196" t="s">
        <v>65</v>
      </c>
      <c r="D26" s="191">
        <v>39</v>
      </c>
      <c r="E26" s="191">
        <v>142</v>
      </c>
      <c r="F26" s="191">
        <v>1933</v>
      </c>
      <c r="G26" s="191">
        <v>191</v>
      </c>
      <c r="H26" s="191">
        <v>2600</v>
      </c>
      <c r="I26" s="191">
        <v>32</v>
      </c>
      <c r="J26" s="191">
        <v>2424</v>
      </c>
      <c r="K26" s="191">
        <v>4447</v>
      </c>
      <c r="L26" s="191">
        <v>4549</v>
      </c>
      <c r="M26" s="191">
        <v>1424</v>
      </c>
      <c r="N26" s="191">
        <v>1514</v>
      </c>
      <c r="O26" s="191">
        <v>1</v>
      </c>
      <c r="P26" s="191">
        <v>48</v>
      </c>
      <c r="Q26" s="191">
        <v>119</v>
      </c>
      <c r="R26" s="191">
        <v>124</v>
      </c>
      <c r="S26" s="191">
        <v>202</v>
      </c>
    </row>
    <row r="27" spans="1:19" ht="13.5" customHeight="1">
      <c r="A27" s="20">
        <v>206</v>
      </c>
      <c r="B27" s="14" t="s">
        <v>79</v>
      </c>
      <c r="C27" s="196" t="s">
        <v>65</v>
      </c>
      <c r="D27" s="191">
        <v>1025</v>
      </c>
      <c r="E27" s="191">
        <v>85</v>
      </c>
      <c r="F27" s="191">
        <v>488</v>
      </c>
      <c r="G27" s="191">
        <v>73</v>
      </c>
      <c r="H27" s="191">
        <v>113</v>
      </c>
      <c r="I27" s="191">
        <v>16</v>
      </c>
      <c r="J27" s="191">
        <v>1111</v>
      </c>
      <c r="K27" s="191">
        <v>8700</v>
      </c>
      <c r="L27" s="191">
        <v>9837</v>
      </c>
      <c r="M27" s="191">
        <v>3509</v>
      </c>
      <c r="N27" s="191">
        <v>2241</v>
      </c>
      <c r="O27" s="191" t="s">
        <v>489</v>
      </c>
      <c r="P27" s="191" t="s">
        <v>489</v>
      </c>
      <c r="Q27" s="191" t="s">
        <v>489</v>
      </c>
      <c r="R27" s="191">
        <v>4</v>
      </c>
      <c r="S27" s="191">
        <v>4</v>
      </c>
    </row>
    <row r="28" spans="1:19" ht="13.5" customHeight="1">
      <c r="A28" s="20">
        <v>207</v>
      </c>
      <c r="B28" s="14" t="s">
        <v>80</v>
      </c>
      <c r="C28" s="196" t="s">
        <v>65</v>
      </c>
      <c r="D28" s="191">
        <v>4568</v>
      </c>
      <c r="E28" s="191">
        <v>41</v>
      </c>
      <c r="F28" s="191">
        <v>1824</v>
      </c>
      <c r="G28" s="191">
        <v>990</v>
      </c>
      <c r="H28" s="191">
        <v>3144</v>
      </c>
      <c r="I28" s="191">
        <v>56</v>
      </c>
      <c r="J28" s="191">
        <v>2102</v>
      </c>
      <c r="K28" s="191">
        <v>10333</v>
      </c>
      <c r="L28" s="191">
        <v>2278</v>
      </c>
      <c r="M28" s="191">
        <v>7113</v>
      </c>
      <c r="N28" s="191">
        <v>3218</v>
      </c>
      <c r="O28" s="191" t="s">
        <v>489</v>
      </c>
      <c r="P28" s="191" t="s">
        <v>489</v>
      </c>
      <c r="Q28" s="191" t="s">
        <v>489</v>
      </c>
      <c r="R28" s="191">
        <v>66</v>
      </c>
      <c r="S28" s="191">
        <v>73</v>
      </c>
    </row>
    <row r="29" spans="1:19" ht="13.5" customHeight="1">
      <c r="A29" s="20">
        <v>208</v>
      </c>
      <c r="B29" s="14" t="s">
        <v>81</v>
      </c>
      <c r="C29" s="196" t="s">
        <v>65</v>
      </c>
      <c r="D29" s="191" t="s">
        <v>489</v>
      </c>
      <c r="E29" s="191">
        <v>14</v>
      </c>
      <c r="F29" s="191">
        <v>426</v>
      </c>
      <c r="G29" s="191">
        <v>11</v>
      </c>
      <c r="H29" s="191">
        <v>1293</v>
      </c>
      <c r="I29" s="191">
        <v>4</v>
      </c>
      <c r="J29" s="191">
        <v>1414</v>
      </c>
      <c r="K29" s="191">
        <v>2386</v>
      </c>
      <c r="L29" s="191">
        <v>2705</v>
      </c>
      <c r="M29" s="191">
        <v>693</v>
      </c>
      <c r="N29" s="191">
        <v>827</v>
      </c>
      <c r="O29" s="191" t="s">
        <v>489</v>
      </c>
      <c r="P29" s="191" t="s">
        <v>489</v>
      </c>
      <c r="Q29" s="191" t="s">
        <v>489</v>
      </c>
      <c r="R29" s="191">
        <v>8</v>
      </c>
      <c r="S29" s="191">
        <v>8</v>
      </c>
    </row>
    <row r="30" spans="1:19" ht="13.5" customHeight="1">
      <c r="A30" s="20">
        <v>209</v>
      </c>
      <c r="B30" s="14" t="s">
        <v>425</v>
      </c>
      <c r="C30" s="196" t="s">
        <v>65</v>
      </c>
      <c r="D30" s="191">
        <v>552</v>
      </c>
      <c r="E30" s="191">
        <v>692</v>
      </c>
      <c r="F30" s="191">
        <v>4008</v>
      </c>
      <c r="G30" s="191">
        <v>279</v>
      </c>
      <c r="H30" s="191">
        <v>3118</v>
      </c>
      <c r="I30" s="191">
        <v>4</v>
      </c>
      <c r="J30" s="191">
        <v>5538</v>
      </c>
      <c r="K30" s="191">
        <v>8483</v>
      </c>
      <c r="L30" s="191">
        <v>9049</v>
      </c>
      <c r="M30" s="191">
        <v>5084</v>
      </c>
      <c r="N30" s="191">
        <v>1566</v>
      </c>
      <c r="O30" s="191" t="s">
        <v>489</v>
      </c>
      <c r="P30" s="191" t="s">
        <v>489</v>
      </c>
      <c r="Q30" s="191" t="s">
        <v>489</v>
      </c>
      <c r="R30" s="191">
        <v>157</v>
      </c>
      <c r="S30" s="191">
        <v>227</v>
      </c>
    </row>
    <row r="31" spans="1:19" ht="13.5" customHeight="1">
      <c r="A31" s="20">
        <v>210</v>
      </c>
      <c r="B31" s="14" t="s">
        <v>82</v>
      </c>
      <c r="C31" s="196" t="s">
        <v>65</v>
      </c>
      <c r="D31" s="191">
        <v>2201</v>
      </c>
      <c r="E31" s="191">
        <v>90</v>
      </c>
      <c r="F31" s="191">
        <v>1030</v>
      </c>
      <c r="G31" s="191">
        <v>760</v>
      </c>
      <c r="H31" s="191">
        <v>1120</v>
      </c>
      <c r="I31" s="191">
        <v>67</v>
      </c>
      <c r="J31" s="191">
        <v>6449</v>
      </c>
      <c r="K31" s="191">
        <v>12882</v>
      </c>
      <c r="L31" s="191">
        <v>10392</v>
      </c>
      <c r="M31" s="191">
        <v>4975</v>
      </c>
      <c r="N31" s="191">
        <v>4871</v>
      </c>
      <c r="O31" s="191" t="s">
        <v>489</v>
      </c>
      <c r="P31" s="191" t="s">
        <v>489</v>
      </c>
      <c r="Q31" s="191" t="s">
        <v>489</v>
      </c>
      <c r="R31" s="191" t="s">
        <v>489</v>
      </c>
      <c r="S31" s="191" t="s">
        <v>489</v>
      </c>
    </row>
    <row r="32" spans="1:19" ht="13.5" customHeight="1">
      <c r="A32" s="20">
        <v>212</v>
      </c>
      <c r="B32" s="14" t="s">
        <v>83</v>
      </c>
      <c r="C32" s="196" t="s">
        <v>65</v>
      </c>
      <c r="D32" s="191">
        <v>218</v>
      </c>
      <c r="E32" s="191">
        <v>457</v>
      </c>
      <c r="F32" s="191">
        <v>7406</v>
      </c>
      <c r="G32" s="191">
        <v>265</v>
      </c>
      <c r="H32" s="191">
        <v>1672</v>
      </c>
      <c r="I32" s="191">
        <v>1</v>
      </c>
      <c r="J32" s="191">
        <v>2137</v>
      </c>
      <c r="K32" s="191">
        <v>4050</v>
      </c>
      <c r="L32" s="191">
        <v>4028</v>
      </c>
      <c r="M32" s="191">
        <v>2007</v>
      </c>
      <c r="N32" s="191">
        <v>1360</v>
      </c>
      <c r="O32" s="191">
        <v>9</v>
      </c>
      <c r="P32" s="191">
        <v>107</v>
      </c>
      <c r="Q32" s="191">
        <v>1895</v>
      </c>
      <c r="R32" s="191">
        <v>17</v>
      </c>
      <c r="S32" s="191">
        <v>17</v>
      </c>
    </row>
    <row r="33" spans="1:19" ht="13.5" customHeight="1">
      <c r="A33" s="20">
        <v>213</v>
      </c>
      <c r="B33" s="14" t="s">
        <v>426</v>
      </c>
      <c r="C33" s="196" t="s">
        <v>65</v>
      </c>
      <c r="D33" s="191">
        <v>639</v>
      </c>
      <c r="E33" s="191">
        <v>14</v>
      </c>
      <c r="F33" s="191">
        <v>78</v>
      </c>
      <c r="G33" s="191">
        <v>26</v>
      </c>
      <c r="H33" s="191">
        <v>462</v>
      </c>
      <c r="I33" s="191">
        <v>9</v>
      </c>
      <c r="J33" s="191">
        <v>1292</v>
      </c>
      <c r="K33" s="191">
        <v>3201</v>
      </c>
      <c r="L33" s="191">
        <v>3287</v>
      </c>
      <c r="M33" s="191">
        <v>1549</v>
      </c>
      <c r="N33" s="191">
        <v>1084</v>
      </c>
      <c r="O33" s="191" t="s">
        <v>489</v>
      </c>
      <c r="P33" s="191" t="s">
        <v>489</v>
      </c>
      <c r="Q33" s="191" t="s">
        <v>489</v>
      </c>
      <c r="R33" s="191">
        <v>69</v>
      </c>
      <c r="S33" s="191">
        <v>70</v>
      </c>
    </row>
    <row r="34" spans="1:19" ht="13.5" customHeight="1">
      <c r="A34" s="20">
        <v>214</v>
      </c>
      <c r="B34" s="14" t="s">
        <v>84</v>
      </c>
      <c r="C34" s="196" t="s">
        <v>65</v>
      </c>
      <c r="D34" s="191">
        <v>57</v>
      </c>
      <c r="E34" s="191">
        <v>270</v>
      </c>
      <c r="F34" s="191">
        <v>3836</v>
      </c>
      <c r="G34" s="191">
        <v>158</v>
      </c>
      <c r="H34" s="191">
        <v>1084</v>
      </c>
      <c r="I34" s="191">
        <v>50</v>
      </c>
      <c r="J34" s="191">
        <v>3952</v>
      </c>
      <c r="K34" s="191">
        <v>19333</v>
      </c>
      <c r="L34" s="191">
        <v>20635</v>
      </c>
      <c r="M34" s="191">
        <v>6887</v>
      </c>
      <c r="N34" s="191">
        <v>4830</v>
      </c>
      <c r="O34" s="191" t="s">
        <v>489</v>
      </c>
      <c r="P34" s="191" t="s">
        <v>489</v>
      </c>
      <c r="Q34" s="191" t="s">
        <v>489</v>
      </c>
      <c r="R34" s="191">
        <v>11</v>
      </c>
      <c r="S34" s="191">
        <v>12</v>
      </c>
    </row>
    <row r="35" spans="1:19" ht="13.5" customHeight="1">
      <c r="A35" s="20">
        <v>215</v>
      </c>
      <c r="B35" s="14" t="s">
        <v>427</v>
      </c>
      <c r="C35" s="196" t="s">
        <v>65</v>
      </c>
      <c r="D35" s="191">
        <v>506</v>
      </c>
      <c r="E35" s="191">
        <v>122</v>
      </c>
      <c r="F35" s="191">
        <v>894</v>
      </c>
      <c r="G35" s="191">
        <v>341</v>
      </c>
      <c r="H35" s="191">
        <v>1257</v>
      </c>
      <c r="I35" s="191">
        <v>9</v>
      </c>
      <c r="J35" s="191">
        <v>2443</v>
      </c>
      <c r="K35" s="191">
        <v>5050</v>
      </c>
      <c r="L35" s="191">
        <v>4513</v>
      </c>
      <c r="M35" s="191">
        <v>3517</v>
      </c>
      <c r="N35" s="191">
        <v>1667</v>
      </c>
      <c r="O35" s="191" t="s">
        <v>489</v>
      </c>
      <c r="P35" s="191" t="s">
        <v>489</v>
      </c>
      <c r="Q35" s="191" t="s">
        <v>489</v>
      </c>
      <c r="R35" s="191">
        <v>55</v>
      </c>
      <c r="S35" s="191">
        <v>55</v>
      </c>
    </row>
    <row r="36" spans="1:19" ht="13.5" customHeight="1">
      <c r="A36" s="20">
        <v>216</v>
      </c>
      <c r="B36" s="14" t="s">
        <v>85</v>
      </c>
      <c r="C36" s="196" t="s">
        <v>65</v>
      </c>
      <c r="D36" s="191">
        <v>68</v>
      </c>
      <c r="E36" s="191">
        <v>19</v>
      </c>
      <c r="F36" s="191">
        <v>534</v>
      </c>
      <c r="G36" s="191">
        <v>73</v>
      </c>
      <c r="H36" s="191">
        <v>866</v>
      </c>
      <c r="I36" s="191">
        <v>6</v>
      </c>
      <c r="J36" s="191" t="s">
        <v>489</v>
      </c>
      <c r="K36" s="191">
        <v>3696</v>
      </c>
      <c r="L36" s="191">
        <v>2039</v>
      </c>
      <c r="M36" s="191">
        <v>2407</v>
      </c>
      <c r="N36" s="191">
        <v>560</v>
      </c>
      <c r="O36" s="191" t="s">
        <v>489</v>
      </c>
      <c r="P36" s="191" t="s">
        <v>489</v>
      </c>
      <c r="Q36" s="191" t="s">
        <v>489</v>
      </c>
      <c r="R36" s="191">
        <v>380</v>
      </c>
      <c r="S36" s="191">
        <v>435</v>
      </c>
    </row>
    <row r="37" spans="1:19" ht="13.5" customHeight="1">
      <c r="A37" s="20">
        <v>217</v>
      </c>
      <c r="B37" s="14" t="s">
        <v>86</v>
      </c>
      <c r="C37" s="196" t="s">
        <v>65</v>
      </c>
      <c r="D37" s="191">
        <v>310</v>
      </c>
      <c r="E37" s="191">
        <v>220</v>
      </c>
      <c r="F37" s="191">
        <v>1512</v>
      </c>
      <c r="G37" s="191">
        <v>395</v>
      </c>
      <c r="H37" s="191">
        <v>756</v>
      </c>
      <c r="I37" s="191">
        <v>3</v>
      </c>
      <c r="J37" s="191">
        <v>2423</v>
      </c>
      <c r="K37" s="191">
        <v>11374</v>
      </c>
      <c r="L37" s="191">
        <v>12755</v>
      </c>
      <c r="M37" s="191">
        <v>3913</v>
      </c>
      <c r="N37" s="191">
        <v>2563</v>
      </c>
      <c r="O37" s="191">
        <v>1</v>
      </c>
      <c r="P37" s="191">
        <v>194</v>
      </c>
      <c r="Q37" s="191">
        <v>152</v>
      </c>
      <c r="R37" s="191">
        <v>78</v>
      </c>
      <c r="S37" s="191">
        <v>79</v>
      </c>
    </row>
    <row r="38" spans="1:19" ht="13.5" customHeight="1">
      <c r="A38" s="20">
        <v>218</v>
      </c>
      <c r="B38" s="14" t="s">
        <v>87</v>
      </c>
      <c r="C38" s="196" t="s">
        <v>65</v>
      </c>
      <c r="D38" s="191">
        <v>732</v>
      </c>
      <c r="E38" s="191">
        <v>74</v>
      </c>
      <c r="F38" s="191">
        <v>2358</v>
      </c>
      <c r="G38" s="191">
        <v>101</v>
      </c>
      <c r="H38" s="191">
        <v>4516</v>
      </c>
      <c r="I38" s="191">
        <v>1</v>
      </c>
      <c r="J38" s="191">
        <v>955</v>
      </c>
      <c r="K38" s="191">
        <v>2362</v>
      </c>
      <c r="L38" s="191">
        <v>2339</v>
      </c>
      <c r="M38" s="191">
        <v>537</v>
      </c>
      <c r="N38" s="191">
        <v>897</v>
      </c>
      <c r="O38" s="191" t="s">
        <v>489</v>
      </c>
      <c r="P38" s="191" t="s">
        <v>489</v>
      </c>
      <c r="Q38" s="191" t="s">
        <v>489</v>
      </c>
      <c r="R38" s="191">
        <v>21</v>
      </c>
      <c r="S38" s="191">
        <v>21</v>
      </c>
    </row>
    <row r="39" spans="1:19" ht="13.5" customHeight="1">
      <c r="A39" s="20">
        <v>219</v>
      </c>
      <c r="B39" s="14" t="s">
        <v>88</v>
      </c>
      <c r="C39" s="196" t="s">
        <v>65</v>
      </c>
      <c r="D39" s="191">
        <v>1554</v>
      </c>
      <c r="E39" s="191">
        <v>70</v>
      </c>
      <c r="F39" s="191">
        <v>1945</v>
      </c>
      <c r="G39" s="191">
        <v>15</v>
      </c>
      <c r="H39" s="191">
        <v>52</v>
      </c>
      <c r="I39" s="191">
        <v>1</v>
      </c>
      <c r="J39" s="191">
        <v>2236</v>
      </c>
      <c r="K39" s="191">
        <v>4040</v>
      </c>
      <c r="L39" s="191">
        <v>3175</v>
      </c>
      <c r="M39" s="191">
        <v>4375</v>
      </c>
      <c r="N39" s="191">
        <v>691</v>
      </c>
      <c r="O39" s="191" t="s">
        <v>489</v>
      </c>
      <c r="P39" s="191" t="s">
        <v>489</v>
      </c>
      <c r="Q39" s="191" t="s">
        <v>489</v>
      </c>
      <c r="R39" s="191">
        <v>2</v>
      </c>
      <c r="S39" s="191">
        <v>4</v>
      </c>
    </row>
    <row r="40" spans="1:19" ht="13.5" customHeight="1">
      <c r="A40" s="20">
        <v>220</v>
      </c>
      <c r="B40" s="14" t="s">
        <v>89</v>
      </c>
      <c r="C40" s="196" t="s">
        <v>65</v>
      </c>
      <c r="D40" s="191">
        <v>260</v>
      </c>
      <c r="E40" s="191">
        <v>89</v>
      </c>
      <c r="F40" s="191">
        <v>1327</v>
      </c>
      <c r="G40" s="191">
        <v>57</v>
      </c>
      <c r="H40" s="191">
        <v>283</v>
      </c>
      <c r="I40" s="191">
        <v>5</v>
      </c>
      <c r="J40" s="191">
        <v>1388</v>
      </c>
      <c r="K40" s="191">
        <v>3496</v>
      </c>
      <c r="L40" s="191">
        <v>4425</v>
      </c>
      <c r="M40" s="191">
        <v>888</v>
      </c>
      <c r="N40" s="191">
        <v>825</v>
      </c>
      <c r="O40" s="191" t="s">
        <v>489</v>
      </c>
      <c r="P40" s="191" t="s">
        <v>489</v>
      </c>
      <c r="Q40" s="191" t="s">
        <v>489</v>
      </c>
      <c r="R40" s="191">
        <v>20</v>
      </c>
      <c r="S40" s="191">
        <v>20</v>
      </c>
    </row>
    <row r="41" spans="1:19" ht="13.5" customHeight="1">
      <c r="A41" s="20">
        <v>221</v>
      </c>
      <c r="B41" s="14" t="s">
        <v>90</v>
      </c>
      <c r="C41" s="196" t="s">
        <v>65</v>
      </c>
      <c r="D41" s="191">
        <v>4</v>
      </c>
      <c r="E41" s="191">
        <v>183</v>
      </c>
      <c r="F41" s="191">
        <v>2210</v>
      </c>
      <c r="G41" s="191">
        <v>124</v>
      </c>
      <c r="H41" s="191">
        <v>4363</v>
      </c>
      <c r="I41" s="191" t="s">
        <v>489</v>
      </c>
      <c r="J41" s="191">
        <v>1909</v>
      </c>
      <c r="K41" s="191">
        <v>3268</v>
      </c>
      <c r="L41" s="191">
        <v>2966</v>
      </c>
      <c r="M41" s="191">
        <v>1079</v>
      </c>
      <c r="N41" s="191">
        <v>364</v>
      </c>
      <c r="O41" s="191" t="s">
        <v>489</v>
      </c>
      <c r="P41" s="191" t="s">
        <v>489</v>
      </c>
      <c r="Q41" s="191" t="s">
        <v>489</v>
      </c>
      <c r="R41" s="191">
        <v>323</v>
      </c>
      <c r="S41" s="191">
        <v>333</v>
      </c>
    </row>
    <row r="42" spans="1:19" ht="13.5" customHeight="1">
      <c r="A42" s="20">
        <v>222</v>
      </c>
      <c r="B42" s="14" t="s">
        <v>428</v>
      </c>
      <c r="C42" s="196" t="s">
        <v>65</v>
      </c>
      <c r="D42" s="191" t="s">
        <v>489</v>
      </c>
      <c r="E42" s="191">
        <v>131</v>
      </c>
      <c r="F42" s="191">
        <v>1218</v>
      </c>
      <c r="G42" s="191">
        <v>97</v>
      </c>
      <c r="H42" s="191">
        <v>1080</v>
      </c>
      <c r="I42" s="191">
        <v>9</v>
      </c>
      <c r="J42" s="191">
        <v>1866</v>
      </c>
      <c r="K42" s="191">
        <v>2894</v>
      </c>
      <c r="L42" s="191">
        <v>3419</v>
      </c>
      <c r="M42" s="191">
        <v>961</v>
      </c>
      <c r="N42" s="191" t="s">
        <v>489</v>
      </c>
      <c r="O42" s="191" t="s">
        <v>489</v>
      </c>
      <c r="P42" s="191" t="s">
        <v>489</v>
      </c>
      <c r="Q42" s="191" t="s">
        <v>489</v>
      </c>
      <c r="R42" s="191">
        <v>56</v>
      </c>
      <c r="S42" s="191">
        <v>80</v>
      </c>
    </row>
    <row r="43" spans="1:19" ht="13.5" customHeight="1">
      <c r="A43" s="20">
        <v>223</v>
      </c>
      <c r="B43" s="14" t="s">
        <v>429</v>
      </c>
      <c r="C43" s="196" t="s">
        <v>65</v>
      </c>
      <c r="D43" s="191">
        <v>133</v>
      </c>
      <c r="E43" s="191">
        <v>24</v>
      </c>
      <c r="F43" s="191">
        <v>706</v>
      </c>
      <c r="G43" s="191">
        <v>124</v>
      </c>
      <c r="H43" s="191">
        <v>1418</v>
      </c>
      <c r="I43" s="191">
        <v>1</v>
      </c>
      <c r="J43" s="191">
        <v>3264</v>
      </c>
      <c r="K43" s="191">
        <v>6091</v>
      </c>
      <c r="L43" s="191">
        <v>6402</v>
      </c>
      <c r="M43" s="191">
        <v>1900</v>
      </c>
      <c r="N43" s="191">
        <v>1676</v>
      </c>
      <c r="O43" s="191" t="s">
        <v>489</v>
      </c>
      <c r="P43" s="191" t="s">
        <v>489</v>
      </c>
      <c r="Q43" s="191" t="s">
        <v>489</v>
      </c>
      <c r="R43" s="191">
        <v>68</v>
      </c>
      <c r="S43" s="191">
        <v>102</v>
      </c>
    </row>
    <row r="44" spans="1:19" ht="13.5" customHeight="1">
      <c r="A44" s="20">
        <v>224</v>
      </c>
      <c r="B44" s="14" t="s">
        <v>430</v>
      </c>
      <c r="C44" s="196" t="s">
        <v>65</v>
      </c>
      <c r="D44" s="191">
        <v>39</v>
      </c>
      <c r="E44" s="191">
        <v>21</v>
      </c>
      <c r="F44" s="191">
        <v>150</v>
      </c>
      <c r="G44" s="191">
        <v>21</v>
      </c>
      <c r="H44" s="191">
        <v>129</v>
      </c>
      <c r="I44" s="191">
        <v>6</v>
      </c>
      <c r="J44" s="191">
        <v>3174</v>
      </c>
      <c r="K44" s="191">
        <v>5897</v>
      </c>
      <c r="L44" s="191">
        <v>6937</v>
      </c>
      <c r="M44" s="191">
        <v>1555</v>
      </c>
      <c r="N44" s="191">
        <v>1561</v>
      </c>
      <c r="O44" s="191" t="s">
        <v>489</v>
      </c>
      <c r="P44" s="191" t="s">
        <v>489</v>
      </c>
      <c r="Q44" s="191" t="s">
        <v>489</v>
      </c>
      <c r="R44" s="191">
        <v>4</v>
      </c>
      <c r="S44" s="191">
        <v>4</v>
      </c>
    </row>
    <row r="45" spans="1:19" ht="13.5" customHeight="1">
      <c r="A45" s="20">
        <v>225</v>
      </c>
      <c r="B45" s="14" t="s">
        <v>448</v>
      </c>
      <c r="C45" s="196" t="s">
        <v>65</v>
      </c>
      <c r="D45" s="191" t="s">
        <v>489</v>
      </c>
      <c r="E45" s="191">
        <v>131</v>
      </c>
      <c r="F45" s="191">
        <v>898</v>
      </c>
      <c r="G45" s="191">
        <v>67</v>
      </c>
      <c r="H45" s="191">
        <v>190</v>
      </c>
      <c r="I45" s="191">
        <v>1</v>
      </c>
      <c r="J45" s="191">
        <v>1542</v>
      </c>
      <c r="K45" s="191">
        <v>3136</v>
      </c>
      <c r="L45" s="191">
        <v>3184</v>
      </c>
      <c r="M45" s="191">
        <v>903</v>
      </c>
      <c r="N45" s="191">
        <v>793</v>
      </c>
      <c r="O45" s="191" t="s">
        <v>489</v>
      </c>
      <c r="P45" s="191" t="s">
        <v>489</v>
      </c>
      <c r="Q45" s="191" t="s">
        <v>489</v>
      </c>
      <c r="R45" s="191">
        <v>22</v>
      </c>
      <c r="S45" s="191">
        <v>24</v>
      </c>
    </row>
    <row r="46" spans="1:19" ht="13.5" customHeight="1">
      <c r="A46" s="20">
        <v>226</v>
      </c>
      <c r="B46" s="14" t="s">
        <v>449</v>
      </c>
      <c r="C46" s="196" t="s">
        <v>65</v>
      </c>
      <c r="D46" s="191" t="s">
        <v>489</v>
      </c>
      <c r="E46" s="191">
        <v>217</v>
      </c>
      <c r="F46" s="191">
        <v>2242</v>
      </c>
      <c r="G46" s="191">
        <v>226</v>
      </c>
      <c r="H46" s="191">
        <v>3677</v>
      </c>
      <c r="I46" s="191">
        <v>6</v>
      </c>
      <c r="J46" s="191">
        <v>1992</v>
      </c>
      <c r="K46" s="191">
        <v>3581</v>
      </c>
      <c r="L46" s="191">
        <v>4426</v>
      </c>
      <c r="M46" s="191">
        <v>1387</v>
      </c>
      <c r="N46" s="191">
        <v>1070</v>
      </c>
      <c r="O46" s="191" t="s">
        <v>489</v>
      </c>
      <c r="P46" s="191" t="s">
        <v>489</v>
      </c>
      <c r="Q46" s="191" t="s">
        <v>489</v>
      </c>
      <c r="R46" s="191">
        <v>325</v>
      </c>
      <c r="S46" s="191">
        <v>523</v>
      </c>
    </row>
    <row r="47" spans="1:19" ht="13.5" customHeight="1">
      <c r="A47" s="20">
        <v>227</v>
      </c>
      <c r="B47" s="14" t="s">
        <v>450</v>
      </c>
      <c r="C47" s="196" t="s">
        <v>65</v>
      </c>
      <c r="D47" s="191">
        <v>394</v>
      </c>
      <c r="E47" s="191">
        <v>180</v>
      </c>
      <c r="F47" s="191">
        <v>3253</v>
      </c>
      <c r="G47" s="191" t="s">
        <v>489</v>
      </c>
      <c r="H47" s="191" t="s">
        <v>489</v>
      </c>
      <c r="I47" s="191">
        <v>5</v>
      </c>
      <c r="J47" s="191">
        <v>1714</v>
      </c>
      <c r="K47" s="191">
        <v>3835</v>
      </c>
      <c r="L47" s="191">
        <v>5338</v>
      </c>
      <c r="M47" s="191">
        <v>1415</v>
      </c>
      <c r="N47" s="191">
        <v>195</v>
      </c>
      <c r="O47" s="191" t="s">
        <v>489</v>
      </c>
      <c r="P47" s="191" t="s">
        <v>489</v>
      </c>
      <c r="Q47" s="191" t="s">
        <v>489</v>
      </c>
      <c r="R47" s="191" t="s">
        <v>489</v>
      </c>
      <c r="S47" s="191" t="s">
        <v>489</v>
      </c>
    </row>
    <row r="48" spans="1:19" ht="13.5" customHeight="1">
      <c r="A48" s="20">
        <v>228</v>
      </c>
      <c r="B48" s="14" t="s">
        <v>447</v>
      </c>
      <c r="C48" s="196" t="s">
        <v>65</v>
      </c>
      <c r="D48" s="191">
        <v>632</v>
      </c>
      <c r="E48" s="191">
        <v>29</v>
      </c>
      <c r="F48" s="191">
        <v>940</v>
      </c>
      <c r="G48" s="191">
        <v>1853</v>
      </c>
      <c r="H48" s="191">
        <v>5905</v>
      </c>
      <c r="I48" s="191">
        <v>8</v>
      </c>
      <c r="J48" s="191">
        <v>1199</v>
      </c>
      <c r="K48" s="191">
        <v>2708</v>
      </c>
      <c r="L48" s="191">
        <v>3152</v>
      </c>
      <c r="M48" s="191">
        <v>1015</v>
      </c>
      <c r="N48" s="191">
        <v>908</v>
      </c>
      <c r="O48" s="191" t="s">
        <v>489</v>
      </c>
      <c r="P48" s="191" t="s">
        <v>489</v>
      </c>
      <c r="Q48" s="191" t="s">
        <v>489</v>
      </c>
      <c r="R48" s="191">
        <v>35</v>
      </c>
      <c r="S48" s="191">
        <v>37</v>
      </c>
    </row>
    <row r="49" spans="1:19" ht="13.5" customHeight="1">
      <c r="A49" s="20">
        <v>229</v>
      </c>
      <c r="B49" s="14" t="s">
        <v>416</v>
      </c>
      <c r="C49" s="196" t="s">
        <v>65</v>
      </c>
      <c r="D49" s="191">
        <v>2332</v>
      </c>
      <c r="E49" s="191">
        <v>660</v>
      </c>
      <c r="F49" s="191">
        <v>15691</v>
      </c>
      <c r="G49" s="191">
        <v>89</v>
      </c>
      <c r="H49" s="191">
        <v>3339</v>
      </c>
      <c r="I49" s="191">
        <v>3</v>
      </c>
      <c r="J49" s="191">
        <v>4208</v>
      </c>
      <c r="K49" s="191">
        <v>6413</v>
      </c>
      <c r="L49" s="191">
        <v>6504</v>
      </c>
      <c r="M49" s="191">
        <v>2459</v>
      </c>
      <c r="N49" s="191">
        <v>2163</v>
      </c>
      <c r="O49" s="191" t="s">
        <v>489</v>
      </c>
      <c r="P49" s="191" t="s">
        <v>489</v>
      </c>
      <c r="Q49" s="191" t="s">
        <v>489</v>
      </c>
      <c r="R49" s="191">
        <v>216</v>
      </c>
      <c r="S49" s="191">
        <v>221</v>
      </c>
    </row>
    <row r="50" spans="1:19" ht="13.5" customHeight="1">
      <c r="A50" s="20">
        <v>301</v>
      </c>
      <c r="B50" s="14" t="s">
        <v>91</v>
      </c>
      <c r="C50" s="196" t="s">
        <v>65</v>
      </c>
      <c r="D50" s="191" t="s">
        <v>489</v>
      </c>
      <c r="E50" s="191">
        <v>79</v>
      </c>
      <c r="F50" s="191">
        <v>931</v>
      </c>
      <c r="G50" s="191">
        <v>91</v>
      </c>
      <c r="H50" s="191">
        <v>326</v>
      </c>
      <c r="I50" s="191">
        <v>9</v>
      </c>
      <c r="J50" s="191">
        <v>2152</v>
      </c>
      <c r="K50" s="191">
        <v>3917</v>
      </c>
      <c r="L50" s="191">
        <v>4239</v>
      </c>
      <c r="M50" s="191">
        <v>1979</v>
      </c>
      <c r="N50" s="191">
        <v>1212</v>
      </c>
      <c r="O50" s="191" t="s">
        <v>489</v>
      </c>
      <c r="P50" s="191" t="s">
        <v>489</v>
      </c>
      <c r="Q50" s="191" t="s">
        <v>489</v>
      </c>
      <c r="R50" s="191">
        <v>109</v>
      </c>
      <c r="S50" s="191">
        <v>109</v>
      </c>
    </row>
    <row r="51" spans="1:19" ht="13.5" customHeight="1">
      <c r="A51" s="20">
        <v>365</v>
      </c>
      <c r="B51" s="14" t="s">
        <v>451</v>
      </c>
      <c r="C51" s="196" t="s">
        <v>65</v>
      </c>
      <c r="D51" s="191">
        <v>67</v>
      </c>
      <c r="E51" s="191">
        <v>13</v>
      </c>
      <c r="F51" s="191">
        <v>229</v>
      </c>
      <c r="G51" s="191">
        <v>48</v>
      </c>
      <c r="H51" s="191">
        <v>62</v>
      </c>
      <c r="I51" s="191">
        <v>4</v>
      </c>
      <c r="J51" s="191">
        <v>857</v>
      </c>
      <c r="K51" s="191">
        <v>1802</v>
      </c>
      <c r="L51" s="191">
        <v>2207</v>
      </c>
      <c r="M51" s="191">
        <v>997</v>
      </c>
      <c r="N51" s="191">
        <v>933</v>
      </c>
      <c r="O51" s="191" t="s">
        <v>489</v>
      </c>
      <c r="P51" s="191" t="s">
        <v>489</v>
      </c>
      <c r="Q51" s="191" t="s">
        <v>489</v>
      </c>
      <c r="R51" s="191">
        <v>91</v>
      </c>
      <c r="S51" s="191">
        <v>150</v>
      </c>
    </row>
    <row r="52" spans="1:19" ht="13.5" customHeight="1">
      <c r="A52" s="20">
        <v>381</v>
      </c>
      <c r="B52" s="14" t="s">
        <v>92</v>
      </c>
      <c r="C52" s="196" t="s">
        <v>65</v>
      </c>
      <c r="D52" s="191">
        <v>158</v>
      </c>
      <c r="E52" s="191">
        <v>65</v>
      </c>
      <c r="F52" s="191">
        <v>1691</v>
      </c>
      <c r="G52" s="191">
        <v>63</v>
      </c>
      <c r="H52" s="191">
        <v>1536</v>
      </c>
      <c r="I52" s="191">
        <v>1</v>
      </c>
      <c r="J52" s="191">
        <v>964</v>
      </c>
      <c r="K52" s="191">
        <v>1924</v>
      </c>
      <c r="L52" s="191">
        <v>1648</v>
      </c>
      <c r="M52" s="191">
        <v>680</v>
      </c>
      <c r="N52" s="191">
        <v>551</v>
      </c>
      <c r="O52" s="191">
        <v>2</v>
      </c>
      <c r="P52" s="191">
        <v>34</v>
      </c>
      <c r="Q52" s="191">
        <v>275</v>
      </c>
      <c r="R52" s="191">
        <v>44</v>
      </c>
      <c r="S52" s="191">
        <v>63</v>
      </c>
    </row>
    <row r="53" spans="1:19" ht="13.5" customHeight="1">
      <c r="A53" s="20">
        <v>382</v>
      </c>
      <c r="B53" s="14" t="s">
        <v>93</v>
      </c>
      <c r="C53" s="196" t="s">
        <v>65</v>
      </c>
      <c r="D53" s="191">
        <v>393</v>
      </c>
      <c r="E53" s="191">
        <v>97</v>
      </c>
      <c r="F53" s="191">
        <v>388</v>
      </c>
      <c r="G53" s="191">
        <v>5</v>
      </c>
      <c r="H53" s="191">
        <v>8</v>
      </c>
      <c r="I53" s="191">
        <v>12</v>
      </c>
      <c r="J53" s="191">
        <v>998</v>
      </c>
      <c r="K53" s="191">
        <v>1947</v>
      </c>
      <c r="L53" s="191">
        <v>1708</v>
      </c>
      <c r="M53" s="191">
        <v>761</v>
      </c>
      <c r="N53" s="191">
        <v>566</v>
      </c>
      <c r="O53" s="191" t="s">
        <v>489</v>
      </c>
      <c r="P53" s="191" t="s">
        <v>489</v>
      </c>
      <c r="Q53" s="191" t="s">
        <v>489</v>
      </c>
      <c r="R53" s="191">
        <v>55</v>
      </c>
      <c r="S53" s="191">
        <v>75</v>
      </c>
    </row>
    <row r="54" spans="1:19" ht="13.5" customHeight="1">
      <c r="A54" s="20">
        <v>442</v>
      </c>
      <c r="B54" s="14" t="s">
        <v>94</v>
      </c>
      <c r="C54" s="196" t="s">
        <v>65</v>
      </c>
      <c r="D54" s="191" t="s">
        <v>489</v>
      </c>
      <c r="E54" s="191">
        <v>97</v>
      </c>
      <c r="F54" s="191">
        <v>2940</v>
      </c>
      <c r="G54" s="191">
        <v>64</v>
      </c>
      <c r="H54" s="191">
        <v>614</v>
      </c>
      <c r="I54" s="191" t="s">
        <v>489</v>
      </c>
      <c r="J54" s="191">
        <v>673</v>
      </c>
      <c r="K54" s="191">
        <v>1231</v>
      </c>
      <c r="L54" s="191">
        <v>1565</v>
      </c>
      <c r="M54" s="191">
        <v>443</v>
      </c>
      <c r="N54" s="191">
        <v>49</v>
      </c>
      <c r="O54" s="191" t="s">
        <v>489</v>
      </c>
      <c r="P54" s="191" t="s">
        <v>489</v>
      </c>
      <c r="Q54" s="191" t="s">
        <v>489</v>
      </c>
      <c r="R54" s="191">
        <v>350</v>
      </c>
      <c r="S54" s="191">
        <v>633</v>
      </c>
    </row>
    <row r="55" spans="1:19" ht="13.5" customHeight="1">
      <c r="A55" s="20">
        <v>443</v>
      </c>
      <c r="B55" s="14" t="s">
        <v>95</v>
      </c>
      <c r="C55" s="196" t="s">
        <v>65</v>
      </c>
      <c r="D55" s="191">
        <v>242</v>
      </c>
      <c r="E55" s="191">
        <v>234</v>
      </c>
      <c r="F55" s="191">
        <v>6767</v>
      </c>
      <c r="G55" s="191">
        <v>27</v>
      </c>
      <c r="H55" s="191">
        <v>2708</v>
      </c>
      <c r="I55" s="191">
        <v>2</v>
      </c>
      <c r="J55" s="191">
        <v>735</v>
      </c>
      <c r="K55" s="191">
        <v>1486</v>
      </c>
      <c r="L55" s="191">
        <v>1707</v>
      </c>
      <c r="M55" s="191">
        <v>588</v>
      </c>
      <c r="N55" s="191" t="s">
        <v>489</v>
      </c>
      <c r="O55" s="191" t="s">
        <v>489</v>
      </c>
      <c r="P55" s="191" t="s">
        <v>489</v>
      </c>
      <c r="Q55" s="191" t="s">
        <v>489</v>
      </c>
      <c r="R55" s="191">
        <v>12</v>
      </c>
      <c r="S55" s="191">
        <v>12</v>
      </c>
    </row>
    <row r="56" spans="1:19" ht="13.5" customHeight="1">
      <c r="A56" s="20">
        <v>446</v>
      </c>
      <c r="B56" s="14" t="s">
        <v>452</v>
      </c>
      <c r="C56" s="196" t="s">
        <v>65</v>
      </c>
      <c r="D56" s="191">
        <v>252</v>
      </c>
      <c r="E56" s="191">
        <v>72</v>
      </c>
      <c r="F56" s="191">
        <v>3297</v>
      </c>
      <c r="G56" s="191">
        <v>83</v>
      </c>
      <c r="H56" s="191">
        <v>909</v>
      </c>
      <c r="I56" s="191">
        <v>1</v>
      </c>
      <c r="J56" s="191">
        <v>584</v>
      </c>
      <c r="K56" s="191">
        <v>1192</v>
      </c>
      <c r="L56" s="191">
        <v>1500</v>
      </c>
      <c r="M56" s="191">
        <v>420</v>
      </c>
      <c r="N56" s="191">
        <v>390</v>
      </c>
      <c r="O56" s="191" t="s">
        <v>489</v>
      </c>
      <c r="P56" s="191" t="s">
        <v>489</v>
      </c>
      <c r="Q56" s="191" t="s">
        <v>489</v>
      </c>
      <c r="R56" s="191">
        <v>435</v>
      </c>
      <c r="S56" s="191">
        <v>560</v>
      </c>
    </row>
    <row r="57" spans="1:19" ht="13.5" customHeight="1">
      <c r="A57" s="20">
        <v>464</v>
      </c>
      <c r="B57" s="14" t="s">
        <v>96</v>
      </c>
      <c r="C57" s="196" t="s">
        <v>65</v>
      </c>
      <c r="D57" s="191">
        <v>850</v>
      </c>
      <c r="E57" s="191">
        <v>37</v>
      </c>
      <c r="F57" s="191">
        <v>1933</v>
      </c>
      <c r="G57" s="191">
        <v>40</v>
      </c>
      <c r="H57" s="191">
        <v>580</v>
      </c>
      <c r="I57" s="191">
        <v>2</v>
      </c>
      <c r="J57" s="191">
        <v>1035</v>
      </c>
      <c r="K57" s="191">
        <v>2008</v>
      </c>
      <c r="L57" s="191">
        <v>1982</v>
      </c>
      <c r="M57" s="191">
        <v>1225</v>
      </c>
      <c r="N57" s="191">
        <v>840</v>
      </c>
      <c r="O57" s="191" t="s">
        <v>489</v>
      </c>
      <c r="P57" s="191" t="s">
        <v>489</v>
      </c>
      <c r="Q57" s="191" t="s">
        <v>489</v>
      </c>
      <c r="R57" s="191">
        <v>19</v>
      </c>
      <c r="S57" s="191">
        <v>21</v>
      </c>
    </row>
    <row r="58" spans="1:19" ht="13.5" customHeight="1">
      <c r="A58" s="20">
        <v>481</v>
      </c>
      <c r="B58" s="14" t="s">
        <v>97</v>
      </c>
      <c r="C58" s="196" t="s">
        <v>65</v>
      </c>
      <c r="D58" s="191">
        <v>170</v>
      </c>
      <c r="E58" s="191">
        <v>33</v>
      </c>
      <c r="F58" s="191">
        <v>103</v>
      </c>
      <c r="G58" s="191">
        <v>23</v>
      </c>
      <c r="H58" s="191">
        <v>198</v>
      </c>
      <c r="I58" s="191">
        <v>1</v>
      </c>
      <c r="J58" s="191">
        <v>857</v>
      </c>
      <c r="K58" s="191">
        <v>2056</v>
      </c>
      <c r="L58" s="191">
        <v>1724</v>
      </c>
      <c r="M58" s="191">
        <v>425</v>
      </c>
      <c r="N58" s="191">
        <v>570</v>
      </c>
      <c r="O58" s="191">
        <v>1</v>
      </c>
      <c r="P58" s="191">
        <v>96</v>
      </c>
      <c r="Q58" s="191">
        <v>441</v>
      </c>
      <c r="R58" s="191">
        <v>42</v>
      </c>
      <c r="S58" s="191">
        <v>99</v>
      </c>
    </row>
    <row r="59" spans="1:19" ht="13.5" customHeight="1">
      <c r="A59" s="20">
        <v>501</v>
      </c>
      <c r="B59" s="14" t="s">
        <v>98</v>
      </c>
      <c r="C59" s="196" t="s">
        <v>65</v>
      </c>
      <c r="D59" s="191">
        <v>361</v>
      </c>
      <c r="E59" s="191">
        <v>22</v>
      </c>
      <c r="F59" s="191">
        <v>879</v>
      </c>
      <c r="G59" s="191">
        <v>34</v>
      </c>
      <c r="H59" s="191">
        <v>242</v>
      </c>
      <c r="I59" s="191" t="s">
        <v>489</v>
      </c>
      <c r="J59" s="191">
        <v>729</v>
      </c>
      <c r="K59" s="191">
        <v>1338</v>
      </c>
      <c r="L59" s="191">
        <v>1562</v>
      </c>
      <c r="M59" s="191">
        <v>415</v>
      </c>
      <c r="N59" s="191">
        <v>35</v>
      </c>
      <c r="O59" s="191" t="s">
        <v>489</v>
      </c>
      <c r="P59" s="191" t="s">
        <v>489</v>
      </c>
      <c r="Q59" s="191" t="s">
        <v>489</v>
      </c>
      <c r="R59" s="191">
        <v>262</v>
      </c>
      <c r="S59" s="191">
        <v>370</v>
      </c>
    </row>
    <row r="60" spans="1:19" ht="13.5" customHeight="1">
      <c r="A60" s="20">
        <v>585</v>
      </c>
      <c r="B60" s="14" t="s">
        <v>453</v>
      </c>
      <c r="C60" s="196" t="s">
        <v>65</v>
      </c>
      <c r="D60" s="191">
        <v>500</v>
      </c>
      <c r="E60" s="191">
        <v>137</v>
      </c>
      <c r="F60" s="191">
        <v>2811</v>
      </c>
      <c r="G60" s="191">
        <v>122</v>
      </c>
      <c r="H60" s="191">
        <v>3303</v>
      </c>
      <c r="I60" s="191">
        <v>3</v>
      </c>
      <c r="J60" s="191">
        <v>1452</v>
      </c>
      <c r="K60" s="191">
        <v>2430</v>
      </c>
      <c r="L60" s="191">
        <v>3035</v>
      </c>
      <c r="M60" s="191">
        <v>700</v>
      </c>
      <c r="N60" s="191" t="s">
        <v>489</v>
      </c>
      <c r="O60" s="191" t="s">
        <v>489</v>
      </c>
      <c r="P60" s="191" t="s">
        <v>489</v>
      </c>
      <c r="Q60" s="191" t="s">
        <v>489</v>
      </c>
      <c r="R60" s="191">
        <v>131</v>
      </c>
      <c r="S60" s="191">
        <v>215</v>
      </c>
    </row>
    <row r="61" spans="1:19" ht="13.5" customHeight="1">
      <c r="A61" s="20">
        <v>586</v>
      </c>
      <c r="B61" s="14" t="s">
        <v>454</v>
      </c>
      <c r="C61" s="196" t="s">
        <v>65</v>
      </c>
      <c r="D61" s="191">
        <v>172</v>
      </c>
      <c r="E61" s="191">
        <v>71</v>
      </c>
      <c r="F61" s="191">
        <v>801</v>
      </c>
      <c r="G61" s="191">
        <v>85</v>
      </c>
      <c r="H61" s="191">
        <v>1436</v>
      </c>
      <c r="I61" s="191">
        <v>7</v>
      </c>
      <c r="J61" s="191">
        <v>853</v>
      </c>
      <c r="K61" s="191">
        <v>1339</v>
      </c>
      <c r="L61" s="191">
        <v>2684</v>
      </c>
      <c r="M61" s="191">
        <v>395</v>
      </c>
      <c r="N61" s="191">
        <v>477</v>
      </c>
      <c r="O61" s="191" t="s">
        <v>489</v>
      </c>
      <c r="P61" s="191" t="s">
        <v>489</v>
      </c>
      <c r="Q61" s="191" t="s">
        <v>489</v>
      </c>
      <c r="R61" s="191">
        <v>79</v>
      </c>
      <c r="S61" s="191">
        <v>149</v>
      </c>
    </row>
    <row r="62" spans="2:19" ht="3.75" customHeight="1">
      <c r="B62" s="29"/>
      <c r="C62" s="134"/>
      <c r="D62" s="135"/>
      <c r="E62" s="135"/>
      <c r="F62" s="135"/>
      <c r="G62" s="135"/>
      <c r="H62" s="135"/>
      <c r="I62" s="135"/>
      <c r="J62" s="135"/>
      <c r="K62" s="135"/>
      <c r="L62" s="135"/>
      <c r="M62" s="135"/>
      <c r="N62" s="135"/>
      <c r="O62" s="135"/>
      <c r="P62" s="135"/>
      <c r="Q62" s="135"/>
      <c r="R62" s="135"/>
      <c r="S62" s="135"/>
    </row>
    <row r="63" spans="1:19" ht="11.25">
      <c r="A63" s="39" t="s">
        <v>8</v>
      </c>
      <c r="B63" s="39"/>
      <c r="C63" s="39"/>
      <c r="D63" s="224"/>
      <c r="E63" s="224"/>
      <c r="F63" s="224"/>
      <c r="G63" s="224"/>
      <c r="H63" s="224"/>
      <c r="I63" s="224"/>
      <c r="J63" s="224"/>
      <c r="K63" s="224"/>
      <c r="L63" s="39"/>
      <c r="M63" s="224"/>
      <c r="N63" s="224"/>
      <c r="O63" s="224"/>
      <c r="P63" s="224"/>
      <c r="Q63" s="224"/>
      <c r="R63" s="224"/>
      <c r="S63" s="39"/>
    </row>
    <row r="64" spans="1:19" ht="11.25">
      <c r="A64" s="225" t="s">
        <v>928</v>
      </c>
      <c r="C64" s="12"/>
      <c r="D64" s="14"/>
      <c r="E64" s="14"/>
      <c r="F64" s="14"/>
      <c r="G64" s="14"/>
      <c r="H64" s="14"/>
      <c r="I64" s="14"/>
      <c r="J64" s="14"/>
      <c r="K64" s="14"/>
      <c r="L64" s="12"/>
      <c r="M64" s="14"/>
      <c r="N64" s="14"/>
      <c r="O64" s="14"/>
      <c r="P64" s="14"/>
      <c r="Q64" s="14"/>
      <c r="R64" s="14"/>
      <c r="S64" s="14"/>
    </row>
  </sheetData>
  <sheetProtection/>
  <mergeCells count="7">
    <mergeCell ref="A2:B3"/>
    <mergeCell ref="J2:N2"/>
    <mergeCell ref="O2:Q2"/>
    <mergeCell ref="R2:S2"/>
    <mergeCell ref="C2:D2"/>
    <mergeCell ref="G2:H2"/>
    <mergeCell ref="E2:F2"/>
  </mergeCells>
  <printOptions/>
  <pageMargins left="0.5905511811023623" right="0.5905511811023623" top="0.5905511811023623" bottom="0.5905511811023623" header="0.35433070866141736" footer="0.1968503937007874"/>
  <pageSetup fitToWidth="2" fitToHeight="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M74"/>
  <sheetViews>
    <sheetView zoomScalePageLayoutView="0" workbookViewId="0" topLeftCell="A1">
      <selection activeCell="A1" sqref="A1"/>
    </sheetView>
  </sheetViews>
  <sheetFormatPr defaultColWidth="10.25390625" defaultRowHeight="12.75"/>
  <cols>
    <col min="1" max="1" width="3.375" style="185" customWidth="1"/>
    <col min="2" max="2" width="10.125" style="185" customWidth="1"/>
    <col min="3" max="5" width="10.00390625" style="185" customWidth="1"/>
    <col min="6" max="13" width="8.625" style="185" customWidth="1"/>
    <col min="14" max="16384" width="10.25390625" style="185" customWidth="1"/>
  </cols>
  <sheetData>
    <row r="1" s="181" customFormat="1" ht="17.25">
      <c r="A1" s="180" t="s">
        <v>927</v>
      </c>
    </row>
    <row r="2" spans="1:13" ht="11.25">
      <c r="A2" s="182"/>
      <c r="B2" s="183"/>
      <c r="C2" s="183"/>
      <c r="D2" s="183"/>
      <c r="E2" s="183"/>
      <c r="F2" s="183"/>
      <c r="G2" s="183"/>
      <c r="H2" s="183"/>
      <c r="I2" s="183"/>
      <c r="J2" s="183"/>
      <c r="K2" s="184"/>
      <c r="L2" s="184"/>
      <c r="M2" s="184" t="s">
        <v>491</v>
      </c>
    </row>
    <row r="3" spans="1:13" s="202" customFormat="1" ht="12" customHeight="1">
      <c r="A3" s="348" t="s">
        <v>11</v>
      </c>
      <c r="B3" s="349"/>
      <c r="C3" s="352" t="s">
        <v>3</v>
      </c>
      <c r="D3" s="354" t="s">
        <v>929</v>
      </c>
      <c r="E3" s="355"/>
      <c r="F3" s="345" t="s">
        <v>52</v>
      </c>
      <c r="G3" s="346"/>
      <c r="H3" s="346"/>
      <c r="I3" s="346"/>
      <c r="J3" s="346"/>
      <c r="K3" s="346"/>
      <c r="L3" s="346"/>
      <c r="M3" s="347"/>
    </row>
    <row r="4" spans="1:13" s="202" customFormat="1" ht="11.25">
      <c r="A4" s="350"/>
      <c r="B4" s="351"/>
      <c r="C4" s="353"/>
      <c r="D4" s="187" t="s">
        <v>53</v>
      </c>
      <c r="E4" s="203" t="s">
        <v>54</v>
      </c>
      <c r="F4" s="186" t="s">
        <v>369</v>
      </c>
      <c r="G4" s="187" t="s">
        <v>549</v>
      </c>
      <c r="H4" s="187" t="s">
        <v>9</v>
      </c>
      <c r="I4" s="203" t="s">
        <v>55</v>
      </c>
      <c r="J4" s="187" t="s">
        <v>56</v>
      </c>
      <c r="K4" s="187" t="s">
        <v>57</v>
      </c>
      <c r="L4" s="187" t="s">
        <v>58</v>
      </c>
      <c r="M4" s="187" t="s">
        <v>59</v>
      </c>
    </row>
    <row r="5" spans="1:13" ht="15.75" customHeight="1">
      <c r="A5" s="204"/>
      <c r="B5" s="205" t="s">
        <v>60</v>
      </c>
      <c r="C5" s="206">
        <f>SUM(C7:C17)</f>
        <v>5532372</v>
      </c>
      <c r="D5" s="207">
        <f aca="true" t="shared" si="0" ref="D5:M5">SUM(D7:D17)</f>
        <v>1488612</v>
      </c>
      <c r="E5" s="207">
        <f t="shared" si="0"/>
        <v>703795</v>
      </c>
      <c r="F5" s="207">
        <f t="shared" si="0"/>
        <v>281004</v>
      </c>
      <c r="G5" s="207">
        <f t="shared" si="0"/>
        <v>54141</v>
      </c>
      <c r="H5" s="207">
        <f t="shared" si="0"/>
        <v>48070</v>
      </c>
      <c r="I5" s="207">
        <f t="shared" si="0"/>
        <v>50120</v>
      </c>
      <c r="J5" s="207">
        <f t="shared" si="0"/>
        <v>41283</v>
      </c>
      <c r="K5" s="207">
        <f t="shared" si="0"/>
        <v>33442</v>
      </c>
      <c r="L5" s="207">
        <f t="shared" si="0"/>
        <v>29638</v>
      </c>
      <c r="M5" s="207">
        <f t="shared" si="0"/>
        <v>24310</v>
      </c>
    </row>
    <row r="6" spans="1:13" ht="12" customHeight="1">
      <c r="A6" s="204"/>
      <c r="B6" s="195"/>
      <c r="C6" s="208"/>
      <c r="D6" s="209"/>
      <c r="E6" s="209"/>
      <c r="F6" s="209"/>
      <c r="G6" s="209"/>
      <c r="H6" s="209"/>
      <c r="I6" s="209"/>
      <c r="J6" s="209"/>
      <c r="K6" s="209"/>
      <c r="L6" s="209"/>
      <c r="M6" s="209"/>
    </row>
    <row r="7" spans="1:13" ht="12" customHeight="1">
      <c r="A7" s="210"/>
      <c r="B7" s="14" t="s">
        <v>66</v>
      </c>
      <c r="C7" s="211">
        <f>C28+C30+C32</f>
        <v>1035556</v>
      </c>
      <c r="D7" s="212">
        <f>D28+D30+D32</f>
        <v>257979</v>
      </c>
      <c r="E7" s="212">
        <f aca="true" t="shared" si="1" ref="E7:M7">E28+E30+E32</f>
        <v>120601</v>
      </c>
      <c r="F7" s="212">
        <f t="shared" si="1"/>
        <v>49439</v>
      </c>
      <c r="G7" s="212">
        <f t="shared" si="1"/>
        <v>10265</v>
      </c>
      <c r="H7" s="212">
        <f t="shared" si="1"/>
        <v>8238</v>
      </c>
      <c r="I7" s="212">
        <f t="shared" si="1"/>
        <v>8857</v>
      </c>
      <c r="J7" s="212">
        <f t="shared" si="1"/>
        <v>7127</v>
      </c>
      <c r="K7" s="212">
        <f t="shared" si="1"/>
        <v>6141</v>
      </c>
      <c r="L7" s="212">
        <f t="shared" si="1"/>
        <v>4567</v>
      </c>
      <c r="M7" s="212">
        <f t="shared" si="1"/>
        <v>4244</v>
      </c>
    </row>
    <row r="8" spans="1:13" ht="12" customHeight="1">
      <c r="A8" s="210"/>
      <c r="B8" s="14" t="s">
        <v>67</v>
      </c>
      <c r="C8" s="211">
        <f>C33+C39+C42+C44+C55</f>
        <v>721880</v>
      </c>
      <c r="D8" s="212">
        <f>D33+D39+D42+D44+D55</f>
        <v>188099</v>
      </c>
      <c r="E8" s="212">
        <f aca="true" t="shared" si="2" ref="E8:M8">E33+E39+E42+E44+E55</f>
        <v>86570</v>
      </c>
      <c r="F8" s="212">
        <f t="shared" si="2"/>
        <v>32800</v>
      </c>
      <c r="G8" s="212">
        <f t="shared" si="2"/>
        <v>6609</v>
      </c>
      <c r="H8" s="212">
        <f t="shared" si="2"/>
        <v>4924</v>
      </c>
      <c r="I8" s="212">
        <f t="shared" si="2"/>
        <v>6909</v>
      </c>
      <c r="J8" s="212">
        <f t="shared" si="2"/>
        <v>4585</v>
      </c>
      <c r="K8" s="212">
        <f t="shared" si="2"/>
        <v>3778</v>
      </c>
      <c r="L8" s="212">
        <f t="shared" si="2"/>
        <v>3383</v>
      </c>
      <c r="M8" s="212">
        <f t="shared" si="2"/>
        <v>2612</v>
      </c>
    </row>
    <row r="9" spans="1:13" ht="12" customHeight="1">
      <c r="A9" s="210"/>
      <c r="B9" s="14" t="s">
        <v>68</v>
      </c>
      <c r="C9" s="211">
        <f>C29+C36+C41+C57+C58</f>
        <v>716450</v>
      </c>
      <c r="D9" s="212">
        <f>D29+D36+D41+D57+D58</f>
        <v>184362</v>
      </c>
      <c r="E9" s="212">
        <f aca="true" t="shared" si="3" ref="E9:M9">E29+E36+E41+E57+E58</f>
        <v>80078</v>
      </c>
      <c r="F9" s="212">
        <f t="shared" si="3"/>
        <v>31776</v>
      </c>
      <c r="G9" s="212">
        <f t="shared" si="3"/>
        <v>6710</v>
      </c>
      <c r="H9" s="212">
        <f t="shared" si="3"/>
        <v>6400</v>
      </c>
      <c r="I9" s="212">
        <f t="shared" si="3"/>
        <v>5107</v>
      </c>
      <c r="J9" s="212">
        <f t="shared" si="3"/>
        <v>4303</v>
      </c>
      <c r="K9" s="212">
        <f t="shared" si="3"/>
        <v>3430</v>
      </c>
      <c r="L9" s="212">
        <f t="shared" si="3"/>
        <v>3310</v>
      </c>
      <c r="M9" s="212">
        <f t="shared" si="3"/>
        <v>2516</v>
      </c>
    </row>
    <row r="10" spans="1:13" ht="12" customHeight="1">
      <c r="A10" s="210"/>
      <c r="B10" s="14" t="s">
        <v>69</v>
      </c>
      <c r="C10" s="211">
        <f>C38+C40+C43+C45+C53+C56</f>
        <v>272272</v>
      </c>
      <c r="D10" s="212">
        <f>D38+D40+D43+D45+D53+D56</f>
        <v>81108</v>
      </c>
      <c r="E10" s="212">
        <f aca="true" t="shared" si="4" ref="E10:M10">E38+E40+E43+E45+E53+E56</f>
        <v>39401</v>
      </c>
      <c r="F10" s="212">
        <f t="shared" si="4"/>
        <v>13789</v>
      </c>
      <c r="G10" s="212">
        <f t="shared" si="4"/>
        <v>1501</v>
      </c>
      <c r="H10" s="212">
        <f t="shared" si="4"/>
        <v>2198</v>
      </c>
      <c r="I10" s="212">
        <f t="shared" si="4"/>
        <v>2257</v>
      </c>
      <c r="J10" s="212">
        <f t="shared" si="4"/>
        <v>2652</v>
      </c>
      <c r="K10" s="212">
        <f t="shared" si="4"/>
        <v>2011</v>
      </c>
      <c r="L10" s="212">
        <f t="shared" si="4"/>
        <v>1754</v>
      </c>
      <c r="M10" s="212">
        <f t="shared" si="4"/>
        <v>1416</v>
      </c>
    </row>
    <row r="11" spans="1:13" ht="12" customHeight="1">
      <c r="A11" s="210"/>
      <c r="B11" s="14" t="s">
        <v>70</v>
      </c>
      <c r="C11" s="211">
        <f>C27+C59+C60+C61</f>
        <v>578882</v>
      </c>
      <c r="D11" s="212">
        <f>D27+D59+D60+D61</f>
        <v>148899</v>
      </c>
      <c r="E11" s="212">
        <f aca="true" t="shared" si="5" ref="E11:M11">E27+E59+E60+E61</f>
        <v>68901</v>
      </c>
      <c r="F11" s="212">
        <f t="shared" si="5"/>
        <v>30885</v>
      </c>
      <c r="G11" s="212">
        <f t="shared" si="5"/>
        <v>6495</v>
      </c>
      <c r="H11" s="212">
        <f t="shared" si="5"/>
        <v>4949</v>
      </c>
      <c r="I11" s="212">
        <f t="shared" si="5"/>
        <v>6448</v>
      </c>
      <c r="J11" s="212">
        <f t="shared" si="5"/>
        <v>3937</v>
      </c>
      <c r="K11" s="212">
        <f t="shared" si="5"/>
        <v>3472</v>
      </c>
      <c r="L11" s="212">
        <f t="shared" si="5"/>
        <v>3035</v>
      </c>
      <c r="M11" s="212">
        <f t="shared" si="5"/>
        <v>2549</v>
      </c>
    </row>
    <row r="12" spans="1:13" ht="12" customHeight="1">
      <c r="A12" s="210"/>
      <c r="B12" s="14" t="s">
        <v>71</v>
      </c>
      <c r="C12" s="211">
        <f>C34+C37+C52+C54+C62+C64+C63</f>
        <v>259586</v>
      </c>
      <c r="D12" s="212">
        <f>D34+D37+D52+D54+D62+D64+D63</f>
        <v>79668</v>
      </c>
      <c r="E12" s="212">
        <f aca="true" t="shared" si="6" ref="E12:M12">E34+E37+E52+E54+E62+E64+E63</f>
        <v>38432</v>
      </c>
      <c r="F12" s="212">
        <f t="shared" si="6"/>
        <v>15018</v>
      </c>
      <c r="G12" s="212">
        <f t="shared" si="6"/>
        <v>2000</v>
      </c>
      <c r="H12" s="212">
        <f t="shared" si="6"/>
        <v>2030</v>
      </c>
      <c r="I12" s="212">
        <f t="shared" si="6"/>
        <v>3116</v>
      </c>
      <c r="J12" s="212">
        <f t="shared" si="6"/>
        <v>2603</v>
      </c>
      <c r="K12" s="212">
        <f t="shared" si="6"/>
        <v>2058</v>
      </c>
      <c r="L12" s="212">
        <f t="shared" si="6"/>
        <v>1668</v>
      </c>
      <c r="M12" s="212">
        <f t="shared" si="6"/>
        <v>1543</v>
      </c>
    </row>
    <row r="13" spans="1:13" ht="12" customHeight="1">
      <c r="A13" s="210"/>
      <c r="B13" s="14" t="s">
        <v>72</v>
      </c>
      <c r="C13" s="211">
        <f>C35+C47+C50+C66+C65</f>
        <v>169696</v>
      </c>
      <c r="D13" s="212">
        <f>D35+D47+D50+D66+D65</f>
        <v>57788</v>
      </c>
      <c r="E13" s="212">
        <f aca="true" t="shared" si="7" ref="E13:M13">E35+E47+E50+E66+E65</f>
        <v>31897</v>
      </c>
      <c r="F13" s="212">
        <f t="shared" si="7"/>
        <v>11160</v>
      </c>
      <c r="G13" s="212">
        <f t="shared" si="7"/>
        <v>1965</v>
      </c>
      <c r="H13" s="212">
        <f t="shared" si="7"/>
        <v>1154</v>
      </c>
      <c r="I13" s="212">
        <f t="shared" si="7"/>
        <v>2457</v>
      </c>
      <c r="J13" s="212">
        <f t="shared" si="7"/>
        <v>1530</v>
      </c>
      <c r="K13" s="212">
        <f t="shared" si="7"/>
        <v>1267</v>
      </c>
      <c r="L13" s="212">
        <f t="shared" si="7"/>
        <v>1562</v>
      </c>
      <c r="M13" s="212">
        <f t="shared" si="7"/>
        <v>1225</v>
      </c>
    </row>
    <row r="14" spans="1:13" ht="12" customHeight="1">
      <c r="A14" s="210"/>
      <c r="B14" s="14" t="s">
        <v>73</v>
      </c>
      <c r="C14" s="211">
        <f>C48+C46</f>
        <v>105934</v>
      </c>
      <c r="D14" s="212">
        <f>D48+D46</f>
        <v>34500</v>
      </c>
      <c r="E14" s="212">
        <f aca="true" t="shared" si="8" ref="E14:M14">E48+E46</f>
        <v>18378</v>
      </c>
      <c r="F14" s="212">
        <f t="shared" si="8"/>
        <v>6551</v>
      </c>
      <c r="G14" s="212">
        <f t="shared" si="8"/>
        <v>739</v>
      </c>
      <c r="H14" s="212">
        <f t="shared" si="8"/>
        <v>910</v>
      </c>
      <c r="I14" s="212">
        <f t="shared" si="8"/>
        <v>1516</v>
      </c>
      <c r="J14" s="212">
        <f t="shared" si="8"/>
        <v>1166</v>
      </c>
      <c r="K14" s="212">
        <f t="shared" si="8"/>
        <v>897</v>
      </c>
      <c r="L14" s="212">
        <f t="shared" si="8"/>
        <v>712</v>
      </c>
      <c r="M14" s="212">
        <f t="shared" si="8"/>
        <v>611</v>
      </c>
    </row>
    <row r="15" spans="1:13" ht="12" customHeight="1">
      <c r="A15" s="210"/>
      <c r="B15" s="14" t="s">
        <v>74</v>
      </c>
      <c r="C15" s="211">
        <f>C31+C49+C51</f>
        <v>134698</v>
      </c>
      <c r="D15" s="212">
        <f>D31+D49+D51</f>
        <v>46917</v>
      </c>
      <c r="E15" s="212">
        <f aca="true" t="shared" si="9" ref="E15:M15">E31+E49+E51</f>
        <v>24798</v>
      </c>
      <c r="F15" s="212">
        <f>F31+F49+F51</f>
        <v>9251</v>
      </c>
      <c r="G15" s="212">
        <f t="shared" si="9"/>
        <v>1190</v>
      </c>
      <c r="H15" s="212">
        <f t="shared" si="9"/>
        <v>1213</v>
      </c>
      <c r="I15" s="212">
        <f t="shared" si="9"/>
        <v>2007</v>
      </c>
      <c r="J15" s="212">
        <f t="shared" si="9"/>
        <v>1677</v>
      </c>
      <c r="K15" s="212">
        <f t="shared" si="9"/>
        <v>1291</v>
      </c>
      <c r="L15" s="212">
        <f t="shared" si="9"/>
        <v>1065</v>
      </c>
      <c r="M15" s="212">
        <f t="shared" si="9"/>
        <v>808</v>
      </c>
    </row>
    <row r="16" spans="1:13" ht="12" customHeight="1">
      <c r="A16" s="204"/>
      <c r="B16" s="213"/>
      <c r="C16" s="127"/>
      <c r="D16" s="130"/>
      <c r="E16" s="130"/>
      <c r="F16" s="130"/>
      <c r="G16" s="130"/>
      <c r="H16" s="130"/>
      <c r="I16" s="130"/>
      <c r="J16" s="130"/>
      <c r="K16" s="130"/>
      <c r="L16" s="130"/>
      <c r="M16" s="130"/>
    </row>
    <row r="17" spans="1:13" ht="12" customHeight="1">
      <c r="A17" s="214">
        <v>100</v>
      </c>
      <c r="B17" s="14" t="s">
        <v>436</v>
      </c>
      <c r="C17" s="127">
        <v>1537418</v>
      </c>
      <c r="D17" s="130">
        <v>409292</v>
      </c>
      <c r="E17" s="130">
        <v>194739</v>
      </c>
      <c r="F17" s="130">
        <f>SUM(G17:M17)</f>
        <v>80335</v>
      </c>
      <c r="G17" s="130">
        <v>16667</v>
      </c>
      <c r="H17" s="130">
        <v>16054</v>
      </c>
      <c r="I17" s="130">
        <v>11446</v>
      </c>
      <c r="J17" s="130">
        <v>11703</v>
      </c>
      <c r="K17" s="130">
        <v>9097</v>
      </c>
      <c r="L17" s="130">
        <v>8582</v>
      </c>
      <c r="M17" s="130">
        <v>6786</v>
      </c>
    </row>
    <row r="18" spans="1:13" ht="12" customHeight="1">
      <c r="A18" s="214">
        <v>101</v>
      </c>
      <c r="B18" s="14" t="s">
        <v>437</v>
      </c>
      <c r="C18" s="127">
        <v>213868</v>
      </c>
      <c r="D18" s="130">
        <v>49203</v>
      </c>
      <c r="E18" s="130">
        <v>23745</v>
      </c>
      <c r="F18" s="130">
        <f aca="true" t="shared" si="10" ref="F18:F66">SUM(G18:M18)</f>
        <v>9703</v>
      </c>
      <c r="G18" s="130">
        <v>2311</v>
      </c>
      <c r="H18" s="130">
        <v>1816</v>
      </c>
      <c r="I18" s="130">
        <v>1507</v>
      </c>
      <c r="J18" s="130">
        <v>1280</v>
      </c>
      <c r="K18" s="130">
        <v>1018</v>
      </c>
      <c r="L18" s="130">
        <v>1029</v>
      </c>
      <c r="M18" s="130">
        <v>742</v>
      </c>
    </row>
    <row r="19" spans="1:13" ht="12" customHeight="1">
      <c r="A19" s="214">
        <v>102</v>
      </c>
      <c r="B19" s="14" t="s">
        <v>438</v>
      </c>
      <c r="C19" s="127">
        <v>136415</v>
      </c>
      <c r="D19" s="130">
        <v>33082</v>
      </c>
      <c r="E19" s="130">
        <v>16971</v>
      </c>
      <c r="F19" s="130">
        <f t="shared" si="10"/>
        <v>7033</v>
      </c>
      <c r="G19" s="130">
        <v>1485</v>
      </c>
      <c r="H19" s="130">
        <v>1290</v>
      </c>
      <c r="I19" s="130">
        <v>998</v>
      </c>
      <c r="J19" s="130">
        <v>1028</v>
      </c>
      <c r="K19" s="130">
        <v>770</v>
      </c>
      <c r="L19" s="130">
        <v>812</v>
      </c>
      <c r="M19" s="130">
        <v>650</v>
      </c>
    </row>
    <row r="20" spans="1:13" ht="12" customHeight="1">
      <c r="A20" s="214">
        <v>105</v>
      </c>
      <c r="B20" s="14" t="s">
        <v>439</v>
      </c>
      <c r="C20" s="127">
        <v>107128</v>
      </c>
      <c r="D20" s="130">
        <v>31670</v>
      </c>
      <c r="E20" s="130">
        <v>16195</v>
      </c>
      <c r="F20" s="130">
        <f t="shared" si="10"/>
        <v>7346</v>
      </c>
      <c r="G20" s="130">
        <v>1649</v>
      </c>
      <c r="H20" s="130">
        <v>1399</v>
      </c>
      <c r="I20" s="130">
        <v>993</v>
      </c>
      <c r="J20" s="130">
        <v>1077</v>
      </c>
      <c r="K20" s="130">
        <v>835</v>
      </c>
      <c r="L20" s="130">
        <v>780</v>
      </c>
      <c r="M20" s="130">
        <v>613</v>
      </c>
    </row>
    <row r="21" spans="1:13" ht="12" customHeight="1">
      <c r="A21" s="214">
        <v>106</v>
      </c>
      <c r="B21" s="14" t="s">
        <v>440</v>
      </c>
      <c r="C21" s="127">
        <v>97635</v>
      </c>
      <c r="D21" s="130">
        <v>32529</v>
      </c>
      <c r="E21" s="130">
        <v>16575</v>
      </c>
      <c r="F21" s="130">
        <f t="shared" si="10"/>
        <v>7522</v>
      </c>
      <c r="G21" s="130">
        <v>1358</v>
      </c>
      <c r="H21" s="130">
        <v>1695</v>
      </c>
      <c r="I21" s="130">
        <v>1069</v>
      </c>
      <c r="J21" s="130">
        <v>1156</v>
      </c>
      <c r="K21" s="130">
        <v>819</v>
      </c>
      <c r="L21" s="130">
        <v>787</v>
      </c>
      <c r="M21" s="130">
        <v>638</v>
      </c>
    </row>
    <row r="22" spans="1:13" ht="12" customHeight="1">
      <c r="A22" s="214">
        <v>107</v>
      </c>
      <c r="B22" s="14" t="s">
        <v>441</v>
      </c>
      <c r="C22" s="127">
        <v>162082</v>
      </c>
      <c r="D22" s="130">
        <v>49614</v>
      </c>
      <c r="E22" s="130">
        <v>23359</v>
      </c>
      <c r="F22" s="130">
        <f t="shared" si="10"/>
        <v>9197</v>
      </c>
      <c r="G22" s="130">
        <v>1848</v>
      </c>
      <c r="H22" s="130">
        <v>2028</v>
      </c>
      <c r="I22" s="130">
        <v>1254</v>
      </c>
      <c r="J22" s="130">
        <v>1340</v>
      </c>
      <c r="K22" s="130">
        <v>1091</v>
      </c>
      <c r="L22" s="130">
        <v>916</v>
      </c>
      <c r="M22" s="130">
        <v>720</v>
      </c>
    </row>
    <row r="23" spans="1:13" ht="12" customHeight="1">
      <c r="A23" s="214">
        <v>108</v>
      </c>
      <c r="B23" s="14" t="s">
        <v>442</v>
      </c>
      <c r="C23" s="127">
        <v>219530</v>
      </c>
      <c r="D23" s="130">
        <v>63091</v>
      </c>
      <c r="E23" s="130">
        <v>30867</v>
      </c>
      <c r="F23" s="130">
        <f t="shared" si="10"/>
        <v>11873</v>
      </c>
      <c r="G23" s="130">
        <v>2692</v>
      </c>
      <c r="H23" s="130">
        <v>2395</v>
      </c>
      <c r="I23" s="130">
        <v>1679</v>
      </c>
      <c r="J23" s="130">
        <v>1639</v>
      </c>
      <c r="K23" s="130">
        <v>1319</v>
      </c>
      <c r="L23" s="130">
        <v>1204</v>
      </c>
      <c r="M23" s="130">
        <v>945</v>
      </c>
    </row>
    <row r="24" spans="1:13" ht="12" customHeight="1">
      <c r="A24" s="214">
        <v>109</v>
      </c>
      <c r="B24" s="14" t="s">
        <v>443</v>
      </c>
      <c r="C24" s="127">
        <v>219443</v>
      </c>
      <c r="D24" s="130">
        <v>62080</v>
      </c>
      <c r="E24" s="130">
        <v>28115</v>
      </c>
      <c r="F24" s="130">
        <f t="shared" si="10"/>
        <v>10786</v>
      </c>
      <c r="G24" s="130">
        <v>2111</v>
      </c>
      <c r="H24" s="130">
        <v>1961</v>
      </c>
      <c r="I24" s="130">
        <v>1611</v>
      </c>
      <c r="J24" s="130">
        <v>1594</v>
      </c>
      <c r="K24" s="130">
        <v>1229</v>
      </c>
      <c r="L24" s="130">
        <v>1228</v>
      </c>
      <c r="M24" s="130">
        <v>1052</v>
      </c>
    </row>
    <row r="25" spans="1:13" ht="12" customHeight="1">
      <c r="A25" s="214">
        <v>110</v>
      </c>
      <c r="B25" s="14" t="s">
        <v>444</v>
      </c>
      <c r="C25" s="127">
        <v>135680</v>
      </c>
      <c r="D25" s="130">
        <v>31208</v>
      </c>
      <c r="E25" s="130">
        <v>15161</v>
      </c>
      <c r="F25" s="130">
        <f t="shared" si="10"/>
        <v>6718</v>
      </c>
      <c r="G25" s="130">
        <v>1292</v>
      </c>
      <c r="H25" s="130">
        <v>1463</v>
      </c>
      <c r="I25" s="130">
        <v>886</v>
      </c>
      <c r="J25" s="130">
        <v>1059</v>
      </c>
      <c r="K25" s="130">
        <v>754</v>
      </c>
      <c r="L25" s="130">
        <v>733</v>
      </c>
      <c r="M25" s="130">
        <v>531</v>
      </c>
    </row>
    <row r="26" spans="1:13" ht="12" customHeight="1">
      <c r="A26" s="214">
        <v>111</v>
      </c>
      <c r="B26" s="14" t="s">
        <v>445</v>
      </c>
      <c r="C26" s="127">
        <v>245637</v>
      </c>
      <c r="D26" s="130">
        <v>56815</v>
      </c>
      <c r="E26" s="130">
        <v>23751</v>
      </c>
      <c r="F26" s="130">
        <f t="shared" si="10"/>
        <v>10157</v>
      </c>
      <c r="G26" s="130">
        <v>1921</v>
      </c>
      <c r="H26" s="130">
        <v>2007</v>
      </c>
      <c r="I26" s="130">
        <v>1449</v>
      </c>
      <c r="J26" s="130">
        <v>1530</v>
      </c>
      <c r="K26" s="130">
        <v>1262</v>
      </c>
      <c r="L26" s="130">
        <v>1093</v>
      </c>
      <c r="M26" s="130">
        <v>895</v>
      </c>
    </row>
    <row r="27" spans="1:13" ht="12" customHeight="1">
      <c r="A27" s="210">
        <v>201</v>
      </c>
      <c r="B27" s="14" t="s">
        <v>423</v>
      </c>
      <c r="C27" s="127">
        <v>535478</v>
      </c>
      <c r="D27" s="130">
        <v>135465</v>
      </c>
      <c r="E27" s="130">
        <v>62140</v>
      </c>
      <c r="F27" s="130">
        <f t="shared" si="10"/>
        <v>28471</v>
      </c>
      <c r="G27" s="130">
        <v>6146</v>
      </c>
      <c r="H27" s="130">
        <v>4671</v>
      </c>
      <c r="I27" s="130">
        <v>5964</v>
      </c>
      <c r="J27" s="130">
        <v>3587</v>
      </c>
      <c r="K27" s="130">
        <v>3160</v>
      </c>
      <c r="L27" s="130">
        <v>2720</v>
      </c>
      <c r="M27" s="130">
        <v>2223</v>
      </c>
    </row>
    <row r="28" spans="1:13" ht="12" customHeight="1">
      <c r="A28" s="210">
        <v>202</v>
      </c>
      <c r="B28" s="14" t="s">
        <v>76</v>
      </c>
      <c r="C28" s="127">
        <v>452031</v>
      </c>
      <c r="D28" s="130">
        <v>123357</v>
      </c>
      <c r="E28" s="130">
        <v>57627</v>
      </c>
      <c r="F28" s="130">
        <f t="shared" si="10"/>
        <v>26035</v>
      </c>
      <c r="G28" s="130">
        <v>5115</v>
      </c>
      <c r="H28" s="130">
        <v>4590</v>
      </c>
      <c r="I28" s="130">
        <v>4327</v>
      </c>
      <c r="J28" s="130">
        <v>4221</v>
      </c>
      <c r="K28" s="130">
        <v>3037</v>
      </c>
      <c r="L28" s="130">
        <v>2606</v>
      </c>
      <c r="M28" s="130">
        <v>2139</v>
      </c>
    </row>
    <row r="29" spans="1:13" ht="12" customHeight="1">
      <c r="A29" s="210">
        <v>203</v>
      </c>
      <c r="B29" s="14" t="s">
        <v>77</v>
      </c>
      <c r="C29" s="127">
        <v>293474</v>
      </c>
      <c r="D29" s="130">
        <v>74739</v>
      </c>
      <c r="E29" s="130">
        <v>33535</v>
      </c>
      <c r="F29" s="130">
        <f t="shared" si="10"/>
        <v>13404</v>
      </c>
      <c r="G29" s="130">
        <v>2765</v>
      </c>
      <c r="H29" s="130">
        <v>2539</v>
      </c>
      <c r="I29" s="130">
        <v>2134</v>
      </c>
      <c r="J29" s="130">
        <v>1865</v>
      </c>
      <c r="K29" s="130">
        <v>1550</v>
      </c>
      <c r="L29" s="130">
        <v>1399</v>
      </c>
      <c r="M29" s="130">
        <v>1152</v>
      </c>
    </row>
    <row r="30" spans="1:13" ht="12" customHeight="1">
      <c r="A30" s="210">
        <v>204</v>
      </c>
      <c r="B30" s="14" t="s">
        <v>78</v>
      </c>
      <c r="C30" s="127">
        <v>488139</v>
      </c>
      <c r="D30" s="130">
        <v>108404</v>
      </c>
      <c r="E30" s="130">
        <v>50212</v>
      </c>
      <c r="F30" s="130">
        <f t="shared" si="10"/>
        <v>18543</v>
      </c>
      <c r="G30" s="130">
        <v>3932</v>
      </c>
      <c r="H30" s="130">
        <v>3000</v>
      </c>
      <c r="I30" s="130">
        <v>3571</v>
      </c>
      <c r="J30" s="130">
        <v>2356</v>
      </c>
      <c r="K30" s="130">
        <v>2513</v>
      </c>
      <c r="L30" s="130">
        <v>1537</v>
      </c>
      <c r="M30" s="130">
        <v>1634</v>
      </c>
    </row>
    <row r="31" spans="1:13" ht="12" customHeight="1">
      <c r="A31" s="210">
        <v>205</v>
      </c>
      <c r="B31" s="14" t="s">
        <v>424</v>
      </c>
      <c r="C31" s="127">
        <v>44155</v>
      </c>
      <c r="D31" s="130">
        <v>15086</v>
      </c>
      <c r="E31" s="130">
        <v>7814</v>
      </c>
      <c r="F31" s="130">
        <f t="shared" si="10"/>
        <v>2927</v>
      </c>
      <c r="G31" s="130">
        <v>322</v>
      </c>
      <c r="H31" s="130">
        <v>393</v>
      </c>
      <c r="I31" s="130">
        <v>700</v>
      </c>
      <c r="J31" s="130">
        <v>534</v>
      </c>
      <c r="K31" s="130">
        <v>402</v>
      </c>
      <c r="L31" s="130">
        <v>350</v>
      </c>
      <c r="M31" s="130">
        <v>226</v>
      </c>
    </row>
    <row r="32" spans="1:13" ht="12" customHeight="1">
      <c r="A32" s="210">
        <v>206</v>
      </c>
      <c r="B32" s="14" t="s">
        <v>79</v>
      </c>
      <c r="C32" s="127">
        <v>95386</v>
      </c>
      <c r="D32" s="130">
        <v>26218</v>
      </c>
      <c r="E32" s="130">
        <v>12762</v>
      </c>
      <c r="F32" s="130">
        <f t="shared" si="10"/>
        <v>4861</v>
      </c>
      <c r="G32" s="130">
        <v>1218</v>
      </c>
      <c r="H32" s="130">
        <v>648</v>
      </c>
      <c r="I32" s="130">
        <v>959</v>
      </c>
      <c r="J32" s="130">
        <v>550</v>
      </c>
      <c r="K32" s="130">
        <v>591</v>
      </c>
      <c r="L32" s="130">
        <v>424</v>
      </c>
      <c r="M32" s="130">
        <v>471</v>
      </c>
    </row>
    <row r="33" spans="1:13" ht="12" customHeight="1">
      <c r="A33" s="210">
        <v>207</v>
      </c>
      <c r="B33" s="14" t="s">
        <v>80</v>
      </c>
      <c r="C33" s="127">
        <v>197197</v>
      </c>
      <c r="D33" s="130">
        <v>48124</v>
      </c>
      <c r="E33" s="130">
        <v>21801</v>
      </c>
      <c r="F33" s="130">
        <f t="shared" si="10"/>
        <v>7961</v>
      </c>
      <c r="G33" s="130">
        <v>1523</v>
      </c>
      <c r="H33" s="130">
        <v>1358</v>
      </c>
      <c r="I33" s="130">
        <v>1602</v>
      </c>
      <c r="J33" s="130">
        <v>1116</v>
      </c>
      <c r="K33" s="130">
        <v>960</v>
      </c>
      <c r="L33" s="130">
        <v>871</v>
      </c>
      <c r="M33" s="130">
        <v>531</v>
      </c>
    </row>
    <row r="34" spans="1:13" ht="12" customHeight="1">
      <c r="A34" s="210">
        <v>208</v>
      </c>
      <c r="B34" s="14" t="s">
        <v>81</v>
      </c>
      <c r="C34" s="127">
        <v>30091</v>
      </c>
      <c r="D34" s="130">
        <v>10239</v>
      </c>
      <c r="E34" s="130">
        <v>4905</v>
      </c>
      <c r="F34" s="130">
        <f t="shared" si="10"/>
        <v>1820</v>
      </c>
      <c r="G34" s="130">
        <v>394</v>
      </c>
      <c r="H34" s="130">
        <v>228</v>
      </c>
      <c r="I34" s="130">
        <v>370</v>
      </c>
      <c r="J34" s="130">
        <v>246</v>
      </c>
      <c r="K34" s="130">
        <v>215</v>
      </c>
      <c r="L34" s="130">
        <v>207</v>
      </c>
      <c r="M34" s="130">
        <v>160</v>
      </c>
    </row>
    <row r="35" spans="1:13" ht="12" customHeight="1">
      <c r="A35" s="210">
        <v>209</v>
      </c>
      <c r="B35" s="14" t="s">
        <v>425</v>
      </c>
      <c r="C35" s="127">
        <v>82020</v>
      </c>
      <c r="D35" s="130">
        <v>26244</v>
      </c>
      <c r="E35" s="130">
        <v>14014</v>
      </c>
      <c r="F35" s="130">
        <f t="shared" si="10"/>
        <v>4582</v>
      </c>
      <c r="G35" s="130">
        <v>686</v>
      </c>
      <c r="H35" s="130">
        <v>479</v>
      </c>
      <c r="I35" s="130">
        <v>1001</v>
      </c>
      <c r="J35" s="130">
        <v>681</v>
      </c>
      <c r="K35" s="130">
        <v>485</v>
      </c>
      <c r="L35" s="130">
        <v>699</v>
      </c>
      <c r="M35" s="130">
        <v>551</v>
      </c>
    </row>
    <row r="36" spans="1:13" ht="12" customHeight="1">
      <c r="A36" s="210">
        <v>210</v>
      </c>
      <c r="B36" s="14" t="s">
        <v>82</v>
      </c>
      <c r="C36" s="127">
        <v>267237</v>
      </c>
      <c r="D36" s="130">
        <v>67359</v>
      </c>
      <c r="E36" s="130">
        <v>28724</v>
      </c>
      <c r="F36" s="130">
        <f t="shared" si="10"/>
        <v>11272</v>
      </c>
      <c r="G36" s="130">
        <v>2525</v>
      </c>
      <c r="H36" s="130">
        <v>2466</v>
      </c>
      <c r="I36" s="130">
        <v>1486</v>
      </c>
      <c r="J36" s="130">
        <v>1551</v>
      </c>
      <c r="K36" s="130">
        <v>1168</v>
      </c>
      <c r="L36" s="130">
        <v>1218</v>
      </c>
      <c r="M36" s="130">
        <v>858</v>
      </c>
    </row>
    <row r="37" spans="1:13" ht="12" customHeight="1">
      <c r="A37" s="210">
        <v>212</v>
      </c>
      <c r="B37" s="14" t="s">
        <v>83</v>
      </c>
      <c r="C37" s="127">
        <v>48447</v>
      </c>
      <c r="D37" s="130">
        <v>14727</v>
      </c>
      <c r="E37" s="130">
        <v>7278</v>
      </c>
      <c r="F37" s="130">
        <f t="shared" si="10"/>
        <v>2696</v>
      </c>
      <c r="G37" s="130">
        <v>345</v>
      </c>
      <c r="H37" s="130">
        <v>434</v>
      </c>
      <c r="I37" s="130">
        <v>539</v>
      </c>
      <c r="J37" s="130">
        <v>416</v>
      </c>
      <c r="K37" s="130">
        <v>356</v>
      </c>
      <c r="L37" s="130">
        <v>274</v>
      </c>
      <c r="M37" s="130">
        <v>332</v>
      </c>
    </row>
    <row r="38" spans="1:13" ht="12" customHeight="1">
      <c r="A38" s="210">
        <v>213</v>
      </c>
      <c r="B38" s="14" t="s">
        <v>426</v>
      </c>
      <c r="C38" s="127">
        <v>40769</v>
      </c>
      <c r="D38" s="130">
        <v>12869</v>
      </c>
      <c r="E38" s="130">
        <v>6640</v>
      </c>
      <c r="F38" s="130">
        <f t="shared" si="10"/>
        <v>2511</v>
      </c>
      <c r="G38" s="130">
        <v>305</v>
      </c>
      <c r="H38" s="130">
        <v>312</v>
      </c>
      <c r="I38" s="130">
        <v>585</v>
      </c>
      <c r="J38" s="130">
        <v>445</v>
      </c>
      <c r="K38" s="130">
        <v>320</v>
      </c>
      <c r="L38" s="130">
        <v>274</v>
      </c>
      <c r="M38" s="130">
        <v>270</v>
      </c>
    </row>
    <row r="39" spans="1:13" ht="12" customHeight="1">
      <c r="A39" s="210">
        <v>214</v>
      </c>
      <c r="B39" s="14" t="s">
        <v>84</v>
      </c>
      <c r="C39" s="127">
        <v>225042</v>
      </c>
      <c r="D39" s="130">
        <v>61090</v>
      </c>
      <c r="E39" s="130">
        <v>28658</v>
      </c>
      <c r="F39" s="130">
        <f t="shared" si="10"/>
        <v>11350</v>
      </c>
      <c r="G39" s="130">
        <v>2346</v>
      </c>
      <c r="H39" s="130">
        <v>1621</v>
      </c>
      <c r="I39" s="130">
        <v>2412</v>
      </c>
      <c r="J39" s="130">
        <v>1495</v>
      </c>
      <c r="K39" s="130">
        <v>1285</v>
      </c>
      <c r="L39" s="130">
        <v>1184</v>
      </c>
      <c r="M39" s="130">
        <v>1007</v>
      </c>
    </row>
    <row r="40" spans="1:13" ht="12" customHeight="1">
      <c r="A40" s="210">
        <v>215</v>
      </c>
      <c r="B40" s="14" t="s">
        <v>427</v>
      </c>
      <c r="C40" s="127">
        <v>77204</v>
      </c>
      <c r="D40" s="130">
        <v>24540</v>
      </c>
      <c r="E40" s="130">
        <v>11074</v>
      </c>
      <c r="F40" s="130">
        <f t="shared" si="10"/>
        <v>3659</v>
      </c>
      <c r="G40" s="130">
        <v>511</v>
      </c>
      <c r="H40" s="130">
        <v>726</v>
      </c>
      <c r="I40" s="130">
        <v>416</v>
      </c>
      <c r="J40" s="130">
        <v>640</v>
      </c>
      <c r="K40" s="130">
        <v>511</v>
      </c>
      <c r="L40" s="130">
        <v>527</v>
      </c>
      <c r="M40" s="130">
        <v>328</v>
      </c>
    </row>
    <row r="41" spans="1:13" ht="12" customHeight="1">
      <c r="A41" s="210">
        <v>216</v>
      </c>
      <c r="B41" s="14" t="s">
        <v>85</v>
      </c>
      <c r="C41" s="127">
        <v>90919</v>
      </c>
      <c r="D41" s="130">
        <v>24491</v>
      </c>
      <c r="E41" s="130">
        <v>10512</v>
      </c>
      <c r="F41" s="130">
        <f t="shared" si="10"/>
        <v>4685</v>
      </c>
      <c r="G41" s="130">
        <v>944</v>
      </c>
      <c r="H41" s="130">
        <v>1014</v>
      </c>
      <c r="I41" s="130">
        <v>999</v>
      </c>
      <c r="J41" s="130">
        <v>563</v>
      </c>
      <c r="K41" s="130">
        <v>417</v>
      </c>
      <c r="L41" s="130">
        <v>411</v>
      </c>
      <c r="M41" s="130">
        <v>337</v>
      </c>
    </row>
    <row r="42" spans="1:13" ht="12" customHeight="1">
      <c r="A42" s="210">
        <v>217</v>
      </c>
      <c r="B42" s="14" t="s">
        <v>86</v>
      </c>
      <c r="C42" s="127">
        <v>156222</v>
      </c>
      <c r="D42" s="130">
        <v>47446</v>
      </c>
      <c r="E42" s="130">
        <v>22607</v>
      </c>
      <c r="F42" s="130">
        <f t="shared" si="10"/>
        <v>8153</v>
      </c>
      <c r="G42" s="130">
        <v>1670</v>
      </c>
      <c r="H42" s="130">
        <v>1216</v>
      </c>
      <c r="I42" s="130">
        <v>1788</v>
      </c>
      <c r="J42" s="130">
        <v>1221</v>
      </c>
      <c r="K42" s="130">
        <v>912</v>
      </c>
      <c r="L42" s="130">
        <v>751</v>
      </c>
      <c r="M42" s="130">
        <v>595</v>
      </c>
    </row>
    <row r="43" spans="1:13" ht="12" customHeight="1">
      <c r="A43" s="210">
        <v>218</v>
      </c>
      <c r="B43" s="14" t="s">
        <v>87</v>
      </c>
      <c r="C43" s="127">
        <v>48552</v>
      </c>
      <c r="D43" s="130">
        <v>12822</v>
      </c>
      <c r="E43" s="130">
        <v>5962</v>
      </c>
      <c r="F43" s="130">
        <f t="shared" si="10"/>
        <v>2130</v>
      </c>
      <c r="G43" s="130">
        <v>199</v>
      </c>
      <c r="H43" s="130">
        <v>357</v>
      </c>
      <c r="I43" s="130">
        <v>304</v>
      </c>
      <c r="J43" s="130">
        <v>468</v>
      </c>
      <c r="K43" s="130">
        <v>353</v>
      </c>
      <c r="L43" s="130">
        <v>253</v>
      </c>
      <c r="M43" s="130">
        <v>196</v>
      </c>
    </row>
    <row r="44" spans="1:13" ht="12" customHeight="1">
      <c r="A44" s="210">
        <v>219</v>
      </c>
      <c r="B44" s="14" t="s">
        <v>88</v>
      </c>
      <c r="C44" s="127">
        <v>112543</v>
      </c>
      <c r="D44" s="130">
        <v>23466</v>
      </c>
      <c r="E44" s="130">
        <v>10125</v>
      </c>
      <c r="F44" s="130">
        <f t="shared" si="10"/>
        <v>4003</v>
      </c>
      <c r="G44" s="130">
        <v>754</v>
      </c>
      <c r="H44" s="130">
        <v>573</v>
      </c>
      <c r="I44" s="130">
        <v>832</v>
      </c>
      <c r="J44" s="130">
        <v>554</v>
      </c>
      <c r="K44" s="130">
        <v>475</v>
      </c>
      <c r="L44" s="130">
        <v>448</v>
      </c>
      <c r="M44" s="130">
        <v>367</v>
      </c>
    </row>
    <row r="45" spans="1:13" ht="12" customHeight="1">
      <c r="A45" s="210">
        <v>220</v>
      </c>
      <c r="B45" s="14" t="s">
        <v>89</v>
      </c>
      <c r="C45" s="127">
        <v>44254</v>
      </c>
      <c r="D45" s="130">
        <v>13684</v>
      </c>
      <c r="E45" s="130">
        <v>6819</v>
      </c>
      <c r="F45" s="130">
        <f t="shared" si="10"/>
        <v>2595</v>
      </c>
      <c r="G45" s="130">
        <v>253</v>
      </c>
      <c r="H45" s="130">
        <v>511</v>
      </c>
      <c r="I45" s="130">
        <v>338</v>
      </c>
      <c r="J45" s="130">
        <v>496</v>
      </c>
      <c r="K45" s="130">
        <v>358</v>
      </c>
      <c r="L45" s="130">
        <v>320</v>
      </c>
      <c r="M45" s="130">
        <v>319</v>
      </c>
    </row>
    <row r="46" spans="1:13" ht="12" customHeight="1">
      <c r="A46" s="210">
        <v>221</v>
      </c>
      <c r="B46" s="14" t="s">
        <v>90</v>
      </c>
      <c r="C46" s="127">
        <v>41394</v>
      </c>
      <c r="D46" s="130">
        <v>13571</v>
      </c>
      <c r="E46" s="130">
        <v>7261</v>
      </c>
      <c r="F46" s="130">
        <f t="shared" si="10"/>
        <v>2546</v>
      </c>
      <c r="G46" s="130">
        <v>309</v>
      </c>
      <c r="H46" s="130">
        <v>344</v>
      </c>
      <c r="I46" s="130">
        <v>591</v>
      </c>
      <c r="J46" s="130">
        <v>473</v>
      </c>
      <c r="K46" s="130">
        <v>334</v>
      </c>
      <c r="L46" s="130">
        <v>264</v>
      </c>
      <c r="M46" s="130">
        <v>231</v>
      </c>
    </row>
    <row r="47" spans="1:13" ht="12" customHeight="1">
      <c r="A47" s="210">
        <v>222</v>
      </c>
      <c r="B47" s="14" t="s">
        <v>428</v>
      </c>
      <c r="C47" s="127">
        <v>24194</v>
      </c>
      <c r="D47" s="130">
        <v>8885</v>
      </c>
      <c r="E47" s="130">
        <v>5047</v>
      </c>
      <c r="F47" s="130">
        <f t="shared" si="10"/>
        <v>1839</v>
      </c>
      <c r="G47" s="130">
        <v>127</v>
      </c>
      <c r="H47" s="130">
        <v>223</v>
      </c>
      <c r="I47" s="130">
        <v>396</v>
      </c>
      <c r="J47" s="130">
        <v>307</v>
      </c>
      <c r="K47" s="130">
        <v>306</v>
      </c>
      <c r="L47" s="130">
        <v>293</v>
      </c>
      <c r="M47" s="130">
        <v>187</v>
      </c>
    </row>
    <row r="48" spans="1:13" ht="12" customHeight="1">
      <c r="A48" s="210">
        <v>223</v>
      </c>
      <c r="B48" s="14" t="s">
        <v>429</v>
      </c>
      <c r="C48" s="127">
        <v>64540</v>
      </c>
      <c r="D48" s="130">
        <v>20929</v>
      </c>
      <c r="E48" s="130">
        <v>11117</v>
      </c>
      <c r="F48" s="130">
        <f t="shared" si="10"/>
        <v>4005</v>
      </c>
      <c r="G48" s="130">
        <v>430</v>
      </c>
      <c r="H48" s="130">
        <v>566</v>
      </c>
      <c r="I48" s="130">
        <v>925</v>
      </c>
      <c r="J48" s="130">
        <v>693</v>
      </c>
      <c r="K48" s="130">
        <v>563</v>
      </c>
      <c r="L48" s="130">
        <v>448</v>
      </c>
      <c r="M48" s="130">
        <v>380</v>
      </c>
    </row>
    <row r="49" spans="1:13" ht="12" customHeight="1">
      <c r="A49" s="210">
        <v>224</v>
      </c>
      <c r="B49" s="14" t="s">
        <v>430</v>
      </c>
      <c r="C49" s="127">
        <v>46765</v>
      </c>
      <c r="D49" s="130">
        <v>15786</v>
      </c>
      <c r="E49" s="130">
        <v>8177</v>
      </c>
      <c r="F49" s="130">
        <f t="shared" si="10"/>
        <v>3128</v>
      </c>
      <c r="G49" s="130">
        <v>489</v>
      </c>
      <c r="H49" s="130">
        <v>443</v>
      </c>
      <c r="I49" s="130">
        <v>675</v>
      </c>
      <c r="J49" s="130">
        <v>481</v>
      </c>
      <c r="K49" s="130">
        <v>388</v>
      </c>
      <c r="L49" s="130">
        <v>358</v>
      </c>
      <c r="M49" s="130">
        <v>294</v>
      </c>
    </row>
    <row r="50" spans="1:13" ht="12" customHeight="1">
      <c r="A50" s="210">
        <v>225</v>
      </c>
      <c r="B50" s="14" t="s">
        <v>408</v>
      </c>
      <c r="C50" s="127">
        <v>30785</v>
      </c>
      <c r="D50" s="130">
        <v>10337</v>
      </c>
      <c r="E50" s="130">
        <v>5733</v>
      </c>
      <c r="F50" s="130">
        <f t="shared" si="10"/>
        <v>2364</v>
      </c>
      <c r="G50" s="130">
        <v>720</v>
      </c>
      <c r="H50" s="130">
        <v>213</v>
      </c>
      <c r="I50" s="130">
        <v>498</v>
      </c>
      <c r="J50" s="130">
        <v>244</v>
      </c>
      <c r="K50" s="130">
        <v>179</v>
      </c>
      <c r="L50" s="130">
        <v>269</v>
      </c>
      <c r="M50" s="130">
        <v>241</v>
      </c>
    </row>
    <row r="51" spans="1:13" ht="12" customHeight="1">
      <c r="A51" s="210">
        <v>226</v>
      </c>
      <c r="B51" s="14" t="s">
        <v>409</v>
      </c>
      <c r="C51" s="127">
        <v>43778</v>
      </c>
      <c r="D51" s="130">
        <v>16045</v>
      </c>
      <c r="E51" s="130">
        <v>8807</v>
      </c>
      <c r="F51" s="130">
        <f t="shared" si="10"/>
        <v>3196</v>
      </c>
      <c r="G51" s="130">
        <v>379</v>
      </c>
      <c r="H51" s="130">
        <v>377</v>
      </c>
      <c r="I51" s="130">
        <v>632</v>
      </c>
      <c r="J51" s="130">
        <v>662</v>
      </c>
      <c r="K51" s="130">
        <v>501</v>
      </c>
      <c r="L51" s="130">
        <v>357</v>
      </c>
      <c r="M51" s="130">
        <v>288</v>
      </c>
    </row>
    <row r="52" spans="1:13" ht="12" customHeight="1">
      <c r="A52" s="210">
        <v>227</v>
      </c>
      <c r="B52" s="14" t="s">
        <v>410</v>
      </c>
      <c r="C52" s="127">
        <v>37572</v>
      </c>
      <c r="D52" s="130">
        <v>12488</v>
      </c>
      <c r="E52" s="130">
        <v>6607</v>
      </c>
      <c r="F52" s="130">
        <f t="shared" si="10"/>
        <v>2640</v>
      </c>
      <c r="G52" s="130">
        <v>309</v>
      </c>
      <c r="H52" s="130">
        <v>340</v>
      </c>
      <c r="I52" s="130">
        <v>524</v>
      </c>
      <c r="J52" s="130">
        <v>493</v>
      </c>
      <c r="K52" s="130">
        <v>337</v>
      </c>
      <c r="L52" s="130">
        <v>322</v>
      </c>
      <c r="M52" s="130">
        <v>315</v>
      </c>
    </row>
    <row r="53" spans="1:13" ht="12" customHeight="1">
      <c r="A53" s="210">
        <v>228</v>
      </c>
      <c r="B53" s="14" t="s">
        <v>447</v>
      </c>
      <c r="C53" s="127">
        <v>40344</v>
      </c>
      <c r="D53" s="130">
        <v>9999</v>
      </c>
      <c r="E53" s="130">
        <v>5085</v>
      </c>
      <c r="F53" s="130">
        <f t="shared" si="10"/>
        <v>1616</v>
      </c>
      <c r="G53" s="130">
        <v>98</v>
      </c>
      <c r="H53" s="130">
        <v>163</v>
      </c>
      <c r="I53" s="130">
        <v>373</v>
      </c>
      <c r="J53" s="130">
        <v>341</v>
      </c>
      <c r="K53" s="130">
        <v>281</v>
      </c>
      <c r="L53" s="130">
        <v>208</v>
      </c>
      <c r="M53" s="130">
        <v>152</v>
      </c>
    </row>
    <row r="54" spans="1:13" ht="12" customHeight="1">
      <c r="A54" s="210">
        <v>229</v>
      </c>
      <c r="B54" s="14" t="s">
        <v>432</v>
      </c>
      <c r="C54" s="127">
        <v>77302</v>
      </c>
      <c r="D54" s="130">
        <v>21944</v>
      </c>
      <c r="E54" s="130">
        <v>9956</v>
      </c>
      <c r="F54" s="130">
        <f t="shared" si="10"/>
        <v>4025</v>
      </c>
      <c r="G54" s="130">
        <v>521</v>
      </c>
      <c r="H54" s="130">
        <v>530</v>
      </c>
      <c r="I54" s="130">
        <v>866</v>
      </c>
      <c r="J54" s="130">
        <v>746</v>
      </c>
      <c r="K54" s="130">
        <v>575</v>
      </c>
      <c r="L54" s="130">
        <v>447</v>
      </c>
      <c r="M54" s="130">
        <v>340</v>
      </c>
    </row>
    <row r="55" spans="1:13" ht="12" customHeight="1">
      <c r="A55" s="210">
        <v>301</v>
      </c>
      <c r="B55" s="14" t="s">
        <v>91</v>
      </c>
      <c r="C55" s="127">
        <v>30876</v>
      </c>
      <c r="D55" s="130">
        <v>7973</v>
      </c>
      <c r="E55" s="130">
        <v>3379</v>
      </c>
      <c r="F55" s="130">
        <f t="shared" si="10"/>
        <v>1333</v>
      </c>
      <c r="G55" s="130">
        <v>316</v>
      </c>
      <c r="H55" s="130">
        <v>156</v>
      </c>
      <c r="I55" s="130">
        <v>275</v>
      </c>
      <c r="J55" s="130">
        <v>199</v>
      </c>
      <c r="K55" s="130">
        <v>146</v>
      </c>
      <c r="L55" s="130">
        <v>129</v>
      </c>
      <c r="M55" s="130">
        <v>112</v>
      </c>
    </row>
    <row r="56" spans="1:13" ht="12" customHeight="1">
      <c r="A56" s="210">
        <v>365</v>
      </c>
      <c r="B56" s="14" t="s">
        <v>433</v>
      </c>
      <c r="C56" s="127">
        <v>21149</v>
      </c>
      <c r="D56" s="130">
        <v>7194</v>
      </c>
      <c r="E56" s="130">
        <v>3821</v>
      </c>
      <c r="F56" s="130">
        <f t="shared" si="10"/>
        <v>1278</v>
      </c>
      <c r="G56" s="130">
        <v>135</v>
      </c>
      <c r="H56" s="130">
        <v>129</v>
      </c>
      <c r="I56" s="130">
        <v>241</v>
      </c>
      <c r="J56" s="130">
        <v>262</v>
      </c>
      <c r="K56" s="130">
        <v>188</v>
      </c>
      <c r="L56" s="130">
        <v>172</v>
      </c>
      <c r="M56" s="130">
        <v>151</v>
      </c>
    </row>
    <row r="57" spans="1:13" ht="12" customHeight="1">
      <c r="A57" s="210">
        <v>381</v>
      </c>
      <c r="B57" s="14" t="s">
        <v>92</v>
      </c>
      <c r="C57" s="127">
        <v>30976</v>
      </c>
      <c r="D57" s="130">
        <v>8970</v>
      </c>
      <c r="E57" s="130">
        <v>3642</v>
      </c>
      <c r="F57" s="130">
        <f t="shared" si="10"/>
        <v>1109</v>
      </c>
      <c r="G57" s="130">
        <v>183</v>
      </c>
      <c r="H57" s="130">
        <v>190</v>
      </c>
      <c r="I57" s="130">
        <v>260</v>
      </c>
      <c r="J57" s="130">
        <v>151</v>
      </c>
      <c r="K57" s="130">
        <v>135</v>
      </c>
      <c r="L57" s="130">
        <v>114</v>
      </c>
      <c r="M57" s="130">
        <v>76</v>
      </c>
    </row>
    <row r="58" spans="1:13" ht="12" customHeight="1">
      <c r="A58" s="210">
        <v>382</v>
      </c>
      <c r="B58" s="14" t="s">
        <v>93</v>
      </c>
      <c r="C58" s="127">
        <v>33844</v>
      </c>
      <c r="D58" s="130">
        <v>8803</v>
      </c>
      <c r="E58" s="130">
        <v>3665</v>
      </c>
      <c r="F58" s="130">
        <f t="shared" si="10"/>
        <v>1306</v>
      </c>
      <c r="G58" s="130">
        <v>293</v>
      </c>
      <c r="H58" s="130">
        <v>191</v>
      </c>
      <c r="I58" s="130">
        <v>228</v>
      </c>
      <c r="J58" s="130">
        <v>173</v>
      </c>
      <c r="K58" s="130">
        <v>160</v>
      </c>
      <c r="L58" s="130">
        <v>168</v>
      </c>
      <c r="M58" s="130">
        <v>93</v>
      </c>
    </row>
    <row r="59" spans="1:13" ht="12" customHeight="1">
      <c r="A59" s="210">
        <v>442</v>
      </c>
      <c r="B59" s="14" t="s">
        <v>94</v>
      </c>
      <c r="C59" s="127">
        <v>12253</v>
      </c>
      <c r="D59" s="130">
        <v>4197</v>
      </c>
      <c r="E59" s="130">
        <v>2161</v>
      </c>
      <c r="F59" s="130">
        <f t="shared" si="10"/>
        <v>744</v>
      </c>
      <c r="G59" s="130">
        <v>112</v>
      </c>
      <c r="H59" s="130">
        <v>102</v>
      </c>
      <c r="I59" s="130">
        <v>165</v>
      </c>
      <c r="J59" s="130">
        <v>90</v>
      </c>
      <c r="K59" s="130">
        <v>91</v>
      </c>
      <c r="L59" s="130">
        <v>91</v>
      </c>
      <c r="M59" s="130">
        <v>93</v>
      </c>
    </row>
    <row r="60" spans="1:13" ht="12" customHeight="1">
      <c r="A60" s="210">
        <v>443</v>
      </c>
      <c r="B60" s="14" t="s">
        <v>95</v>
      </c>
      <c r="C60" s="127">
        <v>19729</v>
      </c>
      <c r="D60" s="130">
        <v>5262</v>
      </c>
      <c r="E60" s="130">
        <v>2473</v>
      </c>
      <c r="F60" s="130">
        <f t="shared" si="10"/>
        <v>907</v>
      </c>
      <c r="G60" s="130">
        <v>106</v>
      </c>
      <c r="H60" s="130">
        <v>101</v>
      </c>
      <c r="I60" s="130">
        <v>186</v>
      </c>
      <c r="J60" s="130">
        <v>144</v>
      </c>
      <c r="K60" s="130">
        <v>131</v>
      </c>
      <c r="L60" s="130">
        <v>127</v>
      </c>
      <c r="M60" s="130">
        <v>112</v>
      </c>
    </row>
    <row r="61" spans="1:13" ht="12" customHeight="1">
      <c r="A61" s="210">
        <v>446</v>
      </c>
      <c r="B61" s="14" t="s">
        <v>434</v>
      </c>
      <c r="C61" s="127">
        <v>11422</v>
      </c>
      <c r="D61" s="130">
        <v>3975</v>
      </c>
      <c r="E61" s="130">
        <v>2127</v>
      </c>
      <c r="F61" s="130">
        <f t="shared" si="10"/>
        <v>763</v>
      </c>
      <c r="G61" s="130">
        <v>131</v>
      </c>
      <c r="H61" s="130">
        <v>75</v>
      </c>
      <c r="I61" s="130">
        <v>133</v>
      </c>
      <c r="J61" s="130">
        <v>116</v>
      </c>
      <c r="K61" s="130">
        <v>90</v>
      </c>
      <c r="L61" s="130">
        <v>97</v>
      </c>
      <c r="M61" s="130">
        <v>121</v>
      </c>
    </row>
    <row r="62" spans="1:13" ht="12" customHeight="1">
      <c r="A62" s="210">
        <v>464</v>
      </c>
      <c r="B62" s="14" t="s">
        <v>96</v>
      </c>
      <c r="C62" s="127">
        <v>33693</v>
      </c>
      <c r="D62" s="130">
        <v>8340</v>
      </c>
      <c r="E62" s="130">
        <v>3372</v>
      </c>
      <c r="F62" s="130">
        <f t="shared" si="10"/>
        <v>1283</v>
      </c>
      <c r="G62" s="130">
        <v>187</v>
      </c>
      <c r="H62" s="130">
        <v>161</v>
      </c>
      <c r="I62" s="130">
        <v>276</v>
      </c>
      <c r="J62" s="130">
        <v>200</v>
      </c>
      <c r="K62" s="130">
        <v>167</v>
      </c>
      <c r="L62" s="130">
        <v>151</v>
      </c>
      <c r="M62" s="130">
        <v>141</v>
      </c>
    </row>
    <row r="63" spans="1:13" ht="12" customHeight="1">
      <c r="A63" s="210">
        <v>481</v>
      </c>
      <c r="B63" s="14" t="s">
        <v>97</v>
      </c>
      <c r="C63" s="127">
        <v>15103</v>
      </c>
      <c r="D63" s="130">
        <v>5325</v>
      </c>
      <c r="E63" s="130">
        <v>2536</v>
      </c>
      <c r="F63" s="130">
        <f t="shared" si="10"/>
        <v>1050</v>
      </c>
      <c r="G63" s="130">
        <v>135</v>
      </c>
      <c r="H63" s="130">
        <v>114</v>
      </c>
      <c r="I63" s="130">
        <v>251</v>
      </c>
      <c r="J63" s="130">
        <v>193</v>
      </c>
      <c r="K63" s="130">
        <v>162</v>
      </c>
      <c r="L63" s="130">
        <v>100</v>
      </c>
      <c r="M63" s="130">
        <v>95</v>
      </c>
    </row>
    <row r="64" spans="1:13" ht="12" customHeight="1">
      <c r="A64" s="210">
        <v>501</v>
      </c>
      <c r="B64" s="14" t="s">
        <v>98</v>
      </c>
      <c r="C64" s="127">
        <v>17378</v>
      </c>
      <c r="D64" s="130">
        <v>6605</v>
      </c>
      <c r="E64" s="130">
        <v>3778</v>
      </c>
      <c r="F64" s="130">
        <f t="shared" si="10"/>
        <v>1504</v>
      </c>
      <c r="G64" s="130">
        <v>109</v>
      </c>
      <c r="H64" s="130">
        <v>223</v>
      </c>
      <c r="I64" s="130">
        <v>290</v>
      </c>
      <c r="J64" s="130">
        <v>309</v>
      </c>
      <c r="K64" s="130">
        <v>246</v>
      </c>
      <c r="L64" s="130">
        <v>167</v>
      </c>
      <c r="M64" s="130">
        <v>160</v>
      </c>
    </row>
    <row r="65" spans="1:13" ht="12" customHeight="1">
      <c r="A65" s="210">
        <v>585</v>
      </c>
      <c r="B65" s="14" t="s">
        <v>411</v>
      </c>
      <c r="C65" s="127">
        <v>17969</v>
      </c>
      <c r="D65" s="130">
        <v>6813</v>
      </c>
      <c r="E65" s="130">
        <v>3954</v>
      </c>
      <c r="F65" s="130">
        <f t="shared" si="10"/>
        <v>1291</v>
      </c>
      <c r="G65" s="130">
        <v>282</v>
      </c>
      <c r="H65" s="130">
        <v>102</v>
      </c>
      <c r="I65" s="130">
        <v>280</v>
      </c>
      <c r="J65" s="130">
        <v>150</v>
      </c>
      <c r="K65" s="130">
        <v>164</v>
      </c>
      <c r="L65" s="130">
        <v>161</v>
      </c>
      <c r="M65" s="130">
        <v>152</v>
      </c>
    </row>
    <row r="66" spans="1:13" ht="12" customHeight="1">
      <c r="A66" s="210">
        <v>586</v>
      </c>
      <c r="B66" s="14" t="s">
        <v>435</v>
      </c>
      <c r="C66" s="127">
        <v>14728</v>
      </c>
      <c r="D66" s="130">
        <v>5509</v>
      </c>
      <c r="E66" s="130">
        <v>3149</v>
      </c>
      <c r="F66" s="130">
        <f t="shared" si="10"/>
        <v>1084</v>
      </c>
      <c r="G66" s="130">
        <v>150</v>
      </c>
      <c r="H66" s="130">
        <v>137</v>
      </c>
      <c r="I66" s="130">
        <v>282</v>
      </c>
      <c r="J66" s="130">
        <v>148</v>
      </c>
      <c r="K66" s="130">
        <v>133</v>
      </c>
      <c r="L66" s="130">
        <v>140</v>
      </c>
      <c r="M66" s="130">
        <v>94</v>
      </c>
    </row>
    <row r="67" spans="1:13" ht="3.75" customHeight="1">
      <c r="A67" s="215"/>
      <c r="B67" s="154"/>
      <c r="C67" s="135"/>
      <c r="D67" s="135"/>
      <c r="E67" s="135"/>
      <c r="F67" s="135"/>
      <c r="G67" s="135"/>
      <c r="H67" s="135"/>
      <c r="I67" s="135"/>
      <c r="J67" s="135"/>
      <c r="K67" s="135"/>
      <c r="L67" s="135"/>
      <c r="M67" s="135"/>
    </row>
    <row r="68" spans="1:13" ht="11.25">
      <c r="A68" s="14" t="s">
        <v>8</v>
      </c>
      <c r="B68" s="14"/>
      <c r="C68" s="183"/>
      <c r="D68" s="183"/>
      <c r="E68" s="183"/>
      <c r="F68" s="183"/>
      <c r="G68" s="183"/>
      <c r="H68" s="183"/>
      <c r="I68" s="183"/>
      <c r="J68" s="183"/>
      <c r="K68" s="202"/>
      <c r="L68" s="202"/>
      <c r="M68" s="202"/>
    </row>
    <row r="69" ht="11.25">
      <c r="A69" s="201" t="s">
        <v>930</v>
      </c>
    </row>
    <row r="70" spans="1:2" ht="11.25">
      <c r="A70" s="216"/>
      <c r="B70" s="217" t="s">
        <v>931</v>
      </c>
    </row>
    <row r="71" spans="1:4" ht="11.25">
      <c r="A71" s="216"/>
      <c r="B71" s="217" t="s">
        <v>932</v>
      </c>
      <c r="D71" s="218" t="s">
        <v>933</v>
      </c>
    </row>
    <row r="72" spans="1:4" ht="11.25">
      <c r="A72" s="216"/>
      <c r="B72" s="217" t="s">
        <v>934</v>
      </c>
      <c r="D72" s="218" t="s">
        <v>935</v>
      </c>
    </row>
    <row r="73" spans="1:4" ht="11.25">
      <c r="A73" s="216"/>
      <c r="B73" s="217"/>
      <c r="D73" s="218" t="s">
        <v>1075</v>
      </c>
    </row>
    <row r="74" ht="11.25">
      <c r="A74" s="216" t="s">
        <v>899</v>
      </c>
    </row>
  </sheetData>
  <sheetProtection/>
  <mergeCells count="4">
    <mergeCell ref="F3:M3"/>
    <mergeCell ref="A3:B4"/>
    <mergeCell ref="C3:C4"/>
    <mergeCell ref="D3:E3"/>
  </mergeCells>
  <printOptions/>
  <pageMargins left="0.5905511811023623" right="0.5905511811023623" top="0.5905511811023623" bottom="0.5905511811023623" header="0.5118110236220472" footer="0.4330708661417323"/>
  <pageSetup fitToHeight="1"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76"/>
  <sheetViews>
    <sheetView view="pageBreakPreview" zoomScale="60" zoomScalePageLayoutView="0" workbookViewId="0" topLeftCell="A1">
      <selection activeCell="A1" sqref="A1:M1"/>
    </sheetView>
  </sheetViews>
  <sheetFormatPr defaultColWidth="10.25390625" defaultRowHeight="12.75"/>
  <cols>
    <col min="1" max="1" width="4.25390625" style="185" customWidth="1"/>
    <col min="2" max="2" width="10.125" style="185" customWidth="1"/>
    <col min="3" max="3" width="10.00390625" style="185" customWidth="1"/>
    <col min="4" max="7" width="9.25390625" style="185" customWidth="1"/>
    <col min="8" max="8" width="10.00390625" style="185" customWidth="1"/>
    <col min="9" max="11" width="9.25390625" style="185" customWidth="1"/>
    <col min="12" max="12" width="10.25390625" style="185" customWidth="1"/>
    <col min="13" max="13" width="15.875" style="185" customWidth="1"/>
    <col min="14" max="14" width="11.75390625" style="185" customWidth="1"/>
    <col min="15" max="16384" width="10.25390625" style="185" customWidth="1"/>
  </cols>
  <sheetData>
    <row r="1" s="181" customFormat="1" ht="17.25">
      <c r="A1" s="180" t="s">
        <v>625</v>
      </c>
    </row>
    <row r="2" spans="1:20" ht="11.25">
      <c r="A2" s="182"/>
      <c r="B2" s="183"/>
      <c r="C2" s="183"/>
      <c r="D2" s="183"/>
      <c r="E2" s="183"/>
      <c r="F2" s="183"/>
      <c r="G2" s="183"/>
      <c r="H2" s="183"/>
      <c r="I2" s="183"/>
      <c r="J2" s="183"/>
      <c r="K2" s="184" t="s">
        <v>10</v>
      </c>
      <c r="L2" s="184"/>
      <c r="M2" s="183"/>
      <c r="N2" s="183"/>
      <c r="O2" s="183"/>
      <c r="P2" s="183"/>
      <c r="Q2" s="183"/>
      <c r="R2" s="183"/>
      <c r="S2" s="183"/>
      <c r="T2" s="183"/>
    </row>
    <row r="3" spans="1:12" ht="11.25">
      <c r="A3" s="356" t="s">
        <v>11</v>
      </c>
      <c r="B3" s="349"/>
      <c r="C3" s="358" t="s">
        <v>703</v>
      </c>
      <c r="D3" s="345" t="s">
        <v>704</v>
      </c>
      <c r="E3" s="347"/>
      <c r="F3" s="345" t="s">
        <v>705</v>
      </c>
      <c r="G3" s="347"/>
      <c r="H3" s="352" t="s">
        <v>4</v>
      </c>
      <c r="I3" s="345" t="s">
        <v>706</v>
      </c>
      <c r="J3" s="347"/>
      <c r="K3" s="348" t="s">
        <v>248</v>
      </c>
      <c r="L3" s="183"/>
    </row>
    <row r="4" spans="1:12" ht="22.5">
      <c r="A4" s="357"/>
      <c r="B4" s="351"/>
      <c r="C4" s="359"/>
      <c r="D4" s="187" t="s">
        <v>12</v>
      </c>
      <c r="E4" s="188" t="s">
        <v>707</v>
      </c>
      <c r="F4" s="187" t="s">
        <v>12</v>
      </c>
      <c r="G4" s="188" t="s">
        <v>708</v>
      </c>
      <c r="H4" s="353"/>
      <c r="I4" s="187" t="s">
        <v>709</v>
      </c>
      <c r="J4" s="187" t="s">
        <v>377</v>
      </c>
      <c r="K4" s="350"/>
      <c r="L4" s="183"/>
    </row>
    <row r="5" spans="2:12" ht="15.75" customHeight="1">
      <c r="B5" s="189" t="s">
        <v>917</v>
      </c>
      <c r="C5" s="127">
        <v>2315</v>
      </c>
      <c r="D5" s="130">
        <v>4390</v>
      </c>
      <c r="E5" s="130">
        <v>7678</v>
      </c>
      <c r="F5" s="130">
        <v>8816</v>
      </c>
      <c r="G5" s="130">
        <v>17766</v>
      </c>
      <c r="H5" s="130">
        <v>4438</v>
      </c>
      <c r="I5" s="130">
        <v>226</v>
      </c>
      <c r="J5" s="130">
        <v>988</v>
      </c>
      <c r="K5" s="130">
        <v>164</v>
      </c>
      <c r="L5" s="183"/>
    </row>
    <row r="6" spans="2:12" ht="12" customHeight="1">
      <c r="B6" s="190" t="s">
        <v>670</v>
      </c>
      <c r="C6" s="130">
        <v>2261</v>
      </c>
      <c r="D6" s="130">
        <v>4341</v>
      </c>
      <c r="E6" s="130">
        <v>7657</v>
      </c>
      <c r="F6" s="130">
        <v>8966</v>
      </c>
      <c r="G6" s="130">
        <v>18213</v>
      </c>
      <c r="H6" s="130">
        <v>4058</v>
      </c>
      <c r="I6" s="130">
        <v>216</v>
      </c>
      <c r="J6" s="130">
        <v>970</v>
      </c>
      <c r="K6" s="130">
        <v>163</v>
      </c>
      <c r="L6" s="183"/>
    </row>
    <row r="7" spans="2:12" ht="12" customHeight="1">
      <c r="B7" s="190" t="s">
        <v>720</v>
      </c>
      <c r="C7" s="130">
        <v>2224</v>
      </c>
      <c r="D7" s="130">
        <v>4258</v>
      </c>
      <c r="E7" s="130">
        <v>7675</v>
      </c>
      <c r="F7" s="130">
        <v>9095</v>
      </c>
      <c r="G7" s="130">
        <v>18715</v>
      </c>
      <c r="H7" s="130">
        <v>3922</v>
      </c>
      <c r="I7" s="130">
        <v>206</v>
      </c>
      <c r="J7" s="130">
        <v>948</v>
      </c>
      <c r="K7" s="130">
        <v>164</v>
      </c>
      <c r="L7" s="183"/>
    </row>
    <row r="8" spans="2:12" ht="12" customHeight="1">
      <c r="B8" s="190" t="s">
        <v>918</v>
      </c>
      <c r="C8" s="191">
        <v>2185</v>
      </c>
      <c r="D8" s="191">
        <v>4140</v>
      </c>
      <c r="E8" s="191">
        <v>7320</v>
      </c>
      <c r="F8" s="191">
        <v>9172</v>
      </c>
      <c r="G8" s="191">
        <v>18517</v>
      </c>
      <c r="H8" s="191">
        <v>3821</v>
      </c>
      <c r="I8" s="191">
        <v>195</v>
      </c>
      <c r="J8" s="191">
        <v>949</v>
      </c>
      <c r="K8" s="191">
        <v>164</v>
      </c>
      <c r="L8" s="183"/>
    </row>
    <row r="9" spans="2:12" ht="12" customHeight="1">
      <c r="B9" s="192" t="s">
        <v>919</v>
      </c>
      <c r="C9" s="193">
        <f>SUM(C11:C21)</f>
        <v>2150</v>
      </c>
      <c r="D9" s="193">
        <f aca="true" t="shared" si="0" ref="D9:K9">SUM(D11:D21)</f>
        <v>4071</v>
      </c>
      <c r="E9" s="193">
        <f t="shared" si="0"/>
        <v>7246</v>
      </c>
      <c r="F9" s="193">
        <f t="shared" si="0"/>
        <v>9228</v>
      </c>
      <c r="G9" s="193">
        <f t="shared" si="0"/>
        <v>18700</v>
      </c>
      <c r="H9" s="193">
        <f t="shared" si="0"/>
        <v>3746</v>
      </c>
      <c r="I9" s="193">
        <f t="shared" si="0"/>
        <v>191</v>
      </c>
      <c r="J9" s="193">
        <f t="shared" si="0"/>
        <v>945</v>
      </c>
      <c r="K9" s="193">
        <f t="shared" si="0"/>
        <v>159</v>
      </c>
      <c r="L9" s="183"/>
    </row>
    <row r="10" spans="2:12" ht="12" customHeight="1">
      <c r="B10" s="194"/>
      <c r="C10" s="191"/>
      <c r="D10" s="191"/>
      <c r="E10" s="191"/>
      <c r="F10" s="191"/>
      <c r="G10" s="191"/>
      <c r="H10" s="191"/>
      <c r="I10" s="191"/>
      <c r="J10" s="191"/>
      <c r="K10" s="191"/>
      <c r="L10" s="183"/>
    </row>
    <row r="11" spans="1:11" ht="12" customHeight="1">
      <c r="A11" s="36"/>
      <c r="B11" s="28" t="s">
        <v>66</v>
      </c>
      <c r="C11" s="191">
        <v>81</v>
      </c>
      <c r="D11" s="191">
        <v>639</v>
      </c>
      <c r="E11" s="191">
        <v>1132</v>
      </c>
      <c r="F11" s="191">
        <v>1683</v>
      </c>
      <c r="G11" s="191">
        <v>3488</v>
      </c>
      <c r="H11" s="191">
        <v>871</v>
      </c>
      <c r="I11" s="191">
        <v>53</v>
      </c>
      <c r="J11" s="191">
        <v>95</v>
      </c>
      <c r="K11" s="191">
        <v>23</v>
      </c>
    </row>
    <row r="12" spans="1:11" ht="12" customHeight="1">
      <c r="A12" s="36"/>
      <c r="B12" s="28" t="s">
        <v>67</v>
      </c>
      <c r="C12" s="191">
        <v>57</v>
      </c>
      <c r="D12" s="191">
        <v>329</v>
      </c>
      <c r="E12" s="191">
        <v>639</v>
      </c>
      <c r="F12" s="191">
        <v>913</v>
      </c>
      <c r="G12" s="191">
        <v>2109</v>
      </c>
      <c r="H12" s="191">
        <v>378</v>
      </c>
      <c r="I12" s="191">
        <v>8</v>
      </c>
      <c r="J12" s="191">
        <v>73</v>
      </c>
      <c r="K12" s="191">
        <v>16</v>
      </c>
    </row>
    <row r="13" spans="1:11" ht="12" customHeight="1">
      <c r="A13" s="36"/>
      <c r="B13" s="28" t="s">
        <v>68</v>
      </c>
      <c r="C13" s="191">
        <v>83</v>
      </c>
      <c r="D13" s="191">
        <v>482</v>
      </c>
      <c r="E13" s="191">
        <v>850</v>
      </c>
      <c r="F13" s="191">
        <v>1090</v>
      </c>
      <c r="G13" s="191">
        <v>2254</v>
      </c>
      <c r="H13" s="191">
        <v>357</v>
      </c>
      <c r="I13" s="191">
        <v>9</v>
      </c>
      <c r="J13" s="191">
        <v>65</v>
      </c>
      <c r="K13" s="191">
        <v>12</v>
      </c>
    </row>
    <row r="14" spans="1:11" ht="12" customHeight="1">
      <c r="A14" s="36"/>
      <c r="B14" s="28" t="s">
        <v>69</v>
      </c>
      <c r="C14" s="191">
        <v>95</v>
      </c>
      <c r="D14" s="191">
        <v>289</v>
      </c>
      <c r="E14" s="191">
        <v>496</v>
      </c>
      <c r="F14" s="191">
        <v>470</v>
      </c>
      <c r="G14" s="191">
        <v>870</v>
      </c>
      <c r="H14" s="191">
        <v>149</v>
      </c>
      <c r="I14" s="191">
        <v>2</v>
      </c>
      <c r="J14" s="191">
        <v>110</v>
      </c>
      <c r="K14" s="191">
        <v>10</v>
      </c>
    </row>
    <row r="15" spans="1:11" ht="12" customHeight="1">
      <c r="A15" s="36"/>
      <c r="B15" s="28" t="s">
        <v>70</v>
      </c>
      <c r="C15" s="191">
        <v>178</v>
      </c>
      <c r="D15" s="191">
        <v>522</v>
      </c>
      <c r="E15" s="191">
        <v>814</v>
      </c>
      <c r="F15" s="191">
        <v>1158</v>
      </c>
      <c r="G15" s="191">
        <v>2089</v>
      </c>
      <c r="H15" s="191">
        <v>352</v>
      </c>
      <c r="I15" s="191">
        <v>11</v>
      </c>
      <c r="J15" s="191">
        <v>80</v>
      </c>
      <c r="K15" s="191">
        <v>11</v>
      </c>
    </row>
    <row r="16" spans="1:11" ht="12" customHeight="1">
      <c r="A16" s="36"/>
      <c r="B16" s="28" t="s">
        <v>71</v>
      </c>
      <c r="C16" s="191">
        <v>145</v>
      </c>
      <c r="D16" s="191">
        <v>276</v>
      </c>
      <c r="E16" s="191">
        <v>496</v>
      </c>
      <c r="F16" s="191">
        <v>509</v>
      </c>
      <c r="G16" s="191">
        <v>875</v>
      </c>
      <c r="H16" s="191">
        <v>139</v>
      </c>
      <c r="I16" s="191">
        <v>2</v>
      </c>
      <c r="J16" s="191">
        <v>72</v>
      </c>
      <c r="K16" s="191">
        <v>4</v>
      </c>
    </row>
    <row r="17" spans="1:11" ht="12" customHeight="1">
      <c r="A17" s="36"/>
      <c r="B17" s="28" t="s">
        <v>72</v>
      </c>
      <c r="C17" s="191">
        <v>791</v>
      </c>
      <c r="D17" s="191">
        <v>224</v>
      </c>
      <c r="E17" s="191">
        <v>410</v>
      </c>
      <c r="F17" s="191">
        <v>391</v>
      </c>
      <c r="G17" s="191">
        <v>599</v>
      </c>
      <c r="H17" s="191">
        <v>142</v>
      </c>
      <c r="I17" s="191">
        <v>2</v>
      </c>
      <c r="J17" s="191">
        <v>108</v>
      </c>
      <c r="K17" s="191">
        <v>7</v>
      </c>
    </row>
    <row r="18" spans="1:11" ht="12" customHeight="1">
      <c r="A18" s="36"/>
      <c r="B18" s="28" t="s">
        <v>73</v>
      </c>
      <c r="C18" s="191">
        <v>99</v>
      </c>
      <c r="D18" s="191">
        <v>120</v>
      </c>
      <c r="E18" s="191">
        <v>200</v>
      </c>
      <c r="F18" s="191">
        <v>199</v>
      </c>
      <c r="G18" s="191">
        <v>332</v>
      </c>
      <c r="H18" s="191">
        <v>51</v>
      </c>
      <c r="I18" s="191">
        <v>0</v>
      </c>
      <c r="J18" s="191">
        <v>28</v>
      </c>
      <c r="K18" s="191">
        <v>3</v>
      </c>
    </row>
    <row r="19" spans="1:11" ht="12" customHeight="1">
      <c r="A19" s="36"/>
      <c r="B19" s="28" t="s">
        <v>74</v>
      </c>
      <c r="C19" s="191">
        <v>275</v>
      </c>
      <c r="D19" s="191">
        <v>177</v>
      </c>
      <c r="E19" s="191">
        <v>307</v>
      </c>
      <c r="F19" s="191">
        <v>285</v>
      </c>
      <c r="G19" s="191">
        <v>476</v>
      </c>
      <c r="H19" s="191">
        <v>119</v>
      </c>
      <c r="I19" s="191">
        <v>9</v>
      </c>
      <c r="J19" s="191">
        <v>65</v>
      </c>
      <c r="K19" s="191">
        <v>4</v>
      </c>
    </row>
    <row r="20" spans="2:12" ht="12" customHeight="1">
      <c r="B20" s="195"/>
      <c r="C20" s="196"/>
      <c r="D20" s="197"/>
      <c r="E20" s="197"/>
      <c r="F20" s="197"/>
      <c r="G20" s="197"/>
      <c r="H20" s="197"/>
      <c r="I20" s="197"/>
      <c r="J20" s="197"/>
      <c r="K20" s="197"/>
      <c r="L20" s="183"/>
    </row>
    <row r="21" spans="1:12" ht="12" customHeight="1">
      <c r="A21" s="14">
        <v>100</v>
      </c>
      <c r="B21" s="14" t="s">
        <v>75</v>
      </c>
      <c r="C21" s="198">
        <v>346</v>
      </c>
      <c r="D21" s="199">
        <v>1013</v>
      </c>
      <c r="E21" s="193">
        <v>1902</v>
      </c>
      <c r="F21" s="199">
        <v>2530</v>
      </c>
      <c r="G21" s="199">
        <v>5608</v>
      </c>
      <c r="H21" s="199">
        <v>1188</v>
      </c>
      <c r="I21" s="199">
        <v>95</v>
      </c>
      <c r="J21" s="199">
        <v>249</v>
      </c>
      <c r="K21" s="199">
        <v>69</v>
      </c>
      <c r="L21" s="183"/>
    </row>
    <row r="22" spans="1:12" ht="12" customHeight="1">
      <c r="A22" s="14">
        <v>101</v>
      </c>
      <c r="B22" s="14" t="s">
        <v>710</v>
      </c>
      <c r="C22" s="198">
        <v>17</v>
      </c>
      <c r="D22" s="200">
        <v>100</v>
      </c>
      <c r="E22" s="193">
        <v>210</v>
      </c>
      <c r="F22" s="200">
        <v>307</v>
      </c>
      <c r="G22" s="200">
        <v>677</v>
      </c>
      <c r="H22" s="200">
        <v>212</v>
      </c>
      <c r="I22" s="200">
        <v>9</v>
      </c>
      <c r="J22" s="200">
        <v>16</v>
      </c>
      <c r="K22" s="200">
        <v>4</v>
      </c>
      <c r="L22" s="183"/>
    </row>
    <row r="23" spans="1:12" ht="12" customHeight="1">
      <c r="A23" s="14">
        <v>102</v>
      </c>
      <c r="B23" s="14" t="s">
        <v>711</v>
      </c>
      <c r="C23" s="198">
        <v>56</v>
      </c>
      <c r="D23" s="200">
        <v>96</v>
      </c>
      <c r="E23" s="193">
        <v>177</v>
      </c>
      <c r="F23" s="200">
        <v>245</v>
      </c>
      <c r="G23" s="200">
        <v>530</v>
      </c>
      <c r="H23" s="200">
        <v>141</v>
      </c>
      <c r="I23" s="200">
        <v>6</v>
      </c>
      <c r="J23" s="200">
        <v>10</v>
      </c>
      <c r="K23" s="200">
        <v>2</v>
      </c>
      <c r="L23" s="183"/>
    </row>
    <row r="24" spans="1:12" ht="12" customHeight="1">
      <c r="A24" s="14">
        <v>105</v>
      </c>
      <c r="B24" s="14" t="s">
        <v>712</v>
      </c>
      <c r="C24" s="198">
        <v>36</v>
      </c>
      <c r="D24" s="200">
        <v>121</v>
      </c>
      <c r="E24" s="193">
        <v>209</v>
      </c>
      <c r="F24" s="200">
        <v>184</v>
      </c>
      <c r="G24" s="200">
        <v>347</v>
      </c>
      <c r="H24" s="200">
        <v>114</v>
      </c>
      <c r="I24" s="200">
        <v>24</v>
      </c>
      <c r="J24" s="200">
        <v>76</v>
      </c>
      <c r="K24" s="200">
        <v>8</v>
      </c>
      <c r="L24" s="183"/>
    </row>
    <row r="25" spans="1:12" ht="12" customHeight="1">
      <c r="A25" s="14">
        <v>106</v>
      </c>
      <c r="B25" s="28" t="s">
        <v>713</v>
      </c>
      <c r="C25" s="199">
        <v>4</v>
      </c>
      <c r="D25" s="200">
        <v>102</v>
      </c>
      <c r="E25" s="193">
        <v>177</v>
      </c>
      <c r="F25" s="200">
        <v>158</v>
      </c>
      <c r="G25" s="200">
        <v>281</v>
      </c>
      <c r="H25" s="200">
        <v>105</v>
      </c>
      <c r="I25" s="200">
        <v>31</v>
      </c>
      <c r="J25" s="200">
        <v>5</v>
      </c>
      <c r="K25" s="200">
        <v>2</v>
      </c>
      <c r="L25" s="183"/>
    </row>
    <row r="26" spans="1:12" ht="12" customHeight="1">
      <c r="A26" s="14">
        <v>107</v>
      </c>
      <c r="B26" s="28" t="s">
        <v>714</v>
      </c>
      <c r="C26" s="199">
        <v>12</v>
      </c>
      <c r="D26" s="200">
        <v>84</v>
      </c>
      <c r="E26" s="193">
        <v>178</v>
      </c>
      <c r="F26" s="200">
        <v>160</v>
      </c>
      <c r="G26" s="200">
        <v>341</v>
      </c>
      <c r="H26" s="200">
        <v>80</v>
      </c>
      <c r="I26" s="200">
        <v>7</v>
      </c>
      <c r="J26" s="200">
        <v>11</v>
      </c>
      <c r="K26" s="200">
        <v>1</v>
      </c>
      <c r="L26" s="183"/>
    </row>
    <row r="27" spans="1:12" ht="12" customHeight="1">
      <c r="A27" s="14">
        <v>108</v>
      </c>
      <c r="B27" s="28" t="s">
        <v>715</v>
      </c>
      <c r="C27" s="199">
        <v>9</v>
      </c>
      <c r="D27" s="200">
        <v>139</v>
      </c>
      <c r="E27" s="193">
        <v>262</v>
      </c>
      <c r="F27" s="200">
        <v>281</v>
      </c>
      <c r="G27" s="200">
        <v>622</v>
      </c>
      <c r="H27" s="200">
        <v>106</v>
      </c>
      <c r="I27" s="200">
        <v>4</v>
      </c>
      <c r="J27" s="200">
        <v>13</v>
      </c>
      <c r="K27" s="200">
        <v>0</v>
      </c>
      <c r="L27" s="183"/>
    </row>
    <row r="28" spans="1:12" ht="12" customHeight="1">
      <c r="A28" s="14">
        <v>109</v>
      </c>
      <c r="B28" s="28" t="s">
        <v>716</v>
      </c>
      <c r="C28" s="199">
        <v>85</v>
      </c>
      <c r="D28" s="200">
        <v>101</v>
      </c>
      <c r="E28" s="193">
        <v>204</v>
      </c>
      <c r="F28" s="200">
        <v>244</v>
      </c>
      <c r="G28" s="200">
        <v>487</v>
      </c>
      <c r="H28" s="200">
        <v>93</v>
      </c>
      <c r="I28" s="200">
        <v>0</v>
      </c>
      <c r="J28" s="200">
        <v>44</v>
      </c>
      <c r="K28" s="200">
        <v>1</v>
      </c>
      <c r="L28" s="183"/>
    </row>
    <row r="29" spans="1:12" ht="12" customHeight="1">
      <c r="A29" s="14">
        <v>110</v>
      </c>
      <c r="B29" s="28" t="s">
        <v>717</v>
      </c>
      <c r="C29" s="199">
        <v>112</v>
      </c>
      <c r="D29" s="200">
        <v>155</v>
      </c>
      <c r="E29" s="193">
        <v>411</v>
      </c>
      <c r="F29" s="200">
        <v>766</v>
      </c>
      <c r="G29" s="200">
        <v>2127</v>
      </c>
      <c r="H29" s="200">
        <v>223</v>
      </c>
      <c r="I29" s="200">
        <v>13</v>
      </c>
      <c r="J29" s="200">
        <v>56</v>
      </c>
      <c r="K29" s="200">
        <v>49</v>
      </c>
      <c r="L29" s="183"/>
    </row>
    <row r="30" spans="1:12" ht="12" customHeight="1">
      <c r="A30" s="14">
        <v>111</v>
      </c>
      <c r="B30" s="28" t="s">
        <v>718</v>
      </c>
      <c r="C30" s="199">
        <v>15</v>
      </c>
      <c r="D30" s="200">
        <v>115</v>
      </c>
      <c r="E30" s="193">
        <v>74</v>
      </c>
      <c r="F30" s="200">
        <v>185</v>
      </c>
      <c r="G30" s="200">
        <v>196</v>
      </c>
      <c r="H30" s="200">
        <v>114</v>
      </c>
      <c r="I30" s="200">
        <v>1</v>
      </c>
      <c r="J30" s="200">
        <v>18</v>
      </c>
      <c r="K30" s="200">
        <v>2</v>
      </c>
      <c r="L30" s="183"/>
    </row>
    <row r="31" spans="1:12" ht="12" customHeight="1">
      <c r="A31" s="36">
        <v>201</v>
      </c>
      <c r="B31" s="28" t="s">
        <v>423</v>
      </c>
      <c r="C31" s="191">
        <v>154</v>
      </c>
      <c r="D31" s="197">
        <v>476</v>
      </c>
      <c r="E31" s="197">
        <v>737</v>
      </c>
      <c r="F31" s="197">
        <v>1085</v>
      </c>
      <c r="G31" s="197">
        <v>1964</v>
      </c>
      <c r="H31" s="197">
        <v>328</v>
      </c>
      <c r="I31" s="197">
        <v>11</v>
      </c>
      <c r="J31" s="197">
        <v>60</v>
      </c>
      <c r="K31" s="197">
        <v>11</v>
      </c>
      <c r="L31" s="183"/>
    </row>
    <row r="32" spans="1:12" ht="12" customHeight="1">
      <c r="A32" s="36">
        <v>202</v>
      </c>
      <c r="B32" s="28" t="s">
        <v>76</v>
      </c>
      <c r="C32" s="191">
        <v>42</v>
      </c>
      <c r="D32" s="197">
        <v>369</v>
      </c>
      <c r="E32" s="197">
        <v>629</v>
      </c>
      <c r="F32" s="197">
        <v>792</v>
      </c>
      <c r="G32" s="197">
        <v>1464</v>
      </c>
      <c r="H32" s="197">
        <v>481</v>
      </c>
      <c r="I32" s="197">
        <v>45</v>
      </c>
      <c r="J32" s="197">
        <v>44</v>
      </c>
      <c r="K32" s="197">
        <v>11</v>
      </c>
      <c r="L32" s="183"/>
    </row>
    <row r="33" spans="1:12" ht="12" customHeight="1">
      <c r="A33" s="36">
        <v>203</v>
      </c>
      <c r="B33" s="28" t="s">
        <v>77</v>
      </c>
      <c r="C33" s="191">
        <v>39</v>
      </c>
      <c r="D33" s="197">
        <v>182</v>
      </c>
      <c r="E33" s="197">
        <v>297</v>
      </c>
      <c r="F33" s="197">
        <v>421</v>
      </c>
      <c r="G33" s="197">
        <v>965</v>
      </c>
      <c r="H33" s="197">
        <v>144</v>
      </c>
      <c r="I33" s="197">
        <v>6</v>
      </c>
      <c r="J33" s="197">
        <v>27</v>
      </c>
      <c r="K33" s="197">
        <v>5</v>
      </c>
      <c r="L33" s="183"/>
    </row>
    <row r="34" spans="1:12" ht="12" customHeight="1">
      <c r="A34" s="36">
        <v>204</v>
      </c>
      <c r="B34" s="28" t="s">
        <v>78</v>
      </c>
      <c r="C34" s="191">
        <v>33</v>
      </c>
      <c r="D34" s="197">
        <v>237</v>
      </c>
      <c r="E34" s="197">
        <v>439</v>
      </c>
      <c r="F34" s="197">
        <v>746</v>
      </c>
      <c r="G34" s="197">
        <v>1674</v>
      </c>
      <c r="H34" s="197">
        <v>333</v>
      </c>
      <c r="I34" s="197">
        <v>8</v>
      </c>
      <c r="J34" s="197">
        <v>39</v>
      </c>
      <c r="K34" s="197">
        <v>11</v>
      </c>
      <c r="L34" s="183"/>
    </row>
    <row r="35" spans="1:12" ht="12" customHeight="1">
      <c r="A35" s="36">
        <v>205</v>
      </c>
      <c r="B35" s="28" t="s">
        <v>424</v>
      </c>
      <c r="C35" s="191">
        <v>90</v>
      </c>
      <c r="D35" s="197">
        <v>59</v>
      </c>
      <c r="E35" s="197">
        <v>108</v>
      </c>
      <c r="F35" s="197">
        <v>101</v>
      </c>
      <c r="G35" s="197">
        <v>182</v>
      </c>
      <c r="H35" s="197">
        <v>37</v>
      </c>
      <c r="I35" s="197">
        <v>5</v>
      </c>
      <c r="J35" s="197">
        <v>24</v>
      </c>
      <c r="K35" s="197">
        <v>2</v>
      </c>
      <c r="L35" s="183"/>
    </row>
    <row r="36" spans="1:12" ht="12" customHeight="1">
      <c r="A36" s="36">
        <v>206</v>
      </c>
      <c r="B36" s="28" t="s">
        <v>79</v>
      </c>
      <c r="C36" s="191">
        <v>6</v>
      </c>
      <c r="D36" s="197">
        <v>33</v>
      </c>
      <c r="E36" s="197">
        <v>64</v>
      </c>
      <c r="F36" s="197">
        <v>145</v>
      </c>
      <c r="G36" s="197">
        <v>350</v>
      </c>
      <c r="H36" s="197">
        <v>57</v>
      </c>
      <c r="I36" s="197">
        <v>0</v>
      </c>
      <c r="J36" s="197">
        <v>12</v>
      </c>
      <c r="K36" s="197">
        <v>1</v>
      </c>
      <c r="L36" s="183"/>
    </row>
    <row r="37" spans="1:12" ht="12" customHeight="1">
      <c r="A37" s="36">
        <v>207</v>
      </c>
      <c r="B37" s="28" t="s">
        <v>80</v>
      </c>
      <c r="C37" s="191">
        <v>5</v>
      </c>
      <c r="D37" s="197">
        <v>104</v>
      </c>
      <c r="E37" s="197">
        <v>184</v>
      </c>
      <c r="F37" s="197">
        <v>250</v>
      </c>
      <c r="G37" s="197">
        <v>507</v>
      </c>
      <c r="H37" s="197">
        <v>116</v>
      </c>
      <c r="I37" s="197">
        <v>5</v>
      </c>
      <c r="J37" s="197">
        <v>14</v>
      </c>
      <c r="K37" s="197">
        <v>4</v>
      </c>
      <c r="L37" s="183"/>
    </row>
    <row r="38" spans="1:12" ht="12" customHeight="1">
      <c r="A38" s="36">
        <v>208</v>
      </c>
      <c r="B38" s="28" t="s">
        <v>81</v>
      </c>
      <c r="C38" s="191">
        <v>11</v>
      </c>
      <c r="D38" s="197">
        <v>33</v>
      </c>
      <c r="E38" s="197">
        <v>60</v>
      </c>
      <c r="F38" s="197">
        <v>64</v>
      </c>
      <c r="G38" s="197">
        <v>134</v>
      </c>
      <c r="H38" s="197">
        <v>18</v>
      </c>
      <c r="I38" s="197">
        <v>1</v>
      </c>
      <c r="J38" s="197">
        <v>9</v>
      </c>
      <c r="K38" s="197">
        <v>0</v>
      </c>
      <c r="L38" s="183"/>
    </row>
    <row r="39" spans="1:12" ht="12" customHeight="1">
      <c r="A39" s="36">
        <v>209</v>
      </c>
      <c r="B39" s="28" t="s">
        <v>425</v>
      </c>
      <c r="C39" s="191">
        <v>369</v>
      </c>
      <c r="D39" s="197">
        <v>99</v>
      </c>
      <c r="E39" s="197">
        <v>202</v>
      </c>
      <c r="F39" s="197">
        <v>188</v>
      </c>
      <c r="G39" s="197">
        <v>315</v>
      </c>
      <c r="H39" s="197">
        <v>71</v>
      </c>
      <c r="I39" s="197">
        <v>2</v>
      </c>
      <c r="J39" s="197">
        <v>59</v>
      </c>
      <c r="K39" s="197">
        <v>4</v>
      </c>
      <c r="L39" s="183"/>
    </row>
    <row r="40" spans="1:12" ht="12" customHeight="1">
      <c r="A40" s="36">
        <v>210</v>
      </c>
      <c r="B40" s="28" t="s">
        <v>82</v>
      </c>
      <c r="C40" s="191">
        <v>31</v>
      </c>
      <c r="D40" s="197">
        <v>180</v>
      </c>
      <c r="E40" s="197">
        <v>339</v>
      </c>
      <c r="F40" s="197">
        <v>457</v>
      </c>
      <c r="G40" s="197">
        <v>907</v>
      </c>
      <c r="H40" s="197">
        <v>128</v>
      </c>
      <c r="I40" s="197">
        <v>2</v>
      </c>
      <c r="J40" s="197">
        <v>27</v>
      </c>
      <c r="K40" s="197">
        <v>4</v>
      </c>
      <c r="L40" s="183"/>
    </row>
    <row r="41" spans="1:12" ht="12" customHeight="1">
      <c r="A41" s="36">
        <v>212</v>
      </c>
      <c r="B41" s="28" t="s">
        <v>83</v>
      </c>
      <c r="C41" s="191">
        <v>31</v>
      </c>
      <c r="D41" s="197">
        <v>58</v>
      </c>
      <c r="E41" s="197">
        <v>107</v>
      </c>
      <c r="F41" s="197">
        <v>90</v>
      </c>
      <c r="G41" s="197">
        <v>168</v>
      </c>
      <c r="H41" s="197">
        <v>19</v>
      </c>
      <c r="I41" s="197">
        <v>1</v>
      </c>
      <c r="J41" s="197">
        <v>15</v>
      </c>
      <c r="K41" s="197">
        <v>2</v>
      </c>
      <c r="L41" s="183"/>
    </row>
    <row r="42" spans="1:12" ht="12" customHeight="1">
      <c r="A42" s="36">
        <v>213</v>
      </c>
      <c r="B42" s="28" t="s">
        <v>426</v>
      </c>
      <c r="C42" s="191">
        <v>13</v>
      </c>
      <c r="D42" s="197">
        <v>64</v>
      </c>
      <c r="E42" s="197">
        <v>107</v>
      </c>
      <c r="F42" s="197">
        <v>85</v>
      </c>
      <c r="G42" s="197">
        <v>152</v>
      </c>
      <c r="H42" s="197">
        <v>28</v>
      </c>
      <c r="I42" s="197">
        <v>1</v>
      </c>
      <c r="J42" s="197">
        <v>10</v>
      </c>
      <c r="K42" s="197">
        <v>1</v>
      </c>
      <c r="L42" s="183"/>
    </row>
    <row r="43" spans="1:12" ht="12" customHeight="1">
      <c r="A43" s="36">
        <v>214</v>
      </c>
      <c r="B43" s="28" t="s">
        <v>84</v>
      </c>
      <c r="C43" s="191">
        <v>17</v>
      </c>
      <c r="D43" s="197">
        <v>97</v>
      </c>
      <c r="E43" s="197">
        <v>187</v>
      </c>
      <c r="F43" s="197">
        <v>275</v>
      </c>
      <c r="G43" s="197">
        <v>709</v>
      </c>
      <c r="H43" s="197">
        <v>103</v>
      </c>
      <c r="I43" s="197">
        <v>0</v>
      </c>
      <c r="J43" s="197">
        <v>20</v>
      </c>
      <c r="K43" s="197">
        <v>7</v>
      </c>
      <c r="L43" s="183"/>
    </row>
    <row r="44" spans="1:12" ht="12" customHeight="1">
      <c r="A44" s="36">
        <v>215</v>
      </c>
      <c r="B44" s="28" t="s">
        <v>427</v>
      </c>
      <c r="C44" s="191">
        <v>13</v>
      </c>
      <c r="D44" s="197">
        <v>73</v>
      </c>
      <c r="E44" s="197">
        <v>126</v>
      </c>
      <c r="F44" s="197">
        <v>145</v>
      </c>
      <c r="G44" s="197">
        <v>284</v>
      </c>
      <c r="H44" s="197">
        <v>45</v>
      </c>
      <c r="I44" s="197">
        <v>1</v>
      </c>
      <c r="J44" s="197">
        <v>35</v>
      </c>
      <c r="K44" s="197">
        <v>2</v>
      </c>
      <c r="L44" s="183"/>
    </row>
    <row r="45" spans="1:12" ht="12" customHeight="1">
      <c r="A45" s="36">
        <v>216</v>
      </c>
      <c r="B45" s="28" t="s">
        <v>85</v>
      </c>
      <c r="C45" s="191">
        <v>11</v>
      </c>
      <c r="D45" s="197">
        <v>78</v>
      </c>
      <c r="E45" s="197">
        <v>148</v>
      </c>
      <c r="F45" s="197">
        <v>127</v>
      </c>
      <c r="G45" s="197">
        <v>245</v>
      </c>
      <c r="H45" s="197">
        <v>46</v>
      </c>
      <c r="I45" s="197">
        <v>1</v>
      </c>
      <c r="J45" s="197">
        <v>6</v>
      </c>
      <c r="K45" s="197">
        <v>2</v>
      </c>
      <c r="L45" s="183"/>
    </row>
    <row r="46" spans="1:12" ht="12" customHeight="1">
      <c r="A46" s="36">
        <v>217</v>
      </c>
      <c r="B46" s="28" t="s">
        <v>86</v>
      </c>
      <c r="C46" s="191">
        <v>7</v>
      </c>
      <c r="D46" s="197">
        <v>73</v>
      </c>
      <c r="E46" s="197">
        <v>153</v>
      </c>
      <c r="F46" s="197">
        <v>233</v>
      </c>
      <c r="G46" s="197">
        <v>519</v>
      </c>
      <c r="H46" s="197">
        <v>97</v>
      </c>
      <c r="I46" s="197">
        <v>2</v>
      </c>
      <c r="J46" s="197">
        <v>16</v>
      </c>
      <c r="K46" s="197">
        <v>2</v>
      </c>
      <c r="L46" s="183"/>
    </row>
    <row r="47" spans="1:12" ht="12" customHeight="1">
      <c r="A47" s="36">
        <v>218</v>
      </c>
      <c r="B47" s="28" t="s">
        <v>87</v>
      </c>
      <c r="C47" s="191">
        <v>12</v>
      </c>
      <c r="D47" s="197">
        <v>39</v>
      </c>
      <c r="E47" s="197">
        <v>62</v>
      </c>
      <c r="F47" s="197">
        <v>74</v>
      </c>
      <c r="G47" s="197">
        <v>140</v>
      </c>
      <c r="H47" s="197">
        <v>20</v>
      </c>
      <c r="I47" s="197">
        <v>0</v>
      </c>
      <c r="J47" s="197">
        <v>11</v>
      </c>
      <c r="K47" s="197">
        <v>2</v>
      </c>
      <c r="L47" s="183"/>
    </row>
    <row r="48" spans="1:12" ht="12" customHeight="1">
      <c r="A48" s="36">
        <v>219</v>
      </c>
      <c r="B48" s="28" t="s">
        <v>88</v>
      </c>
      <c r="C48" s="191">
        <v>15</v>
      </c>
      <c r="D48" s="197">
        <v>46</v>
      </c>
      <c r="E48" s="197">
        <v>97</v>
      </c>
      <c r="F48" s="197">
        <v>134</v>
      </c>
      <c r="G48" s="197">
        <v>333</v>
      </c>
      <c r="H48" s="197">
        <v>49</v>
      </c>
      <c r="I48" s="197">
        <v>1</v>
      </c>
      <c r="J48" s="197">
        <v>14</v>
      </c>
      <c r="K48" s="197">
        <v>2</v>
      </c>
      <c r="L48" s="183"/>
    </row>
    <row r="49" spans="1:12" ht="12" customHeight="1">
      <c r="A49" s="36">
        <v>220</v>
      </c>
      <c r="B49" s="28" t="s">
        <v>89</v>
      </c>
      <c r="C49" s="191">
        <v>11</v>
      </c>
      <c r="D49" s="197">
        <v>48</v>
      </c>
      <c r="E49" s="197">
        <v>91</v>
      </c>
      <c r="F49" s="197">
        <v>69</v>
      </c>
      <c r="G49" s="197">
        <v>125</v>
      </c>
      <c r="H49" s="197">
        <v>23</v>
      </c>
      <c r="I49" s="197">
        <v>0</v>
      </c>
      <c r="J49" s="197">
        <v>12</v>
      </c>
      <c r="K49" s="197">
        <v>1</v>
      </c>
      <c r="L49" s="183"/>
    </row>
    <row r="50" spans="1:12" ht="12" customHeight="1">
      <c r="A50" s="36">
        <v>221</v>
      </c>
      <c r="B50" s="28" t="s">
        <v>90</v>
      </c>
      <c r="C50" s="191">
        <v>48</v>
      </c>
      <c r="D50" s="197">
        <v>39</v>
      </c>
      <c r="E50" s="197">
        <v>66</v>
      </c>
      <c r="F50" s="197">
        <v>63</v>
      </c>
      <c r="G50" s="197">
        <v>115</v>
      </c>
      <c r="H50" s="197">
        <v>18</v>
      </c>
      <c r="I50" s="197">
        <v>0</v>
      </c>
      <c r="J50" s="197">
        <v>17</v>
      </c>
      <c r="K50" s="197">
        <v>2</v>
      </c>
      <c r="L50" s="183"/>
    </row>
    <row r="51" spans="1:12" ht="12" customHeight="1">
      <c r="A51" s="36">
        <v>222</v>
      </c>
      <c r="B51" s="28" t="s">
        <v>428</v>
      </c>
      <c r="C51" s="191">
        <v>114</v>
      </c>
      <c r="D51" s="197">
        <v>29</v>
      </c>
      <c r="E51" s="197">
        <v>48</v>
      </c>
      <c r="F51" s="197">
        <v>49</v>
      </c>
      <c r="G51" s="197">
        <v>64</v>
      </c>
      <c r="H51" s="197">
        <v>18</v>
      </c>
      <c r="I51" s="197">
        <v>0</v>
      </c>
      <c r="J51" s="197">
        <v>11</v>
      </c>
      <c r="K51" s="197">
        <v>1</v>
      </c>
      <c r="L51" s="183"/>
    </row>
    <row r="52" spans="1:12" ht="12" customHeight="1">
      <c r="A52" s="36">
        <v>223</v>
      </c>
      <c r="B52" s="28" t="s">
        <v>429</v>
      </c>
      <c r="C52" s="191">
        <v>51</v>
      </c>
      <c r="D52" s="197">
        <v>81</v>
      </c>
      <c r="E52" s="197">
        <v>134</v>
      </c>
      <c r="F52" s="197">
        <v>136</v>
      </c>
      <c r="G52" s="197">
        <v>217</v>
      </c>
      <c r="H52" s="197">
        <v>33</v>
      </c>
      <c r="I52" s="197">
        <v>0</v>
      </c>
      <c r="J52" s="197">
        <v>11</v>
      </c>
      <c r="K52" s="197">
        <v>1</v>
      </c>
      <c r="L52" s="183"/>
    </row>
    <row r="53" spans="1:12" ht="12" customHeight="1">
      <c r="A53" s="36">
        <v>224</v>
      </c>
      <c r="B53" s="28" t="s">
        <v>430</v>
      </c>
      <c r="C53" s="191">
        <v>86</v>
      </c>
      <c r="D53" s="197">
        <v>69</v>
      </c>
      <c r="E53" s="197">
        <v>112</v>
      </c>
      <c r="F53" s="197">
        <v>104</v>
      </c>
      <c r="G53" s="197">
        <v>161</v>
      </c>
      <c r="H53" s="197">
        <v>43</v>
      </c>
      <c r="I53" s="197">
        <v>1</v>
      </c>
      <c r="J53" s="197">
        <v>26</v>
      </c>
      <c r="K53" s="197">
        <v>1</v>
      </c>
      <c r="L53" s="183"/>
    </row>
    <row r="54" spans="1:12" ht="12" customHeight="1">
      <c r="A54" s="36">
        <v>225</v>
      </c>
      <c r="B54" s="28" t="s">
        <v>408</v>
      </c>
      <c r="C54" s="191">
        <v>34</v>
      </c>
      <c r="D54" s="197">
        <v>41</v>
      </c>
      <c r="E54" s="197">
        <v>74</v>
      </c>
      <c r="F54" s="197">
        <v>78</v>
      </c>
      <c r="G54" s="197">
        <v>114</v>
      </c>
      <c r="H54" s="197">
        <v>27</v>
      </c>
      <c r="I54" s="197">
        <v>0</v>
      </c>
      <c r="J54" s="197">
        <v>10</v>
      </c>
      <c r="K54" s="197">
        <v>1</v>
      </c>
      <c r="L54" s="183"/>
    </row>
    <row r="55" spans="1:12" ht="12" customHeight="1">
      <c r="A55" s="36">
        <v>226</v>
      </c>
      <c r="B55" s="28" t="s">
        <v>409</v>
      </c>
      <c r="C55" s="191">
        <v>99</v>
      </c>
      <c r="D55" s="197">
        <v>49</v>
      </c>
      <c r="E55" s="197">
        <v>87</v>
      </c>
      <c r="F55" s="197">
        <v>80</v>
      </c>
      <c r="G55" s="197">
        <v>133</v>
      </c>
      <c r="H55" s="197">
        <v>39</v>
      </c>
      <c r="I55" s="197">
        <v>3</v>
      </c>
      <c r="J55" s="197">
        <v>15</v>
      </c>
      <c r="K55" s="197">
        <v>1</v>
      </c>
      <c r="L55" s="183"/>
    </row>
    <row r="56" spans="1:12" ht="12" customHeight="1">
      <c r="A56" s="36">
        <v>227</v>
      </c>
      <c r="B56" s="28" t="s">
        <v>410</v>
      </c>
      <c r="C56" s="191">
        <v>38</v>
      </c>
      <c r="D56" s="197">
        <v>59</v>
      </c>
      <c r="E56" s="197">
        <v>99</v>
      </c>
      <c r="F56" s="197">
        <v>91</v>
      </c>
      <c r="G56" s="197">
        <v>137</v>
      </c>
      <c r="H56" s="197">
        <v>21</v>
      </c>
      <c r="I56" s="197">
        <v>0</v>
      </c>
      <c r="J56" s="197">
        <v>11</v>
      </c>
      <c r="K56" s="197">
        <v>0</v>
      </c>
      <c r="L56" s="183"/>
    </row>
    <row r="57" spans="1:12" ht="12" customHeight="1">
      <c r="A57" s="36">
        <v>228</v>
      </c>
      <c r="B57" s="28" t="s">
        <v>431</v>
      </c>
      <c r="C57" s="191">
        <v>29</v>
      </c>
      <c r="D57" s="197">
        <v>37</v>
      </c>
      <c r="E57" s="197">
        <v>72</v>
      </c>
      <c r="F57" s="197">
        <v>59</v>
      </c>
      <c r="G57" s="197">
        <v>123</v>
      </c>
      <c r="H57" s="197">
        <v>23</v>
      </c>
      <c r="I57" s="197">
        <v>0</v>
      </c>
      <c r="J57" s="197">
        <v>33</v>
      </c>
      <c r="K57" s="197">
        <v>3</v>
      </c>
      <c r="L57" s="183"/>
    </row>
    <row r="58" spans="1:12" ht="12" customHeight="1">
      <c r="A58" s="36">
        <v>229</v>
      </c>
      <c r="B58" s="28" t="s">
        <v>432</v>
      </c>
      <c r="C58" s="191">
        <v>30</v>
      </c>
      <c r="D58" s="197">
        <v>63</v>
      </c>
      <c r="E58" s="197">
        <v>107</v>
      </c>
      <c r="F58" s="197">
        <v>136</v>
      </c>
      <c r="G58" s="197">
        <v>229</v>
      </c>
      <c r="H58" s="197">
        <v>51</v>
      </c>
      <c r="I58" s="197">
        <v>0</v>
      </c>
      <c r="J58" s="197">
        <v>17</v>
      </c>
      <c r="K58" s="197">
        <v>1</v>
      </c>
      <c r="L58" s="183"/>
    </row>
    <row r="59" spans="1:12" ht="12" customHeight="1">
      <c r="A59" s="36">
        <v>301</v>
      </c>
      <c r="B59" s="28" t="s">
        <v>91</v>
      </c>
      <c r="C59" s="191">
        <v>13</v>
      </c>
      <c r="D59" s="197">
        <v>9</v>
      </c>
      <c r="E59" s="197">
        <v>18</v>
      </c>
      <c r="F59" s="197">
        <v>21</v>
      </c>
      <c r="G59" s="197">
        <v>41</v>
      </c>
      <c r="H59" s="197">
        <v>13</v>
      </c>
      <c r="I59" s="197">
        <v>0</v>
      </c>
      <c r="J59" s="197">
        <v>9</v>
      </c>
      <c r="K59" s="197">
        <v>1</v>
      </c>
      <c r="L59" s="183"/>
    </row>
    <row r="60" spans="1:12" ht="12" customHeight="1">
      <c r="A60" s="36">
        <v>365</v>
      </c>
      <c r="B60" s="28" t="s">
        <v>433</v>
      </c>
      <c r="C60" s="191">
        <v>17</v>
      </c>
      <c r="D60" s="197">
        <v>28</v>
      </c>
      <c r="E60" s="197">
        <v>38</v>
      </c>
      <c r="F60" s="197">
        <v>38</v>
      </c>
      <c r="G60" s="197">
        <v>46</v>
      </c>
      <c r="H60" s="197">
        <v>10</v>
      </c>
      <c r="I60" s="197">
        <v>0</v>
      </c>
      <c r="J60" s="197">
        <v>9</v>
      </c>
      <c r="K60" s="197">
        <v>1</v>
      </c>
      <c r="L60" s="183"/>
    </row>
    <row r="61" spans="1:12" ht="12" customHeight="1">
      <c r="A61" s="36">
        <v>381</v>
      </c>
      <c r="B61" s="28" t="s">
        <v>92</v>
      </c>
      <c r="C61" s="191">
        <v>0</v>
      </c>
      <c r="D61" s="191">
        <v>16</v>
      </c>
      <c r="E61" s="191">
        <v>30</v>
      </c>
      <c r="F61" s="191">
        <v>32</v>
      </c>
      <c r="G61" s="191">
        <v>43</v>
      </c>
      <c r="H61" s="191">
        <v>16</v>
      </c>
      <c r="I61" s="197">
        <v>0</v>
      </c>
      <c r="J61" s="191">
        <v>1</v>
      </c>
      <c r="K61" s="191">
        <v>1</v>
      </c>
      <c r="L61" s="183"/>
    </row>
    <row r="62" spans="1:12" ht="12" customHeight="1">
      <c r="A62" s="36">
        <v>382</v>
      </c>
      <c r="B62" s="28" t="s">
        <v>93</v>
      </c>
      <c r="C62" s="191">
        <v>2</v>
      </c>
      <c r="D62" s="191">
        <v>26</v>
      </c>
      <c r="E62" s="191">
        <v>36</v>
      </c>
      <c r="F62" s="191">
        <v>53</v>
      </c>
      <c r="G62" s="191">
        <v>94</v>
      </c>
      <c r="H62" s="191">
        <v>23</v>
      </c>
      <c r="I62" s="197">
        <v>0</v>
      </c>
      <c r="J62" s="191">
        <v>4</v>
      </c>
      <c r="K62" s="197">
        <v>0</v>
      </c>
      <c r="L62" s="183"/>
    </row>
    <row r="63" spans="1:12" ht="12" customHeight="1">
      <c r="A63" s="36">
        <v>442</v>
      </c>
      <c r="B63" s="28" t="s">
        <v>94</v>
      </c>
      <c r="C63" s="191">
        <v>4</v>
      </c>
      <c r="D63" s="191">
        <v>12</v>
      </c>
      <c r="E63" s="191">
        <v>19</v>
      </c>
      <c r="F63" s="191">
        <v>14</v>
      </c>
      <c r="G63" s="191">
        <v>20</v>
      </c>
      <c r="H63" s="191">
        <v>6</v>
      </c>
      <c r="I63" s="197">
        <v>0</v>
      </c>
      <c r="J63" s="191">
        <v>5</v>
      </c>
      <c r="K63" s="197">
        <v>0</v>
      </c>
      <c r="L63" s="183"/>
    </row>
    <row r="64" spans="1:12" ht="12" customHeight="1">
      <c r="A64" s="36">
        <v>443</v>
      </c>
      <c r="B64" s="28" t="s">
        <v>95</v>
      </c>
      <c r="C64" s="191">
        <v>9</v>
      </c>
      <c r="D64" s="191">
        <v>21</v>
      </c>
      <c r="E64" s="191">
        <v>34</v>
      </c>
      <c r="F64" s="191">
        <v>40</v>
      </c>
      <c r="G64" s="191">
        <v>77</v>
      </c>
      <c r="H64" s="191">
        <v>10</v>
      </c>
      <c r="I64" s="197">
        <v>0</v>
      </c>
      <c r="J64" s="191">
        <v>8</v>
      </c>
      <c r="K64" s="197">
        <v>0</v>
      </c>
      <c r="L64" s="183"/>
    </row>
    <row r="65" spans="1:12" ht="12" customHeight="1">
      <c r="A65" s="36">
        <v>446</v>
      </c>
      <c r="B65" s="28" t="s">
        <v>434</v>
      </c>
      <c r="C65" s="196">
        <v>11</v>
      </c>
      <c r="D65" s="191">
        <v>13</v>
      </c>
      <c r="E65" s="191">
        <v>24</v>
      </c>
      <c r="F65" s="191">
        <v>19</v>
      </c>
      <c r="G65" s="191">
        <v>28</v>
      </c>
      <c r="H65" s="191">
        <v>8</v>
      </c>
      <c r="I65" s="197">
        <v>0</v>
      </c>
      <c r="J65" s="191">
        <v>7</v>
      </c>
      <c r="K65" s="197">
        <v>0</v>
      </c>
      <c r="L65" s="183"/>
    </row>
    <row r="66" spans="1:12" ht="12" customHeight="1">
      <c r="A66" s="36">
        <v>464</v>
      </c>
      <c r="B66" s="28" t="s">
        <v>96</v>
      </c>
      <c r="C66" s="191">
        <v>5</v>
      </c>
      <c r="D66" s="197">
        <v>21</v>
      </c>
      <c r="E66" s="197">
        <v>44</v>
      </c>
      <c r="F66" s="197">
        <v>62</v>
      </c>
      <c r="G66" s="197">
        <v>110</v>
      </c>
      <c r="H66" s="197">
        <v>11</v>
      </c>
      <c r="I66" s="197">
        <v>0</v>
      </c>
      <c r="J66" s="197">
        <v>3</v>
      </c>
      <c r="K66" s="197">
        <v>0</v>
      </c>
      <c r="L66" s="183"/>
    </row>
    <row r="67" spans="1:12" ht="12" customHeight="1">
      <c r="A67" s="36">
        <v>481</v>
      </c>
      <c r="B67" s="28" t="s">
        <v>97</v>
      </c>
      <c r="C67" s="191">
        <v>6</v>
      </c>
      <c r="D67" s="197">
        <v>15</v>
      </c>
      <c r="E67" s="197">
        <v>35</v>
      </c>
      <c r="F67" s="197">
        <v>22</v>
      </c>
      <c r="G67" s="197">
        <v>45</v>
      </c>
      <c r="H67" s="197">
        <v>10</v>
      </c>
      <c r="I67" s="197">
        <v>0</v>
      </c>
      <c r="J67" s="197">
        <v>7</v>
      </c>
      <c r="K67" s="197">
        <v>1</v>
      </c>
      <c r="L67" s="183"/>
    </row>
    <row r="68" spans="1:12" ht="12" customHeight="1">
      <c r="A68" s="36">
        <v>501</v>
      </c>
      <c r="B68" s="28" t="s">
        <v>98</v>
      </c>
      <c r="C68" s="191">
        <v>24</v>
      </c>
      <c r="D68" s="197">
        <v>27</v>
      </c>
      <c r="E68" s="197">
        <v>44</v>
      </c>
      <c r="F68" s="197">
        <v>44</v>
      </c>
      <c r="G68" s="197">
        <v>52</v>
      </c>
      <c r="H68" s="197">
        <v>9</v>
      </c>
      <c r="I68" s="197">
        <v>0</v>
      </c>
      <c r="J68" s="197">
        <v>10</v>
      </c>
      <c r="K68" s="197">
        <v>0</v>
      </c>
      <c r="L68" s="183"/>
    </row>
    <row r="69" spans="1:12" ht="12" customHeight="1">
      <c r="A69" s="36">
        <v>585</v>
      </c>
      <c r="B69" s="28" t="s">
        <v>411</v>
      </c>
      <c r="C69" s="191">
        <v>216</v>
      </c>
      <c r="D69" s="197">
        <v>30</v>
      </c>
      <c r="E69" s="197">
        <v>45</v>
      </c>
      <c r="F69" s="197">
        <v>42</v>
      </c>
      <c r="G69" s="197">
        <v>50</v>
      </c>
      <c r="H69" s="197">
        <v>17</v>
      </c>
      <c r="I69" s="197">
        <v>0</v>
      </c>
      <c r="J69" s="197">
        <v>13</v>
      </c>
      <c r="K69" s="197">
        <v>1</v>
      </c>
      <c r="L69" s="183"/>
    </row>
    <row r="70" spans="1:12" ht="12" customHeight="1">
      <c r="A70" s="36">
        <v>586</v>
      </c>
      <c r="B70" s="28" t="s">
        <v>435</v>
      </c>
      <c r="C70" s="191">
        <v>58</v>
      </c>
      <c r="D70" s="197">
        <v>25</v>
      </c>
      <c r="E70" s="197">
        <v>41</v>
      </c>
      <c r="F70" s="197">
        <v>34</v>
      </c>
      <c r="G70" s="197">
        <v>56</v>
      </c>
      <c r="H70" s="197">
        <v>9</v>
      </c>
      <c r="I70" s="197">
        <v>0</v>
      </c>
      <c r="J70" s="197">
        <v>15</v>
      </c>
      <c r="K70" s="197">
        <v>0</v>
      </c>
      <c r="L70" s="183"/>
    </row>
    <row r="71" spans="1:12" ht="3.75" customHeight="1">
      <c r="A71" s="43"/>
      <c r="B71" s="154"/>
      <c r="C71" s="135"/>
      <c r="D71" s="135"/>
      <c r="E71" s="135"/>
      <c r="F71" s="135"/>
      <c r="G71" s="135"/>
      <c r="H71" s="135"/>
      <c r="I71" s="135"/>
      <c r="J71" s="135"/>
      <c r="K71" s="135"/>
      <c r="L71" s="183"/>
    </row>
    <row r="72" spans="1:11" ht="11.25">
      <c r="A72" s="36" t="s">
        <v>13</v>
      </c>
      <c r="B72" s="36"/>
      <c r="C72" s="183"/>
      <c r="D72" s="183"/>
      <c r="E72" s="183"/>
      <c r="F72" s="183"/>
      <c r="G72" s="183"/>
      <c r="H72" s="183"/>
      <c r="I72" s="183"/>
      <c r="J72" s="183"/>
      <c r="K72" s="183"/>
    </row>
    <row r="73" spans="1:11" ht="11.25">
      <c r="A73" s="201" t="s">
        <v>719</v>
      </c>
      <c r="C73" s="183"/>
      <c r="D73" s="183"/>
      <c r="E73" s="183"/>
      <c r="F73" s="183"/>
      <c r="G73" s="183"/>
      <c r="H73" s="183"/>
      <c r="I73" s="183"/>
      <c r="J73" s="183"/>
      <c r="K73" s="183"/>
    </row>
    <row r="74" ht="12.75" customHeight="1"/>
    <row r="75" spans="2:11" ht="11.25">
      <c r="B75" s="202"/>
      <c r="C75" s="202"/>
      <c r="D75" s="202"/>
      <c r="E75" s="202"/>
      <c r="F75" s="202"/>
      <c r="G75" s="202"/>
      <c r="H75" s="202"/>
      <c r="I75" s="202"/>
      <c r="J75" s="202"/>
      <c r="K75" s="202"/>
    </row>
    <row r="76" spans="2:11" ht="11.25">
      <c r="B76" s="202"/>
      <c r="C76" s="202"/>
      <c r="D76" s="202"/>
      <c r="E76" s="202"/>
      <c r="F76" s="202"/>
      <c r="G76" s="202"/>
      <c r="H76" s="202"/>
      <c r="I76" s="202"/>
      <c r="J76" s="202"/>
      <c r="K76" s="202"/>
    </row>
  </sheetData>
  <sheetProtection/>
  <mergeCells count="7">
    <mergeCell ref="I3:J3"/>
    <mergeCell ref="K3:K4"/>
    <mergeCell ref="A3:B4"/>
    <mergeCell ref="C3:C4"/>
    <mergeCell ref="H3:H4"/>
    <mergeCell ref="D3:E3"/>
    <mergeCell ref="F3:G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2017-03-09T08:13:30Z</cp:lastPrinted>
  <dcterms:created xsi:type="dcterms:W3CDTF">2002-02-26T02:42:05Z</dcterms:created>
  <dcterms:modified xsi:type="dcterms:W3CDTF">2017-03-24T11:23:27Z</dcterms:modified>
  <cp:category/>
  <cp:version/>
  <cp:contentType/>
  <cp:contentStatus/>
</cp:coreProperties>
</file>