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roup\上下水道事業所\3.　経営分析比較表(H27～）\H28\H29.01.23 Fwd 【兵庫県市町振興課：照会２／７〆】公営企業に係る「経営比較分析表」の分析等について（要受信確認）\02 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<sst xmlns="http://schemas.openxmlformats.org/spreadsheetml/2006/main" count="226" uniqueCount="111">
  <si>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</si>
  <si>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</si>
  <si>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</si>
  <si>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</si>
  <si>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</si>
  <si>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</si>
  <si>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</si>
  <si>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</si>
  <si>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</si>
  <si>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</si>
  <si>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</si>
  <si>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</si>
  <si>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</si>
  <si>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</si>
  <si>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</si>
  <si>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</si>
  <si>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</si>
  <si>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</si>
  <si>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</si>
  <si>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</si>
  <si>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</si>
  <si>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</si>
  <si>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</si>
  <si>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</si>
  <si>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</si>
  <si>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</si>
  <si>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</si>
  <si>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</si>
  <si>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</si>
  <si>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</si>
  <si>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</si>
  <si>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</si>
  <si>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</si>
  <si>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</si>
  <si>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</si>
  <si>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</si>
  <si>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</si>
  <si>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</si>
  <si>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</si>
  <si>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</si>
  <si>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</si>
  <si>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</si>
  <si>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</si>
  <si>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</si>
  <si>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</si>
  <si>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</si>
  <si>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</si>
  <si>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</si>
  <si>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</si>
  <si>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</si>
  <si>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</si>
  <si>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</si>
  <si>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</si>
  <si>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</si>
  <si>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</si>
  <si>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</si>
  <si>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</si>
  <si>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</si>
  <si>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</si>
  <si>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</si>
  <si>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</si>
  <si>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</si>
  <si>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</si>
  <si>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</si>
  <si>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</si>
  <si>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</si>
  <si>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</si>
  <si>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</si>
  <si>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</si>
  <si>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</si>
  <si>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</si>
  <si>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</si>
  <si>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</si>
  <si>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</si>
  <si>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</si>
  <si>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</si>
  <si>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</si>
  <si>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</si>
  <si>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</si>
  <si>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</si>
  <si>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</si>
  <si>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</si>
  <si>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</si>
  <si>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</si>
  <si>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</si>
  <si>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</si>
  <si>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</si>
  <si>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</si>
  <si>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</si>
  <si>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</si>
  <si>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</si>
  <si>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</si>
  <si>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</si>
  <si>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</si>
  <si>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</si>
  <si>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</si>
  <si>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太子町</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</si>
  <si>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</si>
  <si>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</si>
  <si>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</si>
  <si>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</si>
  <si>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</si>
  <si>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</si>
  <si>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</si>
  <si>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</si>
  <si>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</si>
  <si>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</si>
  <si>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</si>
  <si>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高水準で推移する地方債の元利償還負担や皮革前処理場の維持管理費負担が影響し、過去5年間における①収益的収支比率、④企業債残高対事業規模比率、⑤経費回収率、⑥汚水処理原価は類似団体や全国平均の水準を満たすことが出来ず、厳しい財政状況が続いている。
　これらは、下水道整備を短期間に集中して実施したことにより起債額が急増したことや、都市計画税を賦課していないことなどが主な要因である。
　平成27年度の①収益的収支比率が前年度よりも悪化した理由として、資本費平準化債を130,000千円増額発行したことにより、指標の計算に用いる営業外収益（他会計繰入金）が大幅な減となったことが挙げられる。
　今後は、下水道整備の初期に発行した地方債の償還が平成32年度以降より順次終了するため、次第に指標は改善する見通しである。
　一方、⑧水洗化率については、下水道未接続の世帯に啓発文書を送付するなどの取り組みにより96.60％と類似団体平均を大きく上回っている状況である。
</t>
    <rPh sb="1" eb="4">
      <t>コウスイジュン</t>
    </rPh>
    <rPh sb="5" eb="7">
      <t>スイイ</t>
    </rPh>
    <rPh sb="17" eb="19">
      <t>フタン</t>
    </rPh>
    <rPh sb="20" eb="22">
      <t>ヒカク</t>
    </rPh>
    <rPh sb="22" eb="23">
      <t>マエ</t>
    </rPh>
    <rPh sb="23" eb="26">
      <t>ショリジョウ</t>
    </rPh>
    <rPh sb="27" eb="29">
      <t>イジ</t>
    </rPh>
    <rPh sb="29" eb="31">
      <t>カンリ</t>
    </rPh>
    <rPh sb="31" eb="32">
      <t>ヒ</t>
    </rPh>
    <rPh sb="32" eb="34">
      <t>フタン</t>
    </rPh>
    <rPh sb="35" eb="37">
      <t>エイキョウ</t>
    </rPh>
    <rPh sb="39" eb="41">
      <t>カコ</t>
    </rPh>
    <rPh sb="42" eb="44">
      <t>ネンカン</t>
    </rPh>
    <rPh sb="86" eb="88">
      <t>ルイジ</t>
    </rPh>
    <rPh sb="88" eb="90">
      <t>ダンタイ</t>
    </rPh>
    <rPh sb="91" eb="93">
      <t>ゼンコク</t>
    </rPh>
    <rPh sb="93" eb="95">
      <t>ヘイキン</t>
    </rPh>
    <rPh sb="96" eb="98">
      <t>スイジュン</t>
    </rPh>
    <rPh sb="99" eb="100">
      <t>ミ</t>
    </rPh>
    <rPh sb="105" eb="107">
      <t>デキ</t>
    </rPh>
    <rPh sb="109" eb="110">
      <t>キビ</t>
    </rPh>
    <rPh sb="112" eb="114">
      <t>ザイセイ</t>
    </rPh>
    <rPh sb="114" eb="116">
      <t>ジョウキョウ</t>
    </rPh>
    <rPh sb="117" eb="118">
      <t>ツヅ</t>
    </rPh>
    <rPh sb="136" eb="139">
      <t>タンキカン</t>
    </rPh>
    <rPh sb="144" eb="146">
      <t>ジッシ</t>
    </rPh>
    <rPh sb="153" eb="155">
      <t>キサイ</t>
    </rPh>
    <rPh sb="155" eb="156">
      <t>ガク</t>
    </rPh>
    <rPh sb="157" eb="159">
      <t>キュウゾウ</t>
    </rPh>
    <rPh sb="165" eb="167">
      <t>トシ</t>
    </rPh>
    <rPh sb="167" eb="169">
      <t>ケイカク</t>
    </rPh>
    <rPh sb="169" eb="170">
      <t>ゼイ</t>
    </rPh>
    <rPh sb="171" eb="173">
      <t>フカ</t>
    </rPh>
    <rPh sb="183" eb="184">
      <t>オモ</t>
    </rPh>
    <rPh sb="185" eb="187">
      <t>ヨウイン</t>
    </rPh>
    <rPh sb="193" eb="195">
      <t>ヘイセイ</t>
    </rPh>
    <rPh sb="197" eb="199">
      <t>ネンド</t>
    </rPh>
    <rPh sb="201" eb="204">
      <t>シュウエキテキ</t>
    </rPh>
    <rPh sb="204" eb="206">
      <t>シュウシ</t>
    </rPh>
    <rPh sb="206" eb="208">
      <t>ヒリツ</t>
    </rPh>
    <rPh sb="209" eb="212">
      <t>ゼンネンド</t>
    </rPh>
    <rPh sb="215" eb="217">
      <t>アッカ</t>
    </rPh>
    <rPh sb="219" eb="221">
      <t>リユウ</t>
    </rPh>
    <rPh sb="240" eb="242">
      <t>センエン</t>
    </rPh>
    <rPh sb="242" eb="244">
      <t>ゾウガク</t>
    </rPh>
    <rPh sb="244" eb="246">
      <t>ハッコウ</t>
    </rPh>
    <rPh sb="254" eb="256">
      <t>シヒョウ</t>
    </rPh>
    <rPh sb="257" eb="259">
      <t>ケイサン</t>
    </rPh>
    <rPh sb="260" eb="261">
      <t>モチ</t>
    </rPh>
    <rPh sb="263" eb="265">
      <t>エイギョウ</t>
    </rPh>
    <rPh sb="265" eb="266">
      <t>ガイ</t>
    </rPh>
    <rPh sb="266" eb="268">
      <t>シュウエキ</t>
    </rPh>
    <rPh sb="269" eb="270">
      <t>タ</t>
    </rPh>
    <rPh sb="270" eb="272">
      <t>カイケイ</t>
    </rPh>
    <rPh sb="272" eb="274">
      <t>クリイレ</t>
    </rPh>
    <rPh sb="274" eb="275">
      <t>キン</t>
    </rPh>
    <rPh sb="277" eb="279">
      <t>オオハバ</t>
    </rPh>
    <rPh sb="280" eb="281">
      <t>ゲン</t>
    </rPh>
    <rPh sb="288" eb="289">
      <t>ア</t>
    </rPh>
    <rPh sb="358" eb="360">
      <t>イッポウ</t>
    </rPh>
    <rPh sb="362" eb="365">
      <t>スイセンカ</t>
    </rPh>
    <rPh sb="365" eb="366">
      <t>リツ</t>
    </rPh>
    <rPh sb="372" eb="375">
      <t>ゲスイドウ</t>
    </rPh>
    <rPh sb="394" eb="395">
      <t>ト</t>
    </rPh>
    <rPh sb="396" eb="397">
      <t>ク</t>
    </rPh>
    <rPh sb="408" eb="410">
      <t>ルイジ</t>
    </rPh>
    <rPh sb="410" eb="412">
      <t>ダンタイ</t>
    </rPh>
    <rPh sb="412" eb="414">
      <t>ヘイキン</t>
    </rPh>
    <rPh sb="415" eb="416">
      <t>オオ</t>
    </rPh>
    <rPh sb="418" eb="420">
      <t>ウワマワ</t>
    </rPh>
    <rPh sb="424" eb="426">
      <t>ジョウキョウ</t>
    </rPh>
    <phoneticPr fontId="4"/>
  </si>
  <si>
    <t>　管渠の老朽化の状況として、布設後約30年が経過したものが最古であることから、耐用年数の期間内のため、現時点では問題は無いと言える。
　現在は、管渠の洗浄作業及び、カメラ調査を実施するなど、適正な維持管理に努めており、今後も下水管の機能（流下能力）を確保し、管閉塞等の事故を未然に防止するため、継続して実施する必要がある。
　しかし、町内9箇所に設置しているマンホールポンプについては、今後6年間のうちに耐用年数の15年を順次迎えるため、定期点検の結果に留意しつつ計画的に更新しなければならない。</t>
    <rPh sb="1" eb="2">
      <t>カン</t>
    </rPh>
    <rPh sb="2" eb="3">
      <t>キョ</t>
    </rPh>
    <rPh sb="4" eb="7">
      <t>ロウキュウカ</t>
    </rPh>
    <rPh sb="8" eb="10">
      <t>ジョウキョウ</t>
    </rPh>
    <rPh sb="14" eb="16">
      <t>フセツ</t>
    </rPh>
    <rPh sb="16" eb="17">
      <t>ゴ</t>
    </rPh>
    <rPh sb="17" eb="18">
      <t>ヤク</t>
    </rPh>
    <rPh sb="20" eb="21">
      <t>ネン</t>
    </rPh>
    <rPh sb="22" eb="24">
      <t>ケイカ</t>
    </rPh>
    <rPh sb="29" eb="31">
      <t>サイコ</t>
    </rPh>
    <rPh sb="39" eb="41">
      <t>タイヨウ</t>
    </rPh>
    <rPh sb="41" eb="43">
      <t>ネンスウ</t>
    </rPh>
    <rPh sb="44" eb="46">
      <t>キカン</t>
    </rPh>
    <rPh sb="46" eb="47">
      <t>ナイ</t>
    </rPh>
    <rPh sb="56" eb="58">
      <t>モンダイ</t>
    </rPh>
    <rPh sb="59" eb="60">
      <t>ナ</t>
    </rPh>
    <rPh sb="62" eb="63">
      <t>イ</t>
    </rPh>
    <rPh sb="68" eb="70">
      <t>ゲンザイ</t>
    </rPh>
    <rPh sb="72" eb="73">
      <t>カン</t>
    </rPh>
    <rPh sb="73" eb="74">
      <t>キョ</t>
    </rPh>
    <rPh sb="75" eb="77">
      <t>センジョウ</t>
    </rPh>
    <rPh sb="77" eb="79">
      <t>サギョウ</t>
    </rPh>
    <rPh sb="79" eb="80">
      <t>オヨ</t>
    </rPh>
    <rPh sb="85" eb="87">
      <t>チョウサ</t>
    </rPh>
    <rPh sb="88" eb="90">
      <t>ジッシ</t>
    </rPh>
    <rPh sb="95" eb="97">
      <t>テキセイ</t>
    </rPh>
    <rPh sb="98" eb="100">
      <t>イジ</t>
    </rPh>
    <rPh sb="100" eb="102">
      <t>カンリ</t>
    </rPh>
    <rPh sb="103" eb="104">
      <t>ツト</t>
    </rPh>
    <rPh sb="109" eb="111">
      <t>コンゴ</t>
    </rPh>
    <rPh sb="112" eb="114">
      <t>ゲスイ</t>
    </rPh>
    <rPh sb="114" eb="115">
      <t>カン</t>
    </rPh>
    <rPh sb="116" eb="118">
      <t>キノウ</t>
    </rPh>
    <rPh sb="119" eb="121">
      <t>リュウカ</t>
    </rPh>
    <rPh sb="121" eb="123">
      <t>ノウリョク</t>
    </rPh>
    <rPh sb="125" eb="127">
      <t>カクホ</t>
    </rPh>
    <rPh sb="129" eb="130">
      <t>カン</t>
    </rPh>
    <rPh sb="130" eb="132">
      <t>ヘイソク</t>
    </rPh>
    <rPh sb="132" eb="133">
      <t>トウ</t>
    </rPh>
    <rPh sb="134" eb="136">
      <t>ジコ</t>
    </rPh>
    <rPh sb="137" eb="139">
      <t>ミゼン</t>
    </rPh>
    <rPh sb="140" eb="142">
      <t>ボウシ</t>
    </rPh>
    <rPh sb="147" eb="149">
      <t>ケイゾク</t>
    </rPh>
    <rPh sb="151" eb="153">
      <t>ジッシ</t>
    </rPh>
    <rPh sb="155" eb="157">
      <t>ヒツヨウ</t>
    </rPh>
    <rPh sb="167" eb="169">
      <t>チョウナイ</t>
    </rPh>
    <rPh sb="170" eb="172">
      <t>カショ</t>
    </rPh>
    <rPh sb="173" eb="175">
      <t>セッチ</t>
    </rPh>
    <rPh sb="193" eb="195">
      <t>コンゴ</t>
    </rPh>
    <rPh sb="196" eb="198">
      <t>ネンカン</t>
    </rPh>
    <rPh sb="202" eb="204">
      <t>タイヨウ</t>
    </rPh>
    <rPh sb="204" eb="206">
      <t>ネンスウ</t>
    </rPh>
    <rPh sb="209" eb="210">
      <t>ネン</t>
    </rPh>
    <rPh sb="211" eb="213">
      <t>ジュンジ</t>
    </rPh>
    <rPh sb="213" eb="214">
      <t>ムカ</t>
    </rPh>
    <rPh sb="219" eb="221">
      <t>テイキ</t>
    </rPh>
    <rPh sb="221" eb="223">
      <t>テンケン</t>
    </rPh>
    <rPh sb="224" eb="226">
      <t>ケッカ</t>
    </rPh>
    <rPh sb="227" eb="229">
      <t>リュウイ</t>
    </rPh>
    <rPh sb="232" eb="235">
      <t>ケイカクテキ</t>
    </rPh>
    <rPh sb="236" eb="238">
      <t>コウシン</t>
    </rPh>
    <phoneticPr fontId="4"/>
  </si>
  <si>
    <t>　今後は集中豪雨等に備えて雨水幹線等の整備を推進する予定だが、地方債償還に対する一般会計繰入金への依存割合が高い状況から、早期にストックマネジメント計画を策定し、投資経費の平準化や地方債の発行抑制、財源確保に向けた使用料改定等を図る必要がある。
　また、皮革前処理場では、施設の老朽化対策の一環として、汚泥の処理方法を脱水・乾燥方式から生汚泥搬送方式に見直し、平成27年度に設備整備に着手、平成28年度から処理を開始することで熱処理設備等の更新を回避する取り組みを進めている。
　今後は、平成30年度からの公営企業法の適用を目指すとともに「経営戦略」を策定し、経営基盤の強化や財政マネジメントの向上など健全経営を図る。</t>
    <rPh sb="22" eb="24">
      <t>スイシン</t>
    </rPh>
    <rPh sb="31" eb="33">
      <t>チホウ</t>
    </rPh>
    <rPh sb="33" eb="34">
      <t>サイ</t>
    </rPh>
    <rPh sb="34" eb="36">
      <t>ショウカン</t>
    </rPh>
    <rPh sb="37" eb="38">
      <t>タイ</t>
    </rPh>
    <rPh sb="40" eb="42">
      <t>イッパン</t>
    </rPh>
    <rPh sb="42" eb="44">
      <t>カイケイ</t>
    </rPh>
    <rPh sb="44" eb="46">
      <t>クリイレ</t>
    </rPh>
    <rPh sb="46" eb="47">
      <t>キン</t>
    </rPh>
    <rPh sb="49" eb="51">
      <t>イゾン</t>
    </rPh>
    <rPh sb="51" eb="53">
      <t>ワリアイ</t>
    </rPh>
    <rPh sb="54" eb="55">
      <t>タカ</t>
    </rPh>
    <rPh sb="56" eb="58">
      <t>ジョウキョウ</t>
    </rPh>
    <rPh sb="61" eb="63">
      <t>ソウキ</t>
    </rPh>
    <rPh sb="74" eb="76">
      <t>ケイカク</t>
    </rPh>
    <rPh sb="77" eb="79">
      <t>サクテイ</t>
    </rPh>
    <rPh sb="81" eb="83">
      <t>トウシ</t>
    </rPh>
    <rPh sb="83" eb="85">
      <t>ケイヒ</t>
    </rPh>
    <rPh sb="86" eb="89">
      <t>ヘイジュンカ</t>
    </rPh>
    <rPh sb="90" eb="93">
      <t>チホウサイ</t>
    </rPh>
    <rPh sb="94" eb="96">
      <t>ハッコウ</t>
    </rPh>
    <rPh sb="96" eb="98">
      <t>ヨクセイ</t>
    </rPh>
    <rPh sb="99" eb="101">
      <t>ザイゲン</t>
    </rPh>
    <rPh sb="101" eb="103">
      <t>カクホ</t>
    </rPh>
    <rPh sb="104" eb="105">
      <t>ム</t>
    </rPh>
    <rPh sb="107" eb="109">
      <t>シヨウ</t>
    </rPh>
    <rPh sb="109" eb="110">
      <t>リョウ</t>
    </rPh>
    <rPh sb="110" eb="112">
      <t>カイテイ</t>
    </rPh>
    <rPh sb="112" eb="113">
      <t>ナド</t>
    </rPh>
    <rPh sb="114" eb="115">
      <t>ハカ</t>
    </rPh>
    <rPh sb="129" eb="132">
      <t>マエショリ</t>
    </rPh>
    <rPh sb="132" eb="133">
      <t>バ</t>
    </rPh>
    <rPh sb="136" eb="138">
      <t>シセツ</t>
    </rPh>
    <rPh sb="139" eb="142">
      <t>ロウキュウカ</t>
    </rPh>
    <rPh sb="142" eb="144">
      <t>タイサク</t>
    </rPh>
    <rPh sb="145" eb="147">
      <t>イッカン</t>
    </rPh>
    <rPh sb="151" eb="153">
      <t>オデイ</t>
    </rPh>
    <rPh sb="154" eb="156">
      <t>ショリ</t>
    </rPh>
    <rPh sb="156" eb="158">
      <t>ホウホウ</t>
    </rPh>
    <rPh sb="159" eb="161">
      <t>ダッスイ</t>
    </rPh>
    <rPh sb="162" eb="164">
      <t>カンソウ</t>
    </rPh>
    <rPh sb="164" eb="166">
      <t>ホウシキ</t>
    </rPh>
    <rPh sb="168" eb="169">
      <t>ナマ</t>
    </rPh>
    <rPh sb="169" eb="171">
      <t>オデイ</t>
    </rPh>
    <rPh sb="171" eb="173">
      <t>ハンソウ</t>
    </rPh>
    <rPh sb="173" eb="175">
      <t>ホウシキ</t>
    </rPh>
    <rPh sb="176" eb="178">
      <t>ミナオ</t>
    </rPh>
    <rPh sb="180" eb="182">
      <t>ヘイセイ</t>
    </rPh>
    <rPh sb="184" eb="186">
      <t>ネンド</t>
    </rPh>
    <rPh sb="187" eb="189">
      <t>セツビ</t>
    </rPh>
    <rPh sb="189" eb="191">
      <t>セイビ</t>
    </rPh>
    <rPh sb="192" eb="194">
      <t>チャクシュ</t>
    </rPh>
    <rPh sb="195" eb="197">
      <t>ヘイセイ</t>
    </rPh>
    <rPh sb="199" eb="200">
      <t>ネン</t>
    </rPh>
    <rPh sb="200" eb="201">
      <t>ド</t>
    </rPh>
    <rPh sb="203" eb="205">
      <t>ショリ</t>
    </rPh>
    <rPh sb="206" eb="208">
      <t>カイシ</t>
    </rPh>
    <rPh sb="213" eb="216">
      <t>ネツショリ</t>
    </rPh>
    <rPh sb="216" eb="218">
      <t>セツビ</t>
    </rPh>
    <rPh sb="218" eb="219">
      <t>トウ</t>
    </rPh>
    <rPh sb="220" eb="222">
      <t>コウシン</t>
    </rPh>
    <rPh sb="223" eb="225">
      <t>カイヒ</t>
    </rPh>
    <rPh sb="227" eb="228">
      <t>ト</t>
    </rPh>
    <rPh sb="229" eb="230">
      <t>ク</t>
    </rPh>
    <rPh sb="232" eb="233">
      <t>スス</t>
    </rPh>
    <rPh sb="240" eb="242">
      <t>コンゴ</t>
    </rPh>
    <rPh sb="244" eb="246">
      <t>ヘイセイ</t>
    </rPh>
    <rPh sb="248" eb="249">
      <t>ネン</t>
    </rPh>
    <rPh sb="249" eb="250">
      <t>ド</t>
    </rPh>
    <rPh sb="253" eb="255">
      <t>コウエイ</t>
    </rPh>
    <rPh sb="255" eb="257">
      <t>キギョウ</t>
    </rPh>
    <rPh sb="257" eb="258">
      <t>ホウ</t>
    </rPh>
    <rPh sb="259" eb="261">
      <t>テキヨウ</t>
    </rPh>
    <rPh sb="262" eb="264">
      <t>メザ</t>
    </rPh>
    <rPh sb="270" eb="272">
      <t>ケイエイ</t>
    </rPh>
    <rPh sb="272" eb="274">
      <t>センリャク</t>
    </rPh>
    <rPh sb="276" eb="278">
      <t>サクテイ</t>
    </rPh>
    <rPh sb="301" eb="303">
      <t>ケンゼン</t>
    </rPh>
    <rPh sb="303" eb="305">
      <t>ケイエイ</t>
    </rPh>
    <rPh sb="306" eb="307">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</si>
</sst>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protection locked="0"/>
    </xf>
    <xf numFmtId="0" fontId="23" fillId="0" borderId="7" xfId="0" applyFont="1" applyBorder="1" applyAlignment="1" applyProtection="1">
      <alignment horizontal="left" vertical="top"/>
      <protection locked="0"/>
    </xf>
    <xf numFmtId="0" fontId="23" fillId="0" borderId="6" xfId="0" applyFont="1" applyBorder="1" applyAlignment="1" applyProtection="1">
      <alignment horizontal="left" vertical="top"/>
      <protection locked="0"/>
    </xf>
    <xf numFmtId="0" fontId="23" fillId="0" borderId="8" xfId="0" applyFont="1" applyBorder="1" applyAlignment="1" applyProtection="1">
      <alignment horizontal="left" vertical="top"/>
      <protection locked="0"/>
    </xf>
    <xf numFmtId="0" fontId="23" fillId="0" borderId="1" xfId="0" applyFont="1" applyBorder="1" applyAlignment="1" applyProtection="1">
      <alignment horizontal="left" vertical="top"/>
      <protection locked="0"/>
    </xf>
    <xf numFmtId="0" fontId="23" fillId="0" borderId="9" xfId="0" applyFont="1" applyBorder="1" applyAlignment="1" applyProtection="1">
      <alignment horizontal="left" vertical="top"/>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0.52</c:v>
                </c:pt>
                <c:pt idx="1">
                  <c:v>0</c:v>
                </c:pt>
                <c:pt idx="2" formatCode="#,##0.00;&quot;△&quot;#,##0.00;&quot;-&quot;">
                  <c:v>0.52</c:v>
                </c:pt>
                <c:pt idx="3">
                  <c:v>0</c:v>
                </c:pt>
                <c:pt idx="4">
                  <c:v>0</c:v>
                </c:pt>
              </c:numCache>
            </c:numRef>
          </c:val>
        </c:ser>
        <c:dLbls>
          <c:showLegendKey val="0"/>
          <c:showVal val="0"/>
          <c:showCatName val="0"/>
          <c:showSerName val="0"/>
          <c:showPercent val="0"/>
          <c:showBubbleSize val="0"/>
        </c:dLbls>
        <c:gapWidth val="150"/>
        <c:axId val="133906920"/>
        <c:axId val="1339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0.24</c:v>
                </c:pt>
                <c:pt idx="2">
                  <c:v>0.15</c:v>
                </c:pt>
                <c:pt idx="3">
                  <c:v>0.11</c:v>
                </c:pt>
                <c:pt idx="4">
                  <c:v>0.09</c:v>
                </c:pt>
              </c:numCache>
            </c:numRef>
          </c:val>
          <c:smooth val="0"/>
        </c:ser>
        <c:dLbls>
          <c:showLegendKey val="0"/>
          <c:showVal val="0"/>
          <c:showCatName val="0"/>
          <c:showSerName val="0"/>
          <c:showPercent val="0"/>
          <c:showBubbleSize val="0"/>
        </c:dLbls>
        <c:marker val="1"/>
        <c:smooth val="0"/>
        <c:axId val="133906920"/>
        <c:axId val="133906528"/>
      </c:lineChart>
      <c:dateAx>
        <c:axId val="133906920"/>
        <c:scaling>
          <c:orientation val="minMax"/>
        </c:scaling>
        <c:delete val="1"/>
        <c:axPos val="b"/>
        <c:numFmt formatCode="ge" sourceLinked="1"/>
        <c:majorTickMark val="none"/>
        <c:minorTickMark val="none"/>
        <c:tickLblPos val="none"/>
        <c:crossAx val="133906528"/>
        <c:crosses val="autoZero"/>
        <c:auto val="1"/>
        <c:lblOffset val="100"/>
        <c:baseTimeUnit val="years"/>
      </c:dateAx>
      <c:valAx>
        <c:axId val="1339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90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769120"/>
        <c:axId val="22276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61.95</c:v>
                </c:pt>
                <c:pt idx="1">
                  <c:v>61.91</c:v>
                </c:pt>
                <c:pt idx="2">
                  <c:v>63.6</c:v>
                </c:pt>
                <c:pt idx="3">
                  <c:v>64.23</c:v>
                </c:pt>
                <c:pt idx="4">
                  <c:v>59.4</c:v>
                </c:pt>
              </c:numCache>
            </c:numRef>
          </c:val>
          <c:smooth val="0"/>
        </c:ser>
        <c:dLbls>
          <c:showLegendKey val="0"/>
          <c:showVal val="0"/>
          <c:showCatName val="0"/>
          <c:showSerName val="0"/>
          <c:showPercent val="0"/>
          <c:showBubbleSize val="0"/>
        </c:dLbls>
        <c:marker val="1"/>
        <c:smooth val="0"/>
        <c:axId val="222769120"/>
        <c:axId val="222769512"/>
      </c:lineChart>
      <c:dateAx>
        <c:axId val="222769120"/>
        <c:scaling>
          <c:orientation val="minMax"/>
        </c:scaling>
        <c:delete val="1"/>
        <c:axPos val="b"/>
        <c:numFmt formatCode="ge" sourceLinked="1"/>
        <c:majorTickMark val="none"/>
        <c:minorTickMark val="none"/>
        <c:tickLblPos val="none"/>
        <c:crossAx val="222769512"/>
        <c:crosses val="autoZero"/>
        <c:auto val="1"/>
        <c:lblOffset val="100"/>
        <c:baseTimeUnit val="years"/>
      </c:dateAx>
      <c:valAx>
        <c:axId val="22276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6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96.38</c:v>
                </c:pt>
                <c:pt idx="1">
                  <c:v>96.4</c:v>
                </c:pt>
                <c:pt idx="2">
                  <c:v>96.48</c:v>
                </c:pt>
                <c:pt idx="3">
                  <c:v>96.54</c:v>
                </c:pt>
                <c:pt idx="4">
                  <c:v>96.6</c:v>
                </c:pt>
              </c:numCache>
            </c:numRef>
          </c:val>
        </c:ser>
        <c:dLbls>
          <c:showLegendKey val="0"/>
          <c:showVal val="0"/>
          <c:showCatName val="0"/>
          <c:showSerName val="0"/>
          <c:showPercent val="0"/>
          <c:showBubbleSize val="0"/>
        </c:dLbls>
        <c:gapWidth val="150"/>
        <c:axId val="222852816"/>
        <c:axId val="22285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90.37</c:v>
                </c:pt>
                <c:pt idx="1">
                  <c:v>90.89</c:v>
                </c:pt>
                <c:pt idx="2">
                  <c:v>90.98</c:v>
                </c:pt>
                <c:pt idx="3">
                  <c:v>90.22</c:v>
                </c:pt>
                <c:pt idx="4">
                  <c:v>89.81</c:v>
                </c:pt>
              </c:numCache>
            </c:numRef>
          </c:val>
          <c:smooth val="0"/>
        </c:ser>
        <c:dLbls>
          <c:showLegendKey val="0"/>
          <c:showVal val="0"/>
          <c:showCatName val="0"/>
          <c:showSerName val="0"/>
          <c:showPercent val="0"/>
          <c:showBubbleSize val="0"/>
        </c:dLbls>
        <c:marker val="1"/>
        <c:smooth val="0"/>
        <c:axId val="222852816"/>
        <c:axId val="222853208"/>
      </c:lineChart>
      <c:dateAx>
        <c:axId val="222852816"/>
        <c:scaling>
          <c:orientation val="minMax"/>
        </c:scaling>
        <c:delete val="1"/>
        <c:axPos val="b"/>
        <c:numFmt formatCode="ge" sourceLinked="1"/>
        <c:majorTickMark val="none"/>
        <c:minorTickMark val="none"/>
        <c:tickLblPos val="none"/>
        <c:crossAx val="222853208"/>
        <c:crosses val="autoZero"/>
        <c:auto val="1"/>
        <c:lblOffset val="100"/>
        <c:baseTimeUnit val="years"/>
      </c:dateAx>
      <c:valAx>
        <c:axId val="22285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5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60.2</c:v>
                </c:pt>
                <c:pt idx="1">
                  <c:v>61.81</c:v>
                </c:pt>
                <c:pt idx="2">
                  <c:v>61.34</c:v>
                </c:pt>
                <c:pt idx="3">
                  <c:v>64.099999999999994</c:v>
                </c:pt>
                <c:pt idx="4">
                  <c:v>58.2</c:v>
                </c:pt>
              </c:numCache>
            </c:numRef>
          </c:val>
        </c:ser>
        <c:dLbls>
          <c:showLegendKey val="0"/>
          <c:showVal val="0"/>
          <c:showCatName val="0"/>
          <c:showSerName val="0"/>
          <c:showPercent val="0"/>
          <c:showBubbleSize val="0"/>
        </c:dLbls>
        <c:gapWidth val="150"/>
        <c:axId val="133908488"/>
        <c:axId val="13390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908488"/>
        <c:axId val="133908880"/>
      </c:lineChart>
      <c:dateAx>
        <c:axId val="133908488"/>
        <c:scaling>
          <c:orientation val="minMax"/>
        </c:scaling>
        <c:delete val="1"/>
        <c:axPos val="b"/>
        <c:numFmt formatCode="ge" sourceLinked="1"/>
        <c:majorTickMark val="none"/>
        <c:minorTickMark val="none"/>
        <c:tickLblPos val="none"/>
        <c:crossAx val="133908880"/>
        <c:crosses val="autoZero"/>
        <c:auto val="1"/>
        <c:lblOffset val="100"/>
        <c:baseTimeUnit val="years"/>
      </c:dateAx>
      <c:valAx>
        <c:axId val="13390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90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345864"/>
        <c:axId val="22234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345864"/>
        <c:axId val="222346256"/>
      </c:lineChart>
      <c:dateAx>
        <c:axId val="222345864"/>
        <c:scaling>
          <c:orientation val="minMax"/>
        </c:scaling>
        <c:delete val="1"/>
        <c:axPos val="b"/>
        <c:numFmt formatCode="ge" sourceLinked="1"/>
        <c:majorTickMark val="none"/>
        <c:minorTickMark val="none"/>
        <c:tickLblPos val="none"/>
        <c:crossAx val="222346256"/>
        <c:crosses val="autoZero"/>
        <c:auto val="1"/>
        <c:lblOffset val="100"/>
        <c:baseTimeUnit val="years"/>
      </c:dateAx>
      <c:valAx>
        <c:axId val="22234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34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347432"/>
        <c:axId val="22234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347432"/>
        <c:axId val="222347824"/>
      </c:lineChart>
      <c:dateAx>
        <c:axId val="222347432"/>
        <c:scaling>
          <c:orientation val="minMax"/>
        </c:scaling>
        <c:delete val="1"/>
        <c:axPos val="b"/>
        <c:numFmt formatCode="ge" sourceLinked="1"/>
        <c:majorTickMark val="none"/>
        <c:minorTickMark val="none"/>
        <c:tickLblPos val="none"/>
        <c:crossAx val="222347824"/>
        <c:crosses val="autoZero"/>
        <c:auto val="1"/>
        <c:lblOffset val="100"/>
        <c:baseTimeUnit val="years"/>
      </c:dateAx>
      <c:valAx>
        <c:axId val="22234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34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455608"/>
        <c:axId val="2224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455608"/>
        <c:axId val="222456000"/>
      </c:lineChart>
      <c:dateAx>
        <c:axId val="222455608"/>
        <c:scaling>
          <c:orientation val="minMax"/>
        </c:scaling>
        <c:delete val="1"/>
        <c:axPos val="b"/>
        <c:numFmt formatCode="ge" sourceLinked="1"/>
        <c:majorTickMark val="none"/>
        <c:minorTickMark val="none"/>
        <c:tickLblPos val="none"/>
        <c:crossAx val="222456000"/>
        <c:crosses val="autoZero"/>
        <c:auto val="1"/>
        <c:lblOffset val="100"/>
        <c:baseTimeUnit val="years"/>
      </c:dateAx>
      <c:valAx>
        <c:axId val="2224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5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454824"/>
        <c:axId val="2224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454824"/>
        <c:axId val="222454432"/>
      </c:lineChart>
      <c:dateAx>
        <c:axId val="222454824"/>
        <c:scaling>
          <c:orientation val="minMax"/>
        </c:scaling>
        <c:delete val="1"/>
        <c:axPos val="b"/>
        <c:numFmt formatCode="ge" sourceLinked="1"/>
        <c:majorTickMark val="none"/>
        <c:minorTickMark val="none"/>
        <c:tickLblPos val="none"/>
        <c:crossAx val="222454432"/>
        <c:crosses val="autoZero"/>
        <c:auto val="1"/>
        <c:lblOffset val="100"/>
        <c:baseTimeUnit val="years"/>
      </c:dateAx>
      <c:valAx>
        <c:axId val="2224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5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1618.46</c:v>
                </c:pt>
                <c:pt idx="1">
                  <c:v>1488.73</c:v>
                </c:pt>
                <c:pt idx="2">
                  <c:v>1334.95</c:v>
                </c:pt>
                <c:pt idx="3">
                  <c:v>1175.94</c:v>
                </c:pt>
                <c:pt idx="4">
                  <c:v>1111.22</c:v>
                </c:pt>
              </c:numCache>
            </c:numRef>
          </c:val>
        </c:ser>
        <c:dLbls>
          <c:showLegendKey val="0"/>
          <c:showVal val="0"/>
          <c:showCatName val="0"/>
          <c:showSerName val="0"/>
          <c:showPercent val="0"/>
          <c:showBubbleSize val="0"/>
        </c:dLbls>
        <c:gapWidth val="150"/>
        <c:axId val="222455216"/>
        <c:axId val="222457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793.1</c:v>
                </c:pt>
                <c:pt idx="1">
                  <c:v>759.86</c:v>
                </c:pt>
                <c:pt idx="2">
                  <c:v>739.53</c:v>
                </c:pt>
                <c:pt idx="3">
                  <c:v>721.06</c:v>
                </c:pt>
                <c:pt idx="4">
                  <c:v>862.87</c:v>
                </c:pt>
              </c:numCache>
            </c:numRef>
          </c:val>
          <c:smooth val="0"/>
        </c:ser>
        <c:dLbls>
          <c:showLegendKey val="0"/>
          <c:showVal val="0"/>
          <c:showCatName val="0"/>
          <c:showSerName val="0"/>
          <c:showPercent val="0"/>
          <c:showBubbleSize val="0"/>
        </c:dLbls>
        <c:marker val="1"/>
        <c:smooth val="0"/>
        <c:axId val="222455216"/>
        <c:axId val="222457960"/>
      </c:lineChart>
      <c:dateAx>
        <c:axId val="222455216"/>
        <c:scaling>
          <c:orientation val="minMax"/>
        </c:scaling>
        <c:delete val="1"/>
        <c:axPos val="b"/>
        <c:numFmt formatCode="ge" sourceLinked="1"/>
        <c:majorTickMark val="none"/>
        <c:minorTickMark val="none"/>
        <c:tickLblPos val="none"/>
        <c:crossAx val="222457960"/>
        <c:crosses val="autoZero"/>
        <c:auto val="1"/>
        <c:lblOffset val="100"/>
        <c:baseTimeUnit val="years"/>
      </c:dateAx>
      <c:valAx>
        <c:axId val="22245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5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49.84</c:v>
                </c:pt>
                <c:pt idx="1">
                  <c:v>50.5</c:v>
                </c:pt>
                <c:pt idx="2">
                  <c:v>49.62</c:v>
                </c:pt>
                <c:pt idx="3">
                  <c:v>53.34</c:v>
                </c:pt>
                <c:pt idx="4">
                  <c:v>59.74</c:v>
                </c:pt>
              </c:numCache>
            </c:numRef>
          </c:val>
        </c:ser>
        <c:dLbls>
          <c:showLegendKey val="0"/>
          <c:showVal val="0"/>
          <c:showCatName val="0"/>
          <c:showSerName val="0"/>
          <c:showPercent val="0"/>
          <c:showBubbleSize val="0"/>
        </c:dLbls>
        <c:gapWidth val="150"/>
        <c:axId val="222765984"/>
        <c:axId val="22276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85.47</c:v>
                </c:pt>
                <c:pt idx="1">
                  <c:v>85.6</c:v>
                </c:pt>
                <c:pt idx="2">
                  <c:v>84.05</c:v>
                </c:pt>
                <c:pt idx="3">
                  <c:v>84.86</c:v>
                </c:pt>
                <c:pt idx="4">
                  <c:v>85.39</c:v>
                </c:pt>
              </c:numCache>
            </c:numRef>
          </c:val>
          <c:smooth val="0"/>
        </c:ser>
        <c:dLbls>
          <c:showLegendKey val="0"/>
          <c:showVal val="0"/>
          <c:showCatName val="0"/>
          <c:showSerName val="0"/>
          <c:showPercent val="0"/>
          <c:showBubbleSize val="0"/>
        </c:dLbls>
        <c:marker val="1"/>
        <c:smooth val="0"/>
        <c:axId val="222765984"/>
        <c:axId val="222766376"/>
      </c:lineChart>
      <c:dateAx>
        <c:axId val="222765984"/>
        <c:scaling>
          <c:orientation val="minMax"/>
        </c:scaling>
        <c:delete val="1"/>
        <c:axPos val="b"/>
        <c:numFmt formatCode="ge" sourceLinked="1"/>
        <c:majorTickMark val="none"/>
        <c:minorTickMark val="none"/>
        <c:tickLblPos val="none"/>
        <c:crossAx val="222766376"/>
        <c:crosses val="autoZero"/>
        <c:auto val="1"/>
        <c:lblOffset val="100"/>
        <c:baseTimeUnit val="years"/>
      </c:dateAx>
      <c:valAx>
        <c:axId val="22276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302.77</c:v>
                </c:pt>
                <c:pt idx="1">
                  <c:v>300.35000000000002</c:v>
                </c:pt>
                <c:pt idx="2">
                  <c:v>305.70999999999998</c:v>
                </c:pt>
                <c:pt idx="3">
                  <c:v>291.3</c:v>
                </c:pt>
                <c:pt idx="4">
                  <c:v>261.64999999999998</c:v>
                </c:pt>
              </c:numCache>
            </c:numRef>
          </c:val>
        </c:ser>
        <c:dLbls>
          <c:showLegendKey val="0"/>
          <c:showVal val="0"/>
          <c:showCatName val="0"/>
          <c:showSerName val="0"/>
          <c:showPercent val="0"/>
          <c:showBubbleSize val="0"/>
        </c:dLbls>
        <c:gapWidth val="150"/>
        <c:axId val="222767552"/>
        <c:axId val="22276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184.8</c:v>
                </c:pt>
                <c:pt idx="1">
                  <c:v>185.04</c:v>
                </c:pt>
                <c:pt idx="2">
                  <c:v>190.12</c:v>
                </c:pt>
                <c:pt idx="3">
                  <c:v>188.14</c:v>
                </c:pt>
                <c:pt idx="4">
                  <c:v>188.79</c:v>
                </c:pt>
              </c:numCache>
            </c:numRef>
          </c:val>
          <c:smooth val="0"/>
        </c:ser>
        <c:dLbls>
          <c:showLegendKey val="0"/>
          <c:showVal val="0"/>
          <c:showCatName val="0"/>
          <c:showSerName val="0"/>
          <c:showPercent val="0"/>
          <c:showBubbleSize val="0"/>
        </c:dLbls>
        <c:marker val="1"/>
        <c:smooth val="0"/>
        <c:axId val="222767552"/>
        <c:axId val="222767944"/>
      </c:lineChart>
      <c:dateAx>
        <c:axId val="222767552"/>
        <c:scaling>
          <c:orientation val="minMax"/>
        </c:scaling>
        <c:delete val="1"/>
        <c:axPos val="b"/>
        <c:numFmt formatCode="ge" sourceLinked="1"/>
        <c:majorTickMark val="none"/>
        <c:minorTickMark val="none"/>
        <c:tickLblPos val="none"/>
        <c:crossAx val="222767944"/>
        <c:crosses val="autoZero"/>
        <c:auto val="1"/>
        <c:lblOffset val="100"/>
        <c:baseTimeUnit val="years"/>
      </c:dateAx>
      <c:valAx>
        <c:axId val="22276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40"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兵庫県　太子町</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Cc1</v>
      </c>
      <c r="X8" s="64"/>
      <c r="Y8" s="64"/>
      <c r="Z8" s="64"/>
      <c r="AA8" s="64"/>
      <c r="AB8" s="64"/>
      <c r="AC8" s="64"/>
      <c r="AD8" s="3"/>
      <c r="AE8" s="3"/>
      <c r="AF8" s="3"/>
      <c r="AG8" s="3"/>
      <c r="AH8" s="3"/>
      <c r="AI8" s="3"/>
      <c r="AJ8" s="3"/>
      <c r="AK8" s="3"/>
      <c r="AL8" s="58">
        <f>データ!R6</f>
        <v>34434</v>
      </c>
      <c r="AM8" s="58"/>
      <c r="AN8" s="58"/>
      <c r="AO8" s="58"/>
      <c r="AP8" s="58"/>
      <c r="AQ8" s="58"/>
      <c r="AR8" s="58"/>
      <c r="AS8" s="58"/>
      <c r="AT8" s="57">
        <f>データ!S6</f>
        <v>22.61</v>
      </c>
      <c r="AU8" s="57"/>
      <c r="AV8" s="57"/>
      <c r="AW8" s="57"/>
      <c r="AX8" s="57"/>
      <c r="AY8" s="57"/>
      <c r="AZ8" s="57"/>
      <c r="BA8" s="57"/>
      <c r="BB8" s="57">
        <f>データ!T6</f>
        <v>1522.95</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83.89</v>
      </c>
      <c r="Q10" s="57"/>
      <c r="R10" s="57"/>
      <c r="S10" s="57"/>
      <c r="T10" s="57"/>
      <c r="U10" s="57"/>
      <c r="V10" s="57"/>
      <c r="W10" s="57">
        <f>データ!P6</f>
        <v>76.36</v>
      </c>
      <c r="X10" s="57"/>
      <c r="Y10" s="57"/>
      <c r="Z10" s="57"/>
      <c r="AA10" s="57"/>
      <c r="AB10" s="57"/>
      <c r="AC10" s="57"/>
      <c r="AD10" s="58">
        <f>データ!Q6</f>
        <v>2538</v>
      </c>
      <c r="AE10" s="58"/>
      <c r="AF10" s="58"/>
      <c r="AG10" s="58"/>
      <c r="AH10" s="58"/>
      <c r="AI10" s="58"/>
      <c r="AJ10" s="58"/>
      <c r="AK10" s="2"/>
      <c r="AL10" s="58">
        <f>データ!U6</f>
        <v>28822</v>
      </c>
      <c r="AM10" s="58"/>
      <c r="AN10" s="58"/>
      <c r="AO10" s="58"/>
      <c r="AP10" s="58"/>
      <c r="AQ10" s="58"/>
      <c r="AR10" s="58"/>
      <c r="AS10" s="58"/>
      <c r="AT10" s="57">
        <f>データ!V6</f>
        <v>7.65</v>
      </c>
      <c r="AU10" s="57"/>
      <c r="AV10" s="57"/>
      <c r="AW10" s="57"/>
      <c r="AX10" s="57"/>
      <c r="AY10" s="57"/>
      <c r="AZ10" s="57"/>
      <c r="BA10" s="57"/>
      <c r="BB10" s="57">
        <f>データ!W6</f>
        <v>3767.58</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2"/>
      <c r="BN55" s="82"/>
      <c r="BO55" s="82"/>
      <c r="BP55" s="82"/>
      <c r="BQ55" s="82"/>
      <c r="BR55" s="82"/>
      <c r="BS55" s="82"/>
      <c r="BT55" s="82"/>
      <c r="BU55" s="82"/>
      <c r="BV55" s="82"/>
      <c r="BW55" s="82"/>
      <c r="BX55" s="82"/>
      <c r="BY55" s="82"/>
      <c r="BZ55" s="83"/>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84"/>
      <c r="BM56" s="82"/>
      <c r="BN56" s="82"/>
      <c r="BO56" s="82"/>
      <c r="BP56" s="82"/>
      <c r="BQ56" s="82"/>
      <c r="BR56" s="82"/>
      <c r="BS56" s="82"/>
      <c r="BT56" s="82"/>
      <c r="BU56" s="82"/>
      <c r="BV56" s="82"/>
      <c r="BW56" s="82"/>
      <c r="BX56" s="82"/>
      <c r="BY56" s="82"/>
      <c r="BZ56" s="83"/>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4"/>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2"/>
      <c r="BN59" s="82"/>
      <c r="BO59" s="82"/>
      <c r="BP59" s="82"/>
      <c r="BQ59" s="82"/>
      <c r="BR59" s="82"/>
      <c r="BS59" s="82"/>
      <c r="BT59" s="82"/>
      <c r="BU59" s="82"/>
      <c r="BV59" s="82"/>
      <c r="BW59" s="82"/>
      <c r="BX59" s="82"/>
      <c r="BY59" s="82"/>
      <c r="BZ59" s="83"/>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4"/>
      <c r="BM60" s="82"/>
      <c r="BN60" s="82"/>
      <c r="BO60" s="82"/>
      <c r="BP60" s="82"/>
      <c r="BQ60" s="82"/>
      <c r="BR60" s="82"/>
      <c r="BS60" s="82"/>
      <c r="BT60" s="82"/>
      <c r="BU60" s="82"/>
      <c r="BV60" s="82"/>
      <c r="BW60" s="82"/>
      <c r="BX60" s="82"/>
      <c r="BY60" s="82"/>
      <c r="BZ60" s="83"/>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4"/>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5"/>
      <c r="BM63" s="86"/>
      <c r="BN63" s="86"/>
      <c r="BO63" s="86"/>
      <c r="BP63" s="86"/>
      <c r="BQ63" s="86"/>
      <c r="BR63" s="86"/>
      <c r="BS63" s="86"/>
      <c r="BT63" s="86"/>
      <c r="BU63" s="86"/>
      <c r="BV63" s="86"/>
      <c r="BW63" s="86"/>
      <c r="BX63" s="86"/>
      <c r="BY63" s="86"/>
      <c r="BZ63" s="8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284645</v>
      </c>
      <c r="D6" s="31">
        <f t="shared" si="3"/>
        <v>47</v>
      </c>
      <c r="E6" s="31">
        <f t="shared" si="3"/>
        <v>17</v>
      </c>
      <c r="F6" s="31">
        <f t="shared" si="3"/>
        <v>1</v>
      </c>
      <c r="G6" s="31">
        <f t="shared" si="3"/>
        <v>0</v>
      </c>
      <c r="H6" s="31" t="str">
        <f t="shared" si="3"/>
        <v>兵庫県　太子町</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83.89</v>
      </c>
      <c r="P6" s="32">
        <f t="shared" si="3"/>
        <v>76.36</v>
      </c>
      <c r="Q6" s="32">
        <f t="shared" si="3"/>
        <v>2538</v>
      </c>
      <c r="R6" s="32">
        <f t="shared" si="3"/>
        <v>34434</v>
      </c>
      <c r="S6" s="32">
        <f t="shared" si="3"/>
        <v>22.61</v>
      </c>
      <c r="T6" s="32">
        <f t="shared" si="3"/>
        <v>1522.95</v>
      </c>
      <c r="U6" s="32">
        <f t="shared" si="3"/>
        <v>28822</v>
      </c>
      <c r="V6" s="32">
        <f t="shared" si="3"/>
        <v>7.65</v>
      </c>
      <c r="W6" s="32">
        <f t="shared" si="3"/>
        <v>3767.58</v>
      </c>
      <c r="X6" s="33">
        <f>IF(X7="",NA(),X7)</f>
        <v>60.2</v>
      </c>
      <c r="Y6" s="33">
        <f t="shared" ref="Y6:AG6" si="4">IF(Y7="",NA(),Y7)</f>
        <v>61.81</v>
      </c>
      <c r="Z6" s="33">
        <f t="shared" si="4"/>
        <v>61.34</v>
      </c>
      <c r="AA6" s="33">
        <f t="shared" si="4"/>
        <v>64.099999999999994</v>
      </c>
      <c r="AB6" s="33">
        <f t="shared" si="4"/>
        <v>58.2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1618.46</v>
      </c>
      <c r="BF6" s="33">
        <f t="shared" ref="BF6:BN6" si="7">IF(BF7="",NA(),BF7)</f>
        <v>1488.73</v>
      </c>
      <c r="BG6" s="33">
        <f t="shared" si="7"/>
        <v>1334.95</v>
      </c>
      <c r="BH6" s="33">
        <f t="shared" si="7"/>
        <v>1175.94</v>
      </c>
      <c r="BI6" s="33">
        <f t="shared" si="7"/>
        <v>1111.22</v>
      </c>
      <c r="BJ6" s="33">
        <f t="shared" si="7"/>
        <v>793.1</v>
      </c>
      <c r="BK6" s="33">
        <f t="shared" si="7"/>
        <v>759.86</v>
      </c>
      <c r="BL6" s="33">
        <f t="shared" si="7"/>
        <v>739.53</v>
      </c>
      <c r="BM6" s="33">
        <f t="shared" si="7"/>
        <v>721.06</v>
      </c>
      <c r="BN6" s="33">
        <f t="shared" si="7"/>
        <v>862.87</v>
      </c>
      <c r="BO6" s="32" t="str">
        <f>IF(BO7="","",IF(BO7="-","【-】","【"&amp;SUBSTITUTE(TEXT(BO7,"#,##0.00"),"-","△")&amp;"】"))</f>
        <v>【763.62】</v>
      </c>
      <c r="BP6" s="33">
        <f>IF(BP7="",NA(),BP7)</f>
        <v>49.84</v>
      </c>
      <c r="BQ6" s="33">
        <f t="shared" ref="BQ6:BY6" si="8">IF(BQ7="",NA(),BQ7)</f>
        <v>50.5</v>
      </c>
      <c r="BR6" s="33">
        <f t="shared" si="8"/>
        <v>49.62</v>
      </c>
      <c r="BS6" s="33">
        <f t="shared" si="8"/>
        <v>53.34</v>
      </c>
      <c r="BT6" s="33">
        <f t="shared" si="8"/>
        <v>59.74</v>
      </c>
      <c r="BU6" s="33">
        <f t="shared" si="8"/>
        <v>85.47</v>
      </c>
      <c r="BV6" s="33">
        <f t="shared" si="8"/>
        <v>85.6</v>
      </c>
      <c r="BW6" s="33">
        <f t="shared" si="8"/>
        <v>84.05</v>
      </c>
      <c r="BX6" s="33">
        <f t="shared" si="8"/>
        <v>84.86</v>
      </c>
      <c r="BY6" s="33">
        <f t="shared" si="8"/>
        <v>85.39</v>
      </c>
      <c r="BZ6" s="32" t="str">
        <f>IF(BZ7="","",IF(BZ7="-","【-】","【"&amp;SUBSTITUTE(TEXT(BZ7,"#,##0.00"),"-","△")&amp;"】"))</f>
        <v>【98.53】</v>
      </c>
      <c r="CA6" s="33">
        <f>IF(CA7="",NA(),CA7)</f>
        <v>302.77</v>
      </c>
      <c r="CB6" s="33">
        <f t="shared" ref="CB6:CJ6" si="9">IF(CB7="",NA(),CB7)</f>
        <v>300.35000000000002</v>
      </c>
      <c r="CC6" s="33">
        <f t="shared" si="9"/>
        <v>305.70999999999998</v>
      </c>
      <c r="CD6" s="33">
        <f t="shared" si="9"/>
        <v>291.3</v>
      </c>
      <c r="CE6" s="33">
        <f t="shared" si="9"/>
        <v>261.64999999999998</v>
      </c>
      <c r="CF6" s="33">
        <f t="shared" si="9"/>
        <v>184.8</v>
      </c>
      <c r="CG6" s="33">
        <f t="shared" si="9"/>
        <v>185.04</v>
      </c>
      <c r="CH6" s="33">
        <f t="shared" si="9"/>
        <v>190.12</v>
      </c>
      <c r="CI6" s="33">
        <f t="shared" si="9"/>
        <v>188.14</v>
      </c>
      <c r="CJ6" s="33">
        <f t="shared" si="9"/>
        <v>188.79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61.95</v>
      </c>
      <c r="CR6" s="33">
        <f t="shared" si="10"/>
        <v>61.91</v>
      </c>
      <c r="CS6" s="33">
        <f t="shared" si="10"/>
        <v>63.6</v>
      </c>
      <c r="CT6" s="33">
        <f t="shared" si="10"/>
        <v>64.23</v>
      </c>
      <c r="CU6" s="33">
        <f t="shared" si="10"/>
        <v>59.4</v>
      </c>
      <c r="CV6" s="32" t="str">
        <f>IF(CV7="","",IF(CV7="-","【-】","【"&amp;SUBSTITUTE(TEXT(CV7,"#,##0.00"),"-","△")&amp;"】"))</f>
        <v>【60.01】</v>
      </c>
      <c r="CW6" s="33">
        <f>IF(CW7="",NA(),CW7)</f>
        <v>96.38</v>
      </c>
      <c r="CX6" s="33">
        <f t="shared" ref="CX6:DF6" si="11">IF(CX7="",NA(),CX7)</f>
        <v>96.4</v>
      </c>
      <c r="CY6" s="33">
        <f t="shared" si="11"/>
        <v>96.48</v>
      </c>
      <c r="CZ6" s="33">
        <f t="shared" si="11"/>
        <v>96.54</v>
      </c>
      <c r="DA6" s="33">
        <f t="shared" si="11"/>
        <v>96.6</v>
      </c>
      <c r="DB6" s="33">
        <f t="shared" si="11"/>
        <v>90.37</v>
      </c>
      <c r="DC6" s="33">
        <f t="shared" si="11"/>
        <v>90.89</v>
      </c>
      <c r="DD6" s="33">
        <f t="shared" si="11"/>
        <v>90.98</v>
      </c>
      <c r="DE6" s="33">
        <f t="shared" si="11"/>
        <v>90.22</v>
      </c>
      <c r="DF6" s="33">
        <f t="shared" si="11"/>
        <v>89.81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0.52</v>
      </c>
      <c r="EE6" s="32">
        <f t="shared" ref="EE6:EM6" si="14">IF(EE7="",NA(),EE7)</f>
        <v>0</v>
      </c>
      <c r="EF6" s="33">
        <f t="shared" si="14"/>
        <v>0.52</v>
      </c>
      <c r="EG6" s="32">
        <f t="shared" si="14"/>
        <v>0</v>
      </c>
      <c r="EH6" s="32">
        <f t="shared" si="14"/>
        <v>0</v>
      </c>
      <c r="EI6" s="33">
        <f t="shared" si="14"/>
        <v>0.05</v>
      </c>
      <c r="EJ6" s="33">
        <f t="shared" si="14"/>
        <v>0.24</v>
      </c>
      <c r="EK6" s="33">
        <f t="shared" si="14"/>
        <v>0.15</v>
      </c>
      <c r="EL6" s="33">
        <f t="shared" si="14"/>
        <v>0.11</v>
      </c>
      <c r="EM6" s="33">
        <f t="shared" si="14"/>
        <v>0.09</v>
      </c>
      <c r="EN6" s="32" t="str">
        <f>IF(EN7="","",IF(EN7="-","【-】","【"&amp;SUBSTITUTE(TEXT(EN7,"#,##0.00"),"-","△")&amp;"】"))</f>
        <v>【0.23】</v>
      </c>
    </row>
    <row r="7" spans="1:144" s="34" customFormat="1">
      <c r="A7" s="26"/>
      <c r="B7" s="35">
        <v>2015</v>
      </c>
      <c r="C7" s="35">
        <v>284645</v>
      </c>
      <c r="D7" s="35">
        <v>47</v>
      </c>
      <c r="E7" s="35">
        <v>17</v>
      </c>
      <c r="F7" s="35">
        <v>1</v>
      </c>
      <c r="G7" s="35">
        <v>0</v>
      </c>
      <c r="H7" s="35" t="s">
        <v>96</v>
      </c>
      <c r="I7" s="35" t="s">
        <v>97</v>
      </c>
      <c r="J7" s="35" t="s">
        <v>98</v>
      </c>
      <c r="K7" s="35" t="s">
        <v>99</v>
      </c>
      <c r="L7" s="35" t="s">
        <v>100</v>
      </c>
      <c r="M7" s="36" t="s">
        <v>101</v>
      </c>
      <c r="N7" s="36" t="s">
        <v>102</v>
      </c>
      <c r="O7" s="36">
        <v>83.89</v>
      </c>
      <c r="P7" s="36">
        <v>76.36</v>
      </c>
      <c r="Q7" s="36">
        <v>2538</v>
      </c>
      <c r="R7" s="36">
        <v>34434</v>
      </c>
      <c r="S7" s="36">
        <v>22.61</v>
      </c>
      <c r="T7" s="36">
        <v>1522.95</v>
      </c>
      <c r="U7" s="36">
        <v>28822</v>
      </c>
      <c r="V7" s="36">
        <v>7.65</v>
      </c>
      <c r="W7" s="36">
        <v>3767.58</v>
      </c>
      <c r="X7" s="36">
        <v>60.2</v>
      </c>
      <c r="Y7" s="36">
        <v>61.81</v>
      </c>
      <c r="Z7" s="36">
        <v>61.34</v>
      </c>
      <c r="AA7" s="36">
        <v>64.099999999999994</v>
      </c>
      <c r="AB7" s="36">
        <v>58.2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1618.46</v>
      </c>
      <c r="BF7" s="36">
        <v>1488.73</v>
      </c>
      <c r="BG7" s="36">
        <v>1334.95</v>
      </c>
      <c r="BH7" s="36">
        <v>1175.94</v>
      </c>
      <c r="BI7" s="36">
        <v>1111.22</v>
      </c>
      <c r="BJ7" s="36">
        <v>793.1</v>
      </c>
      <c r="BK7" s="36">
        <v>759.86</v>
      </c>
      <c r="BL7" s="36">
        <v>739.53</v>
      </c>
      <c r="BM7" s="36">
        <v>721.06</v>
      </c>
      <c r="BN7" s="36">
        <v>862.87</v>
      </c>
      <c r="BO7" s="36">
        <v>763.62</v>
      </c>
      <c r="BP7" s="36">
        <v>49.84</v>
      </c>
      <c r="BQ7" s="36">
        <v>50.5</v>
      </c>
      <c r="BR7" s="36">
        <v>49.62</v>
      </c>
      <c r="BS7" s="36">
        <v>53.34</v>
      </c>
      <c r="BT7" s="36">
        <v>59.74</v>
      </c>
      <c r="BU7" s="36">
        <v>85.47</v>
      </c>
      <c r="BV7" s="36">
        <v>85.6</v>
      </c>
      <c r="BW7" s="36">
        <v>84.05</v>
      </c>
      <c r="BX7" s="36">
        <v>84.86</v>
      </c>
      <c r="BY7" s="36">
        <v>85.39</v>
      </c>
      <c r="BZ7" s="36">
        <v>98.53</v>
      </c>
      <c r="CA7" s="36">
        <v>302.77</v>
      </c>
      <c r="CB7" s="36">
        <v>300.35000000000002</v>
      </c>
      <c r="CC7" s="36">
        <v>305.70999999999998</v>
      </c>
      <c r="CD7" s="36">
        <v>291.3</v>
      </c>
      <c r="CE7" s="36">
        <v>261.64999999999998</v>
      </c>
      <c r="CF7" s="36">
        <v>184.8</v>
      </c>
      <c r="CG7" s="36">
        <v>185.04</v>
      </c>
      <c r="CH7" s="36">
        <v>190.12</v>
      </c>
      <c r="CI7" s="36">
        <v>188.14</v>
      </c>
      <c r="CJ7" s="36">
        <v>188.79</v>
      </c>
      <c r="CK7" s="36">
        <v>139.69999999999999</v>
      </c>
      <c r="CL7" s="36" t="s">
        <v>101</v>
      </c>
      <c r="CM7" s="36" t="s">
        <v>101</v>
      </c>
      <c r="CN7" s="36" t="s">
        <v>101</v>
      </c>
      <c r="CO7" s="36" t="s">
        <v>101</v>
      </c>
      <c r="CP7" s="36" t="s">
        <v>101</v>
      </c>
      <c r="CQ7" s="36">
        <v>61.95</v>
      </c>
      <c r="CR7" s="36">
        <v>61.91</v>
      </c>
      <c r="CS7" s="36">
        <v>63.6</v>
      </c>
      <c r="CT7" s="36">
        <v>64.23</v>
      </c>
      <c r="CU7" s="36">
        <v>59.4</v>
      </c>
      <c r="CV7" s="36">
        <v>60.01</v>
      </c>
      <c r="CW7" s="36">
        <v>96.38</v>
      </c>
      <c r="CX7" s="36">
        <v>96.4</v>
      </c>
      <c r="CY7" s="36">
        <v>96.48</v>
      </c>
      <c r="CZ7" s="36">
        <v>96.54</v>
      </c>
      <c r="DA7" s="36">
        <v>96.6</v>
      </c>
      <c r="DB7" s="36">
        <v>90.37</v>
      </c>
      <c r="DC7" s="36">
        <v>90.89</v>
      </c>
      <c r="DD7" s="36">
        <v>90.98</v>
      </c>
      <c r="DE7" s="36">
        <v>90.22</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0.52</v>
      </c>
      <c r="EE7" s="36">
        <v>0</v>
      </c>
      <c r="EF7" s="36">
        <v>0.52</v>
      </c>
      <c r="EG7" s="36">
        <v>0</v>
      </c>
      <c r="EH7" s="36">
        <v>0</v>
      </c>
      <c r="EI7" s="36">
        <v>0.05</v>
      </c>
      <c r="EJ7" s="36">
        <v>0.24</v>
      </c>
      <c r="EK7" s="36">
        <v>0.15</v>
      </c>
      <c r="EL7" s="36">
        <v>0.11</v>
      </c>
      <c r="EM7" s="36">
        <v>0.09</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宗野 義和</cp:lastModifiedBy>
  <dcterms:created xsi:type="dcterms:W3CDTF">2017-02-08T02:52:38Z</dcterms:created>
  <dcterms:modified xsi:type="dcterms:W3CDTF">2017-02-13T03:48:38Z</dcterms:modified>
  <cp:category/>
</cp:coreProperties>
</file>