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 財政係\15 財政公表\2_財政状況資料集H22～\H28\追加分再分析\結合後\"/>
    </mc:Choice>
  </mc:AlternateContent>
  <bookViews>
    <workbookView xWindow="240" yWindow="105" windowWidth="14940" windowHeight="7830" tabRatio="6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l="1"/>
  <c r="BW34" i="9"/>
  <c r="BW35" i="9" s="1"/>
  <c r="BW36" i="9" s="1"/>
  <c r="BW37" i="9" s="1"/>
  <c r="BW38" i="9" s="1"/>
  <c r="CO34" i="9" l="1"/>
  <c r="CO35" i="9" s="1"/>
  <c r="CO36" i="9" s="1"/>
</calcChain>
</file>

<file path=xl/sharedStrings.xml><?xml version="1.0" encoding="utf-8"?>
<sst xmlns="http://schemas.openxmlformats.org/spreadsheetml/2006/main" count="1063" uniqueCount="568">
  <si>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</si>
  <si>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</si>
  <si>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</si>
  <si>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</si>
  <si>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</si>
  <si>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</si>
  <si>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</si>
  <si>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</si>
  <si>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</si>
  <si>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</si>
  <si>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</si>
  <si>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</si>
  <si>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</si>
  <si>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</si>
  <si>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</si>
  <si>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</si>
  <si>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</si>
  <si>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</si>
  <si>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</si>
  <si>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</si>
  <si>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</si>
  <si>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</si>
  <si>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</si>
  <si>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</si>
  <si>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</si>
  <si>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</si>
  <si>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</si>
  <si>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</si>
  <si>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</si>
  <si>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</si>
  <si>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</si>
  <si>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</si>
  <si>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</si>
  <si>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</si>
  <si>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</si>
  <si>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</si>
  <si>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</si>
  <si>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</si>
  <si>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</si>
  <si>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</si>
  <si>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</si>
  <si>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</si>
  <si>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</si>
  <si>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</si>
  <si>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</si>
  <si>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</si>
  <si>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</si>
  <si>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</si>
  <si>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</si>
  <si>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</si>
  <si>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</si>
  <si>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</si>
  <si>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</si>
  <si>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</si>
  <si>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</si>
  <si>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</si>
  <si>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</si>
  <si>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</si>
  <si>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</si>
  <si>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</si>
  <si>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</si>
  <si>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</si>
  <si>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</si>
  <si>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</si>
  <si>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</si>
  <si>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</si>
  <si>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</si>
  <si>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</si>
  <si>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</si>
  <si>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</si>
  <si>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</si>
  <si>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</si>
  <si>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</si>
  <si>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</si>
  <si>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</si>
  <si>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</si>
  <si>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</si>
  <si>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</si>
  <si>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</si>
  <si>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</si>
  <si>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</si>
  <si>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</si>
  <si>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</si>
  <si>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</si>
  <si>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</si>
  <si>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</si>
  <si>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</si>
  <si>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</si>
  <si>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</si>
  <si>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</si>
  <si>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</si>
  <si>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</si>
  <si>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</si>
  <si>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</si>
  <si>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</si>
  <si>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</si>
  <si>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</si>
  <si>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</si>
  <si>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</si>
  <si>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</si>
  <si>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</si>
  <si>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</si>
  <si>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</si>
  <si>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</si>
  <si>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</si>
  <si>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</si>
  <si>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</si>
  <si>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</si>
  <si>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</si>
  <si>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</si>
  <si>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</si>
  <si>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</si>
  <si>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</si>
  <si>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</si>
  <si>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</si>
  <si>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</si>
  <si>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</si>
  <si>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</si>
  <si>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</si>
  <si>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</si>
  <si>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</si>
  <si>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</si>
  <si>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</si>
  <si>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</si>
  <si>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</si>
  <si>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</si>
  <si>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</si>
  <si>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</si>
  <si>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</si>
  <si>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</si>
  <si>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</si>
  <si>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</si>
  <si>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</si>
  <si>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</si>
  <si>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</si>
  <si>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</si>
  <si>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</si>
  <si>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</si>
  <si>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</si>
  <si>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</si>
  <si>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</si>
  <si>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</si>
  <si>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</si>
  <si>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</si>
  <si>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</si>
  <si>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</si>
  <si>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</si>
  <si>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</si>
  <si>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</si>
  <si>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</si>
  <si>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</si>
  <si>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</si>
  <si>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</si>
  <si>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</si>
  <si>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</si>
  <si>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</si>
  <si>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</si>
  <si>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</si>
  <si>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</si>
  <si>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</si>
  <si>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</si>
  <si>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</si>
  <si>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</si>
  <si>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</si>
  <si>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</si>
  <si>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</si>
  <si>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</si>
  <si>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</si>
  <si>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</si>
  <si>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</si>
  <si>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</si>
  <si>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</si>
  <si>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</si>
  <si>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</si>
  <si>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</si>
  <si>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</si>
  <si>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</si>
  <si>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</si>
  <si>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</si>
  <si>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</si>
  <si>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</si>
  <si>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</si>
  <si>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</si>
  <si>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</si>
  <si>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</si>
  <si>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</si>
  <si>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</si>
  <si>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</si>
  <si>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</si>
  <si>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</si>
  <si>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</si>
  <si>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</si>
  <si>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</si>
  <si>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</si>
  <si>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</si>
  <si>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</si>
  <si>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兵庫県篠山市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</si>
  <si>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</si>
  <si>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</si>
  <si>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</si>
  <si>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</si>
  <si>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</si>
  <si>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</si>
  <si>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</si>
  <si>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</si>
  <si>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</si>
  <si>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</si>
  <si>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</si>
  <si>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</si>
  <si>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</si>
  <si>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</si>
  <si>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</si>
  <si>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</si>
  <si>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</si>
  <si>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</si>
  <si>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</si>
  <si>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</si>
  <si>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</si>
  <si>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</si>
  <si>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</si>
  <si>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</si>
  <si>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</si>
  <si>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</si>
  <si>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</si>
  <si>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</si>
  <si>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</si>
  <si>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</si>
  <si>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</si>
  <si>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</si>
  <si>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</si>
  <si>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</si>
  <si>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</si>
  <si>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</si>
  <si>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</si>
  <si>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</si>
  <si>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</si>
  <si>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</si>
  <si>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</si>
  <si>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</si>
  <si>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</si>
  <si>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</si>
  <si>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</si>
  <si>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</si>
  <si>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</si>
  <si>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</si>
  <si>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</si>
  <si>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</si>
  <si>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</si>
  <si>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</si>
  <si>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</si>
  <si>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</si>
  <si>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</si>
  <si>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</si>
  <si>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</si>
  <si>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</si>
  <si>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</si>
  <si>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</si>
  <si>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</si>
  <si>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</si>
  <si>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</si>
  <si>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</si>
  <si>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</si>
  <si>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</si>
  <si>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</si>
  <si>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</si>
  <si>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</si>
  <si>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</si>
  <si>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</si>
  <si>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</si>
  <si>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</si>
  <si>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</si>
  <si>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</si>
  <si>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</si>
  <si>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</si>
  <si>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</si>
  <si>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</si>
  <si>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</si>
  <si>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</si>
  <si>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</si>
  <si>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</si>
  <si>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</si>
  <si>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</si>
  <si>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</si>
  <si>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</si>
  <si>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</si>
  <si>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</si>
  <si>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</si>
  <si>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</si>
  <si>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</si>
  <si>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</si>
  <si>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</si>
  <si>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</si>
  <si>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</si>
  <si>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</si>
  <si>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</si>
  <si>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</si>
  <si>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</si>
  <si>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</si>
  <si>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</si>
  <si>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</si>
  <si>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</si>
  <si>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</si>
  <si>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</si>
  <si>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</si>
  <si>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</si>
  <si>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</si>
  <si>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</si>
  <si>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</si>
  <si>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</si>
  <si>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</si>
  <si>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</si>
  <si>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</si>
  <si>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</si>
  <si>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</si>
  <si>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</si>
  <si>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</si>
  <si>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</si>
  <si>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</si>
  <si>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</si>
  <si>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</si>
  <si>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</si>
  <si>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</si>
  <si>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</si>
  <si>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</si>
  <si>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</si>
  <si>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</si>
  <si>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</si>
  <si>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</si>
  <si>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</si>
  <si>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</si>
  <si>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</si>
  <si>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</si>
  <si>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</si>
  <si>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</si>
  <si>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</si>
  <si>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</si>
  <si>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</si>
  <si>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</si>
  <si>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</si>
  <si>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</si>
  <si>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</si>
  <si>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</si>
  <si>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</si>
  <si>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</si>
  <si>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</si>
  <si>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兵庫県篠山市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</si>
  <si>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</si>
  <si>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</si>
  <si>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</si>
  <si>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</si>
  <si>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</si>
  <si>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</si>
  <si>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</si>
  <si>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</si>
  <si>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</si>
  <si>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</si>
  <si>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</si>
  <si>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</si>
  <si>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</si>
  <si>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</si>
  <si>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</si>
  <si>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</si>
  <si>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</si>
  <si>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</si>
  <si>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</si>
  <si>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</si>
  <si>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</si>
  <si>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</si>
  <si>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</si>
  <si>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</si>
  <si>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</si>
  <si>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</si>
  <si>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</si>
  <si>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</si>
  <si>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</si>
  <si>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</si>
  <si>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</si>
  <si>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</si>
  <si>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</si>
  <si>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</si>
  <si>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</si>
  <si>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</si>
  <si>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</si>
  <si>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公営駐車場事業特別会計</t>
    <phoneticPr fontId="5"/>
  </si>
  <si>
    <t>水道事業会計</t>
    <phoneticPr fontId="5"/>
  </si>
  <si>
    <t>法適用企業</t>
    <phoneticPr fontId="5"/>
  </si>
  <si>
    <t>農業共済事業会計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</si>
  <si>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</si>
  <si>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</si>
  <si>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</si>
  <si>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</si>
  <si>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</si>
  <si>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</si>
  <si>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</si>
  <si>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</si>
  <si>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</si>
  <si>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</si>
  <si>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</si>
  <si>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</si>
  <si>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</si>
  <si>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</si>
  <si>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</si>
  <si>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</si>
  <si>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</si>
  <si>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</si>
  <si>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</si>
  <si>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</si>
  <si>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</si>
  <si>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</si>
  <si>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</si>
  <si>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</si>
  <si>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</si>
  <si>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</si>
  <si>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</si>
  <si>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</si>
  <si>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</si>
  <si>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</si>
  <si>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</si>
  <si>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</si>
  <si>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</si>
  <si>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</si>
  <si>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</si>
  <si>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</si>
  <si>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</si>
  <si>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</si>
  <si>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</si>
  <si>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</si>
  <si>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</si>
  <si>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</si>
  <si>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</si>
  <si>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</si>
  <si>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</si>
  <si>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</si>
  <si>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</si>
  <si>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</si>
  <si>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</si>
  <si>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</si>
  <si>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</si>
  <si>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</si>
  <si>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</si>
  <si>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</si>
  <si>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</si>
  <si>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</si>
  <si>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</si>
  <si>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農業共済事業会計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</si>
  <si>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</si>
  <si>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</si>
  <si>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</si>
  <si>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</si>
  <si>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</si>
  <si>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</si>
  <si>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</si>
  <si>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</si>
  <si>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</si>
  <si>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</si>
  <si>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</si>
  <si>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</si>
  <si>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</si>
  <si>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</si>
  <si>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</si>
  <si>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</si>
  <si>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</si>
  <si>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</si>
  <si>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</si>
  <si>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</si>
  <si>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</si>
  <si>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</si>
  <si>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</si>
  <si>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</si>
  <si>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</si>
  <si>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</si>
  <si>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</si>
  <si>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</si>
  <si>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</si>
  <si>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</si>
  <si>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</si>
  <si>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</si>
  <si>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</si>
  <si>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</si>
  <si>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</si>
  <si>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</si>
  <si>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</si>
  <si>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</si>
  <si>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</si>
  <si>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</si>
  <si>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</si>
  <si>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</si>
  <si>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</si>
  <si>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</si>
  <si>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</si>
  <si>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</si>
  <si>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</si>
  <si>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</si>
  <si>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</si>
  <si>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</si>
  <si>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</si>
  <si>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</si>
  <si>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</si>
  <si>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</si>
  <si>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</si>
  <si>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</si>
  <si>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</si>
  <si>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</si>
  <si>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</si>
  <si>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</si>
  <si>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</si>
  <si>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</si>
  <si>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</si>
  <si>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</si>
  <si>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</si>
  <si>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</si>
  <si>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</si>
  <si>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</si>
  <si>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</si>
  <si>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</si>
  <si>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</si>
  <si>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</si>
  <si>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</si>
  <si>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</si>
  <si>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</si>
  <si>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</si>
  <si>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</si>
  <si>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</si>
  <si>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</si>
  <si>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</si>
  <si>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</si>
  <si>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</si>
  <si>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5.65</t>
  </si>
  <si>
    <t>▲ 4.57</t>
  </si>
  <si>
    <t>▲ 5.93</t>
  </si>
  <si>
    <t>住宅資金特別会計</t>
  </si>
  <si>
    <t>▲ 0.20</t>
  </si>
  <si>
    <t>▲ 0.21</t>
  </si>
  <si>
    <t>▲ 0.19</t>
  </si>
  <si>
    <t>水道事業会計</t>
  </si>
  <si>
    <t>一般会計</t>
  </si>
  <si>
    <t>国民健康保険特別会計</t>
  </si>
  <si>
    <t>農業共済事業会計</t>
  </si>
  <si>
    <t>介護保険特別会計</t>
  </si>
  <si>
    <t>後期高齢者医療特別会計</t>
  </si>
  <si>
    <t>下水道事業特別会計</t>
  </si>
  <si>
    <t>その他会計（赤字）</t>
  </si>
  <si>
    <t>その他会計（黒字）</t>
  </si>
  <si>
    <t>-</t>
    <phoneticPr fontId="2"/>
  </si>
  <si>
    <t>-</t>
    <phoneticPr fontId="2"/>
  </si>
  <si>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</si>
  <si>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31"/>
  </si>
  <si>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31"/>
  </si>
  <si>
    <t>丹波少年自然の家事務組合</t>
    <rPh sb="0" eb="2">
      <t>タンバ</t>
    </rPh>
    <rPh sb="2" eb="4">
      <t>ショウネン</t>
    </rPh>
    <rPh sb="4" eb="6">
      <t>シゼン</t>
    </rPh>
    <rPh sb="7" eb="8">
      <t>イエ</t>
    </rPh>
    <rPh sb="8" eb="10">
      <t>ジム</t>
    </rPh>
    <rPh sb="10" eb="12">
      <t>クミアイ</t>
    </rPh>
    <phoneticPr fontId="31"/>
  </si>
  <si>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1"/>
  </si>
  <si>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1"/>
  </si>
  <si>
    <t>アクト篠山</t>
    <rPh sb="3" eb="5">
      <t>ササヤマ</t>
    </rPh>
    <phoneticPr fontId="31"/>
  </si>
  <si>
    <t>グリーンファームささやま</t>
  </si>
  <si>
    <t>夢こんだ</t>
    <rPh sb="0" eb="1">
      <t>ユメ</t>
    </rPh>
    <phoneticPr fontId="3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</si>
  <si>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</si>
  <si>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</si>
  <si>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</si>
  <si>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</si>
  <si>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</si>
  <si>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</si>
  <si>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</si>
  <si>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</si>
  <si>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</si>
  <si>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</si>
  <si>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</si>
  <si>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</si>
  <si>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</si>
  <si>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の両指数ともに年度を追うごとに左下の方向に推移し改善している。これは、合併後に実施した大規模事業に伴う借入の償還がすすんだことから、公債費の減少並びに市債の残高が減少していることによる。しかしながら、類似団体内平均値に比べ、右上に位置していることから高い水準にあるため、今後も計画的に市債の発行を行い健全財政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</si>
</sst>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36"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1"/>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F1E9-4203-9A2C-5E410A585E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26084</c:v>
                </c:pt>
                <c:pt idx="1">
                  <c:v>28816</c:v>
                </c:pt>
                <c:pt idx="2">
                  <c:v>51809</c:v>
                </c:pt>
                <c:pt idx="3">
                  <c:v>32873</c:v>
                </c:pt>
                <c:pt idx="4">
                  <c:v>49638</c:v>
                </c:pt>
              </c:numCache>
            </c:numRef>
          </c:val>
          <c:smooth val="0"/>
          <c:extLst>
            <c:ext xmlns:c16="http://schemas.microsoft.com/office/drawing/2014/chart" uri="{C3380CC4-5D6E-409C-BE32-E72D297353CC}">
              <c16:uniqueId val="{00000001-F1E9-4203-9A2C-5E410A585E51}"/>
            </c:ext>
          </c:extLst>
        </c:ser>
        <c:dLbls>
          <c:showLegendKey val="0"/>
          <c:showVal val="0"/>
          <c:showCatName val="0"/>
          <c:showSerName val="0"/>
          <c:showPercent val="0"/>
          <c:showBubbleSize val="0"/>
        </c:dLbls>
        <c:marker val="1"/>
        <c:smooth val="0"/>
        <c:axId val="137231744"/>
        <c:axId val="137250304"/>
      </c:lineChart>
      <c:catAx>
        <c:axId val="13723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50304"/>
        <c:crosses val="autoZero"/>
        <c:auto val="1"/>
        <c:lblAlgn val="ctr"/>
        <c:lblOffset val="100"/>
        <c:tickLblSkip val="1"/>
        <c:tickMarkSkip val="1"/>
        <c:noMultiLvlLbl val="0"/>
      </c:catAx>
      <c:valAx>
        <c:axId val="1372503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3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2.5099999999999998</c:v>
                </c:pt>
                <c:pt idx="1">
                  <c:v>3</c:v>
                </c:pt>
                <c:pt idx="2">
                  <c:v>3.16</c:v>
                </c:pt>
                <c:pt idx="3">
                  <c:v>3.59</c:v>
                </c:pt>
                <c:pt idx="4">
                  <c:v>3.76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26.58</c:v>
                </c:pt>
                <c:pt idx="1">
                  <c:v>27.19</c:v>
                </c:pt>
                <c:pt idx="2">
                  <c:v>23.79</c:v>
                </c:pt>
                <c:pt idx="3">
                  <c:v>20.45</c:v>
                </c:pt>
                <c:pt idx="4">
                  <c:v>16.510000000000002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3498496"/>
        <c:axId val="21350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1.67</c:v>
                </c:pt>
                <c:pt idx="1">
                  <c:v>4.8099999999999996</c:v>
                </c:pt>
                <c:pt idx="2">
                  <c:v>-5.65</c:v>
                </c:pt>
                <c:pt idx="3">
                  <c:v>-4.57</c:v>
                </c:pt>
                <c:pt idx="4">
                  <c:v>-5.93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3498496"/>
        <c:axId val="213500672"/>
      </c:lineChart>
      <c:catAx>
        <c:axId val="2134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500672"/>
        <c:crosses val="autoZero"/>
        <c:auto val="1"/>
        <c:lblAlgn val="ctr"/>
        <c:lblOffset val="100"/>
        <c:tickLblSkip val="1"/>
        <c:tickMarkSkip val="1"/>
        <c:noMultiLvlLbl val="0"/>
      </c:catAx>
      <c:valAx>
        <c:axId val="21350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9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0.08</c:v>
                </c:pt>
                <c:pt idx="6">
                  <c:v>#N/A</c:v>
                </c:pt>
                <c:pt idx="7">
                  <c:v>0.08</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0.16</c:v>
                </c:pt>
                <c:pt idx="4">
                  <c:v>#N/A</c:v>
                </c:pt>
                <c:pt idx="5">
                  <c:v>0.15</c:v>
                </c:pt>
                <c:pt idx="6">
                  <c:v>#N/A</c:v>
                </c:pt>
                <c:pt idx="7">
                  <c:v>0.17</c:v>
                </c:pt>
                <c:pt idx="8">
                  <c:v>#N/A</c:v>
                </c:pt>
                <c:pt idx="9">
                  <c:v>0.67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c:v>
                </c:pt>
                <c:pt idx="2">
                  <c:v>#N/A</c:v>
                </c:pt>
                <c:pt idx="3">
                  <c:v>0.88</c:v>
                </c:pt>
                <c:pt idx="4">
                  <c:v>#N/A</c:v>
                </c:pt>
                <c:pt idx="5">
                  <c:v>0.86</c:v>
                </c:pt>
                <c:pt idx="6">
                  <c:v>#N/A</c:v>
                </c:pt>
                <c:pt idx="7">
                  <c:v>0.85</c:v>
                </c:pt>
                <c:pt idx="8">
                  <c:v>#N/A</c:v>
                </c:pt>
                <c:pt idx="9">
                  <c:v>0.85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1.07</c:v>
                </c:pt>
                <c:pt idx="2">
                  <c:v>#N/A</c:v>
                </c:pt>
                <c:pt idx="3">
                  <c:v>0.37</c:v>
                </c:pt>
                <c:pt idx="4">
                  <c:v>#N/A</c:v>
                </c:pt>
                <c:pt idx="5">
                  <c:v>0.38</c:v>
                </c:pt>
                <c:pt idx="6">
                  <c:v>#N/A</c:v>
                </c:pt>
                <c:pt idx="7">
                  <c:v>0.44</c:v>
                </c:pt>
                <c:pt idx="8">
                  <c:v>#N/A</c:v>
                </c:pt>
                <c:pt idx="9">
                  <c:v>1.22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2.71</c:v>
                </c:pt>
                <c:pt idx="2">
                  <c:v>#N/A</c:v>
                </c:pt>
                <c:pt idx="3">
                  <c:v>3.2</c:v>
                </c:pt>
                <c:pt idx="4">
                  <c:v>#N/A</c:v>
                </c:pt>
                <c:pt idx="5">
                  <c:v>3.37</c:v>
                </c:pt>
                <c:pt idx="6">
                  <c:v>#N/A</c:v>
                </c:pt>
                <c:pt idx="7">
                  <c:v>3.79</c:v>
                </c:pt>
                <c:pt idx="8">
                  <c:v>#N/A</c:v>
                </c:pt>
                <c:pt idx="9">
                  <c:v>3.95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9.24</c:v>
                </c:pt>
                <c:pt idx="2">
                  <c:v>#N/A</c:v>
                </c:pt>
                <c:pt idx="3">
                  <c:v>10.35</c:v>
                </c:pt>
                <c:pt idx="4">
                  <c:v>#N/A</c:v>
                </c:pt>
                <c:pt idx="5">
                  <c:v>10.38</c:v>
                </c:pt>
                <c:pt idx="6">
                  <c:v>#N/A</c:v>
                </c:pt>
                <c:pt idx="7">
                  <c:v>9.9499999999999993</c:v>
                </c:pt>
                <c:pt idx="8">
                  <c:v>#N/A</c:v>
                </c:pt>
                <c:pt idx="9">
                  <c:v>10.54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0.2</c:v>
                </c:pt>
                <c:pt idx="1">
                  <c:v>#N/A</c:v>
                </c:pt>
                <c:pt idx="2">
                  <c:v>0.21</c:v>
                </c:pt>
                <c:pt idx="3">
                  <c:v>#N/A</c:v>
                </c:pt>
                <c:pt idx="4">
                  <c:v>0.21</c:v>
                </c:pt>
                <c:pt idx="5">
                  <c:v>#N/A</c:v>
                </c:pt>
                <c:pt idx="6">
                  <c:v>0.2</c:v>
                </c:pt>
                <c:pt idx="7">
                  <c:v>#N/A</c:v>
                </c:pt>
                <c:pt idx="8">
                  <c:v>0.19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3676800"/>
        <c:axId val="213678336"/>
      </c:barChart>
      <c:catAx>
        <c:axId val="2136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678336"/>
        <c:crosses val="autoZero"/>
        <c:auto val="1"/>
        <c:lblAlgn val="ctr"/>
        <c:lblOffset val="100"/>
        <c:tickLblSkip val="1"/>
        <c:tickMarkSkip val="1"/>
        <c:noMultiLvlLbl val="0"/>
      </c:catAx>
      <c:valAx>
        <c:axId val="21367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7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4418</c:v>
                </c:pt>
                <c:pt idx="5">
                  <c:v>4357</c:v>
                </c:pt>
                <c:pt idx="8">
                  <c:v>4436</c:v>
                </c:pt>
                <c:pt idx="11">
                  <c:v>4113</c:v>
                </c:pt>
                <c:pt idx="14">
                  <c:v>3686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6</c:v>
                </c:pt>
                <c:pt idx="6">
                  <c:v>6</c:v>
                </c:pt>
                <c:pt idx="9">
                  <c:v>6</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2228</c:v>
                </c:pt>
                <c:pt idx="3">
                  <c:v>2216</c:v>
                </c:pt>
                <c:pt idx="6">
                  <c:v>2220</c:v>
                </c:pt>
                <c:pt idx="9">
                  <c:v>2104</c:v>
                </c:pt>
                <c:pt idx="12">
                  <c:v>2295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4656</c:v>
                </c:pt>
                <c:pt idx="3">
                  <c:v>4422</c:v>
                </c:pt>
                <c:pt idx="6">
                  <c:v>4160</c:v>
                </c:pt>
                <c:pt idx="9">
                  <c:v>3950</c:v>
                </c:pt>
                <c:pt idx="12">
                  <c:v>3478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3921792"/>
        <c:axId val="21392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2476</c:v>
                </c:pt>
                <c:pt idx="2">
                  <c:v>#N/A</c:v>
                </c:pt>
                <c:pt idx="3">
                  <c:v>#N/A</c:v>
                </c:pt>
                <c:pt idx="4">
                  <c:v>2287</c:v>
                </c:pt>
                <c:pt idx="5">
                  <c:v>#N/A</c:v>
                </c:pt>
                <c:pt idx="6">
                  <c:v>#N/A</c:v>
                </c:pt>
                <c:pt idx="7">
                  <c:v>1950</c:v>
                </c:pt>
                <c:pt idx="8">
                  <c:v>#N/A</c:v>
                </c:pt>
                <c:pt idx="9">
                  <c:v>#N/A</c:v>
                </c:pt>
                <c:pt idx="10">
                  <c:v>1947</c:v>
                </c:pt>
                <c:pt idx="11">
                  <c:v>#N/A</c:v>
                </c:pt>
                <c:pt idx="12">
                  <c:v>#N/A</c:v>
                </c:pt>
                <c:pt idx="13">
                  <c:v>2093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3921792"/>
        <c:axId val="213923712"/>
      </c:lineChart>
      <c:catAx>
        <c:axId val="2139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23712"/>
        <c:crosses val="autoZero"/>
        <c:auto val="1"/>
        <c:lblAlgn val="ctr"/>
        <c:lblOffset val="100"/>
        <c:tickLblSkip val="1"/>
        <c:tickMarkSkip val="1"/>
        <c:noMultiLvlLbl val="0"/>
      </c:catAx>
      <c:valAx>
        <c:axId val="2139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40010</c:v>
                </c:pt>
                <c:pt idx="5">
                  <c:v>38136</c:v>
                </c:pt>
                <c:pt idx="8">
                  <c:v>35819</c:v>
                </c:pt>
                <c:pt idx="11">
                  <c:v>33740</c:v>
                </c:pt>
                <c:pt idx="14">
                  <c:v>31722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1199</c:v>
                </c:pt>
                <c:pt idx="5">
                  <c:v>977</c:v>
                </c:pt>
                <c:pt idx="8">
                  <c:v>915</c:v>
                </c:pt>
                <c:pt idx="11">
                  <c:v>783</c:v>
                </c:pt>
                <c:pt idx="14">
                  <c:v>640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6942</c:v>
                </c:pt>
                <c:pt idx="5">
                  <c:v>6923</c:v>
                </c:pt>
                <c:pt idx="8">
                  <c:v>5965</c:v>
                </c:pt>
                <c:pt idx="11">
                  <c:v>5981</c:v>
                </c:pt>
                <c:pt idx="14">
                  <c:v>4968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5836</c:v>
                </c:pt>
                <c:pt idx="3">
                  <c:v>5619</c:v>
                </c:pt>
                <c:pt idx="6">
                  <c:v>5133</c:v>
                </c:pt>
                <c:pt idx="9">
                  <c:v>4777</c:v>
                </c:pt>
                <c:pt idx="12">
                  <c:v>4564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38188</c:v>
                </c:pt>
                <c:pt idx="3">
                  <c:v>36797</c:v>
                </c:pt>
                <c:pt idx="6">
                  <c:v>34864</c:v>
                </c:pt>
                <c:pt idx="9">
                  <c:v>33194</c:v>
                </c:pt>
                <c:pt idx="12">
                  <c:v>32434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c:v>
                </c:pt>
                <c:pt idx="3">
                  <c:v>31</c:v>
                </c:pt>
                <c:pt idx="6">
                  <c:v>26</c:v>
                </c:pt>
                <c:pt idx="9">
                  <c:v>21</c:v>
                </c:pt>
                <c:pt idx="12">
                  <c:v>16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30232</c:v>
                </c:pt>
                <c:pt idx="3">
                  <c:v>26706</c:v>
                </c:pt>
                <c:pt idx="6">
                  <c:v>24792</c:v>
                </c:pt>
                <c:pt idx="9">
                  <c:v>22475</c:v>
                </c:pt>
                <c:pt idx="12">
                  <c:v>20669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4100608"/>
        <c:axId val="21411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26141</c:v>
                </c:pt>
                <c:pt idx="2">
                  <c:v>#N/A</c:v>
                </c:pt>
                <c:pt idx="3">
                  <c:v>#N/A</c:v>
                </c:pt>
                <c:pt idx="4">
                  <c:v>23118</c:v>
                </c:pt>
                <c:pt idx="5">
                  <c:v>#N/A</c:v>
                </c:pt>
                <c:pt idx="6">
                  <c:v>#N/A</c:v>
                </c:pt>
                <c:pt idx="7">
                  <c:v>22116</c:v>
                </c:pt>
                <c:pt idx="8">
                  <c:v>#N/A</c:v>
                </c:pt>
                <c:pt idx="9">
                  <c:v>#N/A</c:v>
                </c:pt>
                <c:pt idx="10">
                  <c:v>19963</c:v>
                </c:pt>
                <c:pt idx="11">
                  <c:v>#N/A</c:v>
                </c:pt>
                <c:pt idx="12">
                  <c:v>#N/A</c:v>
                </c:pt>
                <c:pt idx="13">
                  <c:v>20354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4100608"/>
        <c:axId val="214115072"/>
      </c:lineChart>
      <c:catAx>
        <c:axId val="2141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115072"/>
        <c:crosses val="autoZero"/>
        <c:auto val="1"/>
        <c:lblAlgn val="ctr"/>
        <c:lblOffset val="100"/>
        <c:tickLblSkip val="1"/>
        <c:tickMarkSkip val="1"/>
        <c:noMultiLvlLbl val="0"/>
      </c:catAx>
      <c:valAx>
        <c:axId val="21411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{3F15C64E-10C0-4AC9-8A17-392A14761810}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32B-4953-AF18-4F22434A4FC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{5F1C8A7A-55B0-430D-8DD1-BA439D014E80}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32B-4953-AF18-4F22434A4FC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{77DE3DCC-071A-47BD-AAE7-F6214343DAA0}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32B-4953-AF18-4F22434A4FC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{CAB4AEF3-6077-4E67-9194-873366148848}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32B-4953-AF18-4F22434A4FC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{DB26EF0A-7E30-4C19-81DD-C0548E1B72EC}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32B-4953-AF18-4F22434A4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32B-4953-AF18-4F22434A4FC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{52163AB6-2B44-4BE2-8F83-3C2571A3588D}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32B-4953-AF18-4F22434A4FC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{512FD6BE-3D90-4FE2-8048-11C268141893}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32B-4953-AF18-4F22434A4FC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{F995B2A2-1C57-49B8-8315-6D11CC68E545}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32B-4953-AF18-4F22434A4FC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{599EB944-1A9F-4310-B950-5124847CD730}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32B-4953-AF18-4F22434A4FC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{C65D7322-4920-44F5-9D06-852989D41D85}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32B-4953-AF18-4F22434A4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32B-4953-AF18-4F22434A4FCB}"/>
            </c:ext>
          </c:extLst>
        </c:ser>
        <c:dLbls>
          <c:showLegendKey val="0"/>
          <c:showVal val="0"/>
          <c:showCatName val="0"/>
          <c:showSerName val="0"/>
          <c:showPercent val="0"/>
          <c:showBubbleSize val="0"/>
        </c:dLbls>
        <c:axId val="72479872"/>
        <c:axId val="72481792"/>
      </c:scatterChart>
      <c:valAx>
        <c:axId val="72479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81792"/>
        <c:crosses val="autoZero"/>
        <c:crossBetween val="midCat"/>
      </c:valAx>
      <c:valAx>
        <c:axId val="72481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79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{50F574F7-24EA-4C9E-BC43-AD4110C10F51}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8BA-45D3-9502-E1B1B54F675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{39B0EFC3-46D5-41FB-A005-1C3E5596DA16}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8BA-45D3-9502-E1B1B54F675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{9E3D8BD4-9C5F-4014-92C0-4842C29D3D81}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8BA-45D3-9502-E1B1B54F675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{2DA78C65-6891-4D3F-B84C-2C9189896693}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8BA-45D3-9502-E1B1B54F675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{578815CE-AAA3-44D5-9F12-78647F613BBD}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8BA-45D3-9502-E1B1B54F6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22.4</c:v>
                </c:pt>
                <c:pt idx="1">
                  <c:v>22.6</c:v>
                </c:pt>
                <c:pt idx="2">
                  <c:v>21.2</c:v>
                </c:pt>
                <c:pt idx="3">
                  <c:v>19.8</c:v>
                </c:pt>
                <c:pt idx="4">
                  <c:v>19.2</c:v>
                </c:pt>
              </c:numCache>
            </c:numRef>
          </c:xVal>
          <c:yVal>
            <c:numRef>
              <c:f>公会計指標分析・財政指標組合せ分析表!$K$73:$O$73</c:f>
              <c:numCache>
                <c:formatCode>#,##0.0;"▲ "#,##0.0</c:formatCode>
                <c:ptCount val="5"/>
                <c:pt idx="0">
                  <c:v>239.2</c:v>
                </c:pt>
                <c:pt idx="1">
                  <c:v>219.1</c:v>
                </c:pt>
                <c:pt idx="2">
                  <c:v>219</c:v>
                </c:pt>
                <c:pt idx="3">
                  <c:v>191.7</c:v>
                </c:pt>
                <c:pt idx="4">
                  <c:v>191</c:v>
                </c:pt>
              </c:numCache>
            </c:numRef>
          </c:yVal>
          <c:smooth val="0"/>
          <c:extLst>
            <c:ext xmlns:c16="http://schemas.microsoft.com/office/drawing/2014/chart" uri="{C3380CC4-5D6E-409C-BE32-E72D297353CC}">
              <c16:uniqueId val="{00000005-68BA-45D3-9502-E1B1B54F675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{8F2D71E5-AE1B-4514-9D6A-0E0726E5B302}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8BA-45D3-9502-E1B1B54F675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{2E80DDFF-C538-43B4-9752-BAA8A028D9EB}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8BA-45D3-9502-E1B1B54F6753}"/>
                </c:ext>
              </c:extLst>
            </c:dLbl>
            <c:dLbl>
              <c:idx val="2"/>
              <c:layout>
                <c:manualLayout>
                  <c:x val="-2.953377065896858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{F5BD8831-FD2A-4057-AEC6-80800303968A}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8BA-45D3-9502-E1B1B54F6753}"/>
                </c:ext>
              </c:extLst>
            </c:dLbl>
            <c:dLbl>
              <c:idx val="3"/>
              <c:layout>
                <c:manualLayout>
                  <c:x val="-3.387715386465884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{CB21FFFA-B4EF-4889-9C95-3357B2588409}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8BA-45D3-9502-E1B1B54F675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{A9992FAF-E6D8-4157-8E05-E86777D13F48}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8BA-45D3-9502-E1B1B54F6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68BA-45D3-9502-E1B1B54F6753}"/>
            </c:ext>
          </c:extLst>
        </c:ser>
        <c:dLbls>
          <c:showLegendKey val="0"/>
          <c:showVal val="0"/>
          <c:showCatName val="0"/>
          <c:showSerName val="0"/>
          <c:showPercent val="0"/>
          <c:showBubbleSize val="0"/>
        </c:dLbls>
        <c:axId val="72647424"/>
        <c:axId val="72649344"/>
      </c:scatterChart>
      <c:valAx>
        <c:axId val="72647424"/>
        <c:scaling>
          <c:orientation val="minMax"/>
          <c:max val="24"/>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9344"/>
        <c:crosses val="autoZero"/>
        <c:crossBetween val="midCat"/>
      </c:valAx>
      <c:valAx>
        <c:axId val="72649344"/>
        <c:scaling>
          <c:orientation val="minMax"/>
          <c:max val="2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7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元利償還金等（Ａ）のうち一般会計等に係る元利償還金については、合併後借り入れた市債の償還が進み順次終了してきているため</a:t>
          </a:r>
          <a:r>
            <a:rPr lang="ja-JP" altLang="en-US" sz="1100">
              <a:solidFill>
                <a:schemeClr val="dk1"/>
              </a:solidFill>
              <a:effectLst/>
              <a:latin typeface="+mn-lt"/>
              <a:ea typeface="+mn-ea"/>
              <a:cs typeface="+mn-cs"/>
            </a:rPr>
            <a:t>前年度ｌに比べ４７２百万円</a:t>
          </a:r>
          <a:r>
            <a:rPr lang="ja-JP" altLang="ja-JP" sz="1100">
              <a:solidFill>
                <a:schemeClr val="dk1"/>
              </a:solidFill>
              <a:effectLst/>
              <a:latin typeface="+mn-lt"/>
              <a:ea typeface="+mn-ea"/>
              <a:cs typeface="+mn-cs"/>
            </a:rPr>
            <a:t>減少している</a:t>
          </a:r>
          <a:r>
            <a:rPr lang="ja-JP" altLang="en-US" sz="1100">
              <a:solidFill>
                <a:schemeClr val="dk1"/>
              </a:solidFill>
              <a:effectLst/>
              <a:latin typeface="+mn-lt"/>
              <a:ea typeface="+mn-ea"/>
              <a:cs typeface="+mn-cs"/>
            </a:rPr>
            <a:t>。一方公営企業の元利償還金に対する繰入金については、</a:t>
          </a:r>
          <a:r>
            <a:rPr lang="ja-JP" altLang="ja-JP" sz="1100">
              <a:solidFill>
                <a:schemeClr val="dk1"/>
              </a:solidFill>
              <a:effectLst/>
              <a:latin typeface="+mn-lt"/>
              <a:ea typeface="+mn-ea"/>
              <a:cs typeface="+mn-cs"/>
            </a:rPr>
            <a:t>高料金対策等による水道会計への繰出金や下水道事業への繰出</a:t>
          </a:r>
          <a:r>
            <a:rPr lang="ja-JP" altLang="en-US" sz="1100">
              <a:solidFill>
                <a:schemeClr val="dk1"/>
              </a:solidFill>
              <a:effectLst/>
              <a:latin typeface="+mn-lt"/>
              <a:ea typeface="+mn-ea"/>
              <a:cs typeface="+mn-cs"/>
            </a:rPr>
            <a:t>により前年度に比べ１９１百万円の増となった</a:t>
          </a:r>
          <a:r>
            <a:rPr lang="ja-JP" altLang="ja-JP" sz="1100">
              <a:solidFill>
                <a:schemeClr val="dk1"/>
              </a:solidFill>
              <a:effectLst/>
              <a:latin typeface="+mn-lt"/>
              <a:ea typeface="+mn-ea"/>
              <a:cs typeface="+mn-cs"/>
            </a:rPr>
            <a:t>。算入公債費等（Ｂ）については</a:t>
          </a:r>
          <a:r>
            <a:rPr lang="ja-JP" altLang="en-US" sz="1100">
              <a:solidFill>
                <a:schemeClr val="dk1"/>
              </a:solidFill>
              <a:effectLst/>
              <a:latin typeface="+mn-lt"/>
              <a:ea typeface="+mn-ea"/>
              <a:cs typeface="+mn-cs"/>
            </a:rPr>
            <a:t>交付税算入率が高いものが多く、</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連動して減少している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将来負担額（Ａ）のうち一般会計等に係る地方債の残高については、合併後短期間のうちに実施した大規模事業</a:t>
          </a:r>
          <a:r>
            <a:rPr lang="ja-JP" altLang="en-US" sz="1100">
              <a:solidFill>
                <a:schemeClr val="dk1"/>
              </a:solidFill>
              <a:effectLst/>
              <a:latin typeface="+mn-lt"/>
              <a:ea typeface="+mn-ea"/>
              <a:cs typeface="+mn-cs"/>
            </a:rPr>
            <a:t>に伴う</a:t>
          </a:r>
          <a:r>
            <a:rPr lang="ja-JP" altLang="ja-JP" sz="1100">
              <a:solidFill>
                <a:schemeClr val="dk1"/>
              </a:solidFill>
              <a:effectLst/>
              <a:latin typeface="+mn-lt"/>
              <a:ea typeface="+mn-ea"/>
              <a:cs typeface="+mn-cs"/>
            </a:rPr>
            <a:t>借り入</a:t>
          </a:r>
          <a:r>
            <a:rPr lang="ja-JP" altLang="en-US" sz="1100">
              <a:solidFill>
                <a:schemeClr val="dk1"/>
              </a:solidFill>
              <a:effectLst/>
              <a:latin typeface="+mn-lt"/>
              <a:ea typeface="+mn-ea"/>
              <a:cs typeface="+mn-cs"/>
            </a:rPr>
            <a:t>れ</a:t>
          </a:r>
          <a:r>
            <a:rPr lang="ja-JP" altLang="ja-JP" sz="1100">
              <a:solidFill>
                <a:schemeClr val="dk1"/>
              </a:solidFill>
              <a:effectLst/>
              <a:latin typeface="+mn-lt"/>
              <a:ea typeface="+mn-ea"/>
              <a:cs typeface="+mn-cs"/>
            </a:rPr>
            <a:t>の償還が順次終了してきているため、</a:t>
          </a:r>
          <a:r>
            <a:rPr lang="ja-JP" altLang="en-US" sz="1100">
              <a:solidFill>
                <a:schemeClr val="dk1"/>
              </a:solidFill>
              <a:effectLst/>
              <a:latin typeface="+mn-lt"/>
              <a:ea typeface="+mn-ea"/>
              <a:cs typeface="+mn-cs"/>
            </a:rPr>
            <a:t>平成２７年度末の残高に比べ１，８０６百万円減の２０６億６９百万円と</a:t>
          </a:r>
          <a:r>
            <a:rPr lang="ja-JP" altLang="ja-JP" sz="1100">
              <a:solidFill>
                <a:schemeClr val="dk1"/>
              </a:solidFill>
              <a:effectLst/>
              <a:latin typeface="+mn-lt"/>
              <a:ea typeface="+mn-ea"/>
              <a:cs typeface="+mn-cs"/>
            </a:rPr>
            <a:t>なっている。また、公営企業債の元利償還に対する繰出金については、償還が進んでおり徐々に減少しているが、償還期間が長く今後も同様の状況が続く見込みである。 </a:t>
          </a:r>
          <a:endParaRPr lang="ja-JP" altLang="ja-JP" sz="1400">
            <a:effectLst/>
          </a:endParaRPr>
        </a:p>
        <a:p>
          <a:r>
            <a:rPr lang="ja-JP" altLang="ja-JP" sz="1100">
              <a:solidFill>
                <a:schemeClr val="dk1"/>
              </a:solidFill>
              <a:effectLst/>
              <a:latin typeface="+mn-lt"/>
              <a:ea typeface="+mn-ea"/>
              <a:cs typeface="+mn-cs"/>
            </a:rPr>
            <a:t>一方充当可能財源等（Ｂ）のうち基準財政需要額算入見込額については、公債費の償還がすすんだことで減少している。また事業実施</a:t>
          </a:r>
          <a:r>
            <a:rPr lang="ja-JP" altLang="en-US" sz="1100">
              <a:solidFill>
                <a:schemeClr val="dk1"/>
              </a:solidFill>
              <a:effectLst/>
              <a:latin typeface="+mn-lt"/>
              <a:ea typeface="+mn-ea"/>
              <a:cs typeface="+mn-cs"/>
            </a:rPr>
            <a:t>や収支不足</a:t>
          </a:r>
          <a:r>
            <a:rPr lang="ja-JP" altLang="ja-JP" sz="1100">
              <a:solidFill>
                <a:schemeClr val="dk1"/>
              </a:solidFill>
              <a:effectLst/>
              <a:latin typeface="+mn-lt"/>
              <a:ea typeface="+mn-ea"/>
              <a:cs typeface="+mn-cs"/>
            </a:rPr>
            <a:t>による基金の取崩しをおこなったことから充当可能基金についても減少している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合併以降実施した清掃センターの建設や合併特例事業に伴い発行していた市債の</a:t>
          </a:r>
          <a:r>
            <a:rPr lang="ja-JP" altLang="ja-JP" sz="1100" b="0" i="0" baseline="0">
              <a:solidFill>
                <a:schemeClr val="dk1"/>
              </a:solidFill>
              <a:effectLst/>
              <a:latin typeface="+mn-lt"/>
              <a:ea typeface="+mn-ea"/>
              <a:cs typeface="+mn-cs"/>
            </a:rPr>
            <a:t>償還がすすんだことから基準財政需要額</a:t>
          </a:r>
          <a:r>
            <a:rPr lang="ja-JP" altLang="en-US" sz="1100" b="0" i="0" baseline="0">
              <a:solidFill>
                <a:schemeClr val="dk1"/>
              </a:solidFill>
              <a:effectLst/>
              <a:latin typeface="+mn-lt"/>
              <a:ea typeface="+mn-ea"/>
              <a:cs typeface="+mn-cs"/>
            </a:rPr>
            <a:t>の公債費算入分</a:t>
          </a:r>
          <a:r>
            <a:rPr lang="ja-JP" altLang="ja-JP" sz="1100" b="0" i="0" baseline="0">
              <a:solidFill>
                <a:schemeClr val="dk1"/>
              </a:solidFill>
              <a:effectLst/>
              <a:latin typeface="+mn-lt"/>
              <a:ea typeface="+mn-ea"/>
              <a:cs typeface="+mn-cs"/>
            </a:rPr>
            <a:t>が減少</a:t>
          </a:r>
          <a:r>
            <a:rPr lang="ja-JP" altLang="en-US" sz="1100" b="0" i="0" baseline="0">
              <a:solidFill>
                <a:schemeClr val="dk1"/>
              </a:solidFill>
              <a:effectLst/>
              <a:latin typeface="+mn-lt"/>
              <a:ea typeface="+mn-ea"/>
              <a:cs typeface="+mn-cs"/>
            </a:rPr>
            <a:t>しているが、一方で算定方法の見直しによる増加もあるため</a:t>
          </a:r>
          <a:r>
            <a:rPr lang="ja-JP" altLang="ja-JP" sz="1100" b="0" i="0" baseline="0">
              <a:solidFill>
                <a:schemeClr val="dk1"/>
              </a:solidFill>
              <a:effectLst/>
              <a:latin typeface="+mn-lt"/>
              <a:ea typeface="+mn-ea"/>
              <a:cs typeface="+mn-cs"/>
            </a:rPr>
            <a:t>、平成２６年度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同じ</a:t>
          </a:r>
          <a:r>
            <a:rPr lang="ja-JP" altLang="en-US" sz="1100" b="0" i="0" baseline="0">
              <a:solidFill>
                <a:schemeClr val="dk1"/>
              </a:solidFill>
              <a:effectLst/>
              <a:latin typeface="+mn-lt"/>
              <a:ea typeface="+mn-ea"/>
              <a:cs typeface="+mn-cs"/>
            </a:rPr>
            <a:t>０．４０と</a:t>
          </a:r>
          <a:r>
            <a:rPr lang="ja-JP" altLang="ja-JP" sz="1100" b="0" i="0" baseline="0">
              <a:solidFill>
                <a:schemeClr val="dk1"/>
              </a:solidFill>
              <a:effectLst/>
              <a:latin typeface="+mn-lt"/>
              <a:ea typeface="+mn-ea"/>
              <a:cs typeface="+mn-cs"/>
            </a:rPr>
            <a:t>な</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。引き続き篠山再生計画の実施（市税等の徴収率向上、事務事業の見直し等）により財政基盤の強化に努める。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43</xdr:row>
      <xdr:rowOff>14817</xdr:rowOff>
    </xdr:to>
    <xdr:cxnSp macro="">
      <xdr:nvCxnSpPr>
        <xdr:cNvPr id="74" name="直線コネクタ 73"/>
        <xdr:cNvCxnSpPr/>
      </xdr:nvCxnSpPr>
      <xdr:spPr>
        <a:xfrm>
          <a:off x="2336800" y="73268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7" name="直線コネクタ 76"/>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94" name="テキスト ボックス 93"/>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年度は前年度に比べ</a:t>
          </a:r>
          <a:r>
            <a:rPr lang="ja-JP" altLang="en-US" sz="1100">
              <a:solidFill>
                <a:schemeClr val="dk1"/>
              </a:solidFill>
              <a:effectLst/>
              <a:latin typeface="+mn-lt"/>
              <a:ea typeface="+mn-ea"/>
              <a:cs typeface="+mn-cs"/>
            </a:rPr>
            <a:t>０．９</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９７．６</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合併後借り入れていた市債の償還が進み公債費が減となったものの、</a:t>
          </a:r>
          <a:r>
            <a:rPr lang="ja-JP" altLang="en-US" sz="1100">
              <a:solidFill>
                <a:schemeClr val="dk1"/>
              </a:solidFill>
              <a:effectLst/>
              <a:latin typeface="+mn-lt"/>
              <a:ea typeface="+mn-ea"/>
              <a:cs typeface="+mn-cs"/>
            </a:rPr>
            <a:t>経常的な収入である地方消費税交付金を含む譲与税・交付金で大きく減となったこと</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また、下水道事業への繰出金や</a:t>
          </a:r>
          <a:r>
            <a:rPr lang="ja-JP" altLang="ja-JP" sz="1100">
              <a:solidFill>
                <a:schemeClr val="dk1"/>
              </a:solidFill>
              <a:effectLst/>
              <a:latin typeface="+mn-lt"/>
              <a:ea typeface="+mn-ea"/>
              <a:cs typeface="+mn-cs"/>
            </a:rPr>
            <a:t>維持補修費</a:t>
          </a:r>
          <a:r>
            <a:rPr lang="ja-JP" altLang="en-US" sz="1100">
              <a:solidFill>
                <a:schemeClr val="dk1"/>
              </a:solidFill>
              <a:effectLst/>
              <a:latin typeface="+mn-lt"/>
              <a:ea typeface="+mn-ea"/>
              <a:cs typeface="+mn-cs"/>
            </a:rPr>
            <a:t>などの経常的支出が増加したことから指数が</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する結果</a:t>
          </a:r>
          <a:r>
            <a:rPr lang="ja-JP" altLang="ja-JP" sz="1100">
              <a:solidFill>
                <a:schemeClr val="dk1"/>
              </a:solidFill>
              <a:effectLst/>
              <a:latin typeface="+mn-lt"/>
              <a:ea typeface="+mn-ea"/>
              <a:cs typeface="+mn-cs"/>
            </a:rPr>
            <a:t>となった。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50437</xdr:rowOff>
    </xdr:from>
    <xdr:to>
      <xdr:col>7</xdr:col>
      <xdr:colOff>152400</xdr:colOff>
      <xdr:row>61</xdr:row>
      <xdr:rowOff>81462</xdr:rowOff>
    </xdr:to>
    <xdr:cxnSp macro="">
      <xdr:nvCxnSpPr>
        <xdr:cNvPr id="133" name="直線コネクタ 132"/>
        <xdr:cNvCxnSpPr/>
      </xdr:nvCxnSpPr>
      <xdr:spPr>
        <a:xfrm>
          <a:off x="4114800" y="105088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50437</xdr:rowOff>
    </xdr:from>
    <xdr:to>
      <xdr:col>6</xdr:col>
      <xdr:colOff>0</xdr:colOff>
      <xdr:row>62</xdr:row>
      <xdr:rowOff>34109</xdr:rowOff>
    </xdr:to>
    <xdr:cxnSp macro="">
      <xdr:nvCxnSpPr>
        <xdr:cNvPr id="136" name="直線コネクタ 135"/>
        <xdr:cNvCxnSpPr/>
      </xdr:nvCxnSpPr>
      <xdr:spPr>
        <a:xfrm flipV="1">
          <a:off x="3225800" y="1050888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152944</xdr:rowOff>
    </xdr:from>
    <xdr:to>
      <xdr:col>4</xdr:col>
      <xdr:colOff>482600</xdr:colOff>
      <xdr:row>62</xdr:row>
      <xdr:rowOff>34109</xdr:rowOff>
    </xdr:to>
    <xdr:cxnSp macro="">
      <xdr:nvCxnSpPr>
        <xdr:cNvPr id="139" name="直線コネクタ 138"/>
        <xdr:cNvCxnSpPr/>
      </xdr:nvCxnSpPr>
      <xdr:spPr>
        <a:xfrm>
          <a:off x="2336800" y="1043994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152944</xdr:rowOff>
    </xdr:from>
    <xdr:to>
      <xdr:col>3</xdr:col>
      <xdr:colOff>279400</xdr:colOff>
      <xdr:row>60</xdr:row>
      <xdr:rowOff>156391</xdr:rowOff>
    </xdr:to>
    <xdr:cxnSp macro="">
      <xdr:nvCxnSpPr>
        <xdr:cNvPr id="142" name="直線コネクタ 141"/>
        <xdr:cNvCxnSpPr/>
      </xdr:nvCxnSpPr>
      <xdr:spPr>
        <a:xfrm flipV="1">
          <a:off x="1447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30662</xdr:rowOff>
    </xdr:from>
    <xdr:to>
      <xdr:col>7</xdr:col>
      <xdr:colOff>203200</xdr:colOff>
      <xdr:row>61</xdr:row>
      <xdr:rowOff>132262</xdr:rowOff>
    </xdr:to>
    <xdr:sp macro="" textlink="">
      <xdr:nvSpPr>
        <xdr:cNvPr id="152" name="円/楕円 151"/>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2739</xdr:rowOff>
    </xdr:from>
    <xdr:ext cx="762000" cy="259045"/>
    <xdr:sp macro="" textlink="">
      <xdr:nvSpPr>
        <xdr:cNvPr id="153" name="財政構造の弾力性該当値テキスト"/>
        <xdr:cNvSpPr txBox="1"/>
      </xdr:nvSpPr>
      <xdr:spPr>
        <a:xfrm>
          <a:off x="5041900" y="1046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171087</xdr:rowOff>
    </xdr:from>
    <xdr:to>
      <xdr:col>6</xdr:col>
      <xdr:colOff>50800</xdr:colOff>
      <xdr:row>61</xdr:row>
      <xdr:rowOff>101237</xdr:rowOff>
    </xdr:to>
    <xdr:sp macro="" textlink="">
      <xdr:nvSpPr>
        <xdr:cNvPr id="154" name="円/楕円 153"/>
        <xdr:cNvSpPr/>
      </xdr:nvSpPr>
      <xdr:spPr>
        <a:xfrm>
          <a:off x="4064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86014</xdr:rowOff>
    </xdr:from>
    <xdr:ext cx="736600" cy="259045"/>
    <xdr:sp macro="" textlink="">
      <xdr:nvSpPr>
        <xdr:cNvPr id="155" name="テキスト ボックス 154"/>
        <xdr:cNvSpPr txBox="1"/>
      </xdr:nvSpPr>
      <xdr:spPr>
        <a:xfrm>
          <a:off x="3733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154759</xdr:rowOff>
    </xdr:from>
    <xdr:to>
      <xdr:col>4</xdr:col>
      <xdr:colOff>533400</xdr:colOff>
      <xdr:row>62</xdr:row>
      <xdr:rowOff>84909</xdr:rowOff>
    </xdr:to>
    <xdr:sp macro="" textlink="">
      <xdr:nvSpPr>
        <xdr:cNvPr id="156" name="円/楕円 155"/>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57" name="テキスト ボックス 156"/>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102144</xdr:rowOff>
    </xdr:from>
    <xdr:to>
      <xdr:col>3</xdr:col>
      <xdr:colOff>330200</xdr:colOff>
      <xdr:row>61</xdr:row>
      <xdr:rowOff>32294</xdr:rowOff>
    </xdr:to>
    <xdr:sp macro="" textlink="">
      <xdr:nvSpPr>
        <xdr:cNvPr id="158" name="円/楕円 157"/>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17071</xdr:rowOff>
    </xdr:from>
    <xdr:ext cx="762000" cy="259045"/>
    <xdr:sp macro="" textlink="">
      <xdr:nvSpPr>
        <xdr:cNvPr id="159" name="テキスト ボックス 158"/>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105591</xdr:rowOff>
    </xdr:from>
    <xdr:to>
      <xdr:col>2</xdr:col>
      <xdr:colOff>127000</xdr:colOff>
      <xdr:row>61</xdr:row>
      <xdr:rowOff>35741</xdr:rowOff>
    </xdr:to>
    <xdr:sp macro="" textlink="">
      <xdr:nvSpPr>
        <xdr:cNvPr id="160" name="円/楕円 159"/>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20518</xdr:rowOff>
    </xdr:from>
    <xdr:ext cx="762000" cy="259045"/>
    <xdr:sp macro="" textlink="">
      <xdr:nvSpPr>
        <xdr:cNvPr id="161" name="テキスト ボックス 160"/>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[156,916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決算額</a:t>
          </a:r>
          <a:r>
            <a:rPr lang="ja-JP" altLang="ja-JP" sz="1100" b="0" i="0" baseline="0">
              <a:solidFill>
                <a:schemeClr val="dk1"/>
              </a:solidFill>
              <a:effectLst/>
              <a:latin typeface="+mn-lt"/>
              <a:ea typeface="+mn-ea"/>
              <a:cs typeface="+mn-cs"/>
            </a:rPr>
            <a:t>について</a:t>
          </a:r>
          <a:r>
            <a:rPr lang="ja-JP" altLang="en-US" sz="1100" b="0" i="0" baseline="0">
              <a:solidFill>
                <a:schemeClr val="dk1"/>
              </a:solidFill>
              <a:effectLst/>
              <a:latin typeface="+mn-lt"/>
              <a:ea typeface="+mn-ea"/>
              <a:cs typeface="+mn-cs"/>
            </a:rPr>
            <a:t>は、平成２７年度決算額より５９９円増加したものの、</a:t>
          </a:r>
          <a:r>
            <a:rPr lang="ja-JP" altLang="ja-JP" sz="1100" b="0" i="0" baseline="0">
              <a:solidFill>
                <a:schemeClr val="dk1"/>
              </a:solidFill>
              <a:effectLst/>
              <a:latin typeface="+mn-lt"/>
              <a:ea typeface="+mn-ea"/>
              <a:cs typeface="+mn-cs"/>
            </a:rPr>
            <a:t>類似団体の決算額を</a:t>
          </a:r>
          <a:r>
            <a:rPr lang="ja-JP" altLang="en-US" sz="1100" b="0" i="0" baseline="0">
              <a:solidFill>
                <a:schemeClr val="dk1"/>
              </a:solidFill>
              <a:effectLst/>
              <a:latin typeface="+mn-lt"/>
              <a:ea typeface="+mn-ea"/>
              <a:cs typeface="+mn-cs"/>
            </a:rPr>
            <a:t>７千円あまり下回る１５６，９１６円となった</a:t>
          </a:r>
          <a:r>
            <a:rPr lang="ja-JP" altLang="ja-JP" sz="1100" b="0" i="0" baseline="0">
              <a:solidFill>
                <a:schemeClr val="dk1"/>
              </a:solidFill>
              <a:effectLst/>
              <a:latin typeface="+mn-lt"/>
              <a:ea typeface="+mn-ea"/>
              <a:cs typeface="+mn-cs"/>
            </a:rPr>
            <a:t>。篠山再生計画によ</a:t>
          </a:r>
          <a:r>
            <a:rPr lang="ja-JP" altLang="en-US" sz="1100" b="0" i="0" baseline="0">
              <a:solidFill>
                <a:schemeClr val="dk1"/>
              </a:solidFill>
              <a:effectLst/>
              <a:latin typeface="+mn-lt"/>
              <a:ea typeface="+mn-ea"/>
              <a:cs typeface="+mn-cs"/>
            </a:rPr>
            <a:t>る職員数の適正化や</a:t>
          </a:r>
          <a:r>
            <a:rPr lang="ja-JP" altLang="ja-JP" sz="1100" b="0" i="0" baseline="0">
              <a:solidFill>
                <a:schemeClr val="dk1"/>
              </a:solidFill>
              <a:effectLst/>
              <a:latin typeface="+mn-lt"/>
              <a:ea typeface="+mn-ea"/>
              <a:cs typeface="+mn-cs"/>
            </a:rPr>
            <a:t>人件費の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、公の施設・事務事業の見直しにより物件費の削減に取り組んだこと</a:t>
          </a:r>
          <a:r>
            <a:rPr lang="ja-JP" altLang="en-US" sz="1100" b="0" i="0" baseline="0">
              <a:solidFill>
                <a:schemeClr val="dk1"/>
              </a:solidFill>
              <a:effectLst/>
              <a:latin typeface="+mn-lt"/>
              <a:ea typeface="+mn-ea"/>
              <a:cs typeface="+mn-cs"/>
            </a:rPr>
            <a:t>か類似団体に比べ低い額となっている</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23293</xdr:rowOff>
    </xdr:from>
    <xdr:to>
      <xdr:col>7</xdr:col>
      <xdr:colOff>152400</xdr:colOff>
      <xdr:row>83</xdr:row>
      <xdr:rowOff>28111</xdr:rowOff>
    </xdr:to>
    <xdr:cxnSp macro="">
      <xdr:nvCxnSpPr>
        <xdr:cNvPr id="196" name="直線コネクタ 195"/>
        <xdr:cNvCxnSpPr/>
      </xdr:nvCxnSpPr>
      <xdr:spPr>
        <a:xfrm>
          <a:off x="4114800" y="14253643"/>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159240</xdr:rowOff>
    </xdr:from>
    <xdr:to>
      <xdr:col>6</xdr:col>
      <xdr:colOff>0</xdr:colOff>
      <xdr:row>83</xdr:row>
      <xdr:rowOff>23293</xdr:rowOff>
    </xdr:to>
    <xdr:cxnSp macro="">
      <xdr:nvCxnSpPr>
        <xdr:cNvPr id="199" name="直線コネクタ 198"/>
        <xdr:cNvCxnSpPr/>
      </xdr:nvCxnSpPr>
      <xdr:spPr>
        <a:xfrm>
          <a:off x="3225800" y="14218140"/>
          <a:ext cx="8890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109162</xdr:rowOff>
    </xdr:from>
    <xdr:to>
      <xdr:col>4</xdr:col>
      <xdr:colOff>482600</xdr:colOff>
      <xdr:row>82</xdr:row>
      <xdr:rowOff>159240</xdr:rowOff>
    </xdr:to>
    <xdr:cxnSp macro="">
      <xdr:nvCxnSpPr>
        <xdr:cNvPr id="202" name="直線コネクタ 201"/>
        <xdr:cNvCxnSpPr/>
      </xdr:nvCxnSpPr>
      <xdr:spPr>
        <a:xfrm>
          <a:off x="2336800" y="1416806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66114</xdr:rowOff>
    </xdr:from>
    <xdr:to>
      <xdr:col>3</xdr:col>
      <xdr:colOff>279400</xdr:colOff>
      <xdr:row>82</xdr:row>
      <xdr:rowOff>109162</xdr:rowOff>
    </xdr:to>
    <xdr:cxnSp macro="">
      <xdr:nvCxnSpPr>
        <xdr:cNvPr id="205" name="直線コネクタ 204"/>
        <xdr:cNvCxnSpPr/>
      </xdr:nvCxnSpPr>
      <xdr:spPr>
        <a:xfrm>
          <a:off x="1447800" y="14125014"/>
          <a:ext cx="889000" cy="4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148761</xdr:rowOff>
    </xdr:from>
    <xdr:to>
      <xdr:col>7</xdr:col>
      <xdr:colOff>203200</xdr:colOff>
      <xdr:row>83</xdr:row>
      <xdr:rowOff>78911</xdr:rowOff>
    </xdr:to>
    <xdr:sp macro="" textlink="">
      <xdr:nvSpPr>
        <xdr:cNvPr id="215" name="円/楕円 214"/>
        <xdr:cNvSpPr/>
      </xdr:nvSpPr>
      <xdr:spPr>
        <a:xfrm>
          <a:off x="4902200" y="142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165288</xdr:rowOff>
    </xdr:from>
    <xdr:ext cx="762000" cy="259045"/>
    <xdr:sp macro="" textlink="">
      <xdr:nvSpPr>
        <xdr:cNvPr id="216" name="人件費・物件費等の状況該当値テキスト"/>
        <xdr:cNvSpPr txBox="1"/>
      </xdr:nvSpPr>
      <xdr:spPr>
        <a:xfrm>
          <a:off x="5041900" y="1405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156,916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143943</xdr:rowOff>
    </xdr:from>
    <xdr:to>
      <xdr:col>6</xdr:col>
      <xdr:colOff>50800</xdr:colOff>
      <xdr:row>83</xdr:row>
      <xdr:rowOff>74093</xdr:rowOff>
    </xdr:to>
    <xdr:sp macro="" textlink="">
      <xdr:nvSpPr>
        <xdr:cNvPr id="217" name="円/楕円 216"/>
        <xdr:cNvSpPr/>
      </xdr:nvSpPr>
      <xdr:spPr>
        <a:xfrm>
          <a:off x="4064000" y="142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84270</xdr:rowOff>
    </xdr:from>
    <xdr:ext cx="736600" cy="259045"/>
    <xdr:sp macro="" textlink="">
      <xdr:nvSpPr>
        <xdr:cNvPr id="218" name="テキスト ボックス 217"/>
        <xdr:cNvSpPr txBox="1"/>
      </xdr:nvSpPr>
      <xdr:spPr>
        <a:xfrm>
          <a:off x="3733800" y="1397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108440</xdr:rowOff>
    </xdr:from>
    <xdr:to>
      <xdr:col>4</xdr:col>
      <xdr:colOff>533400</xdr:colOff>
      <xdr:row>83</xdr:row>
      <xdr:rowOff>38590</xdr:rowOff>
    </xdr:to>
    <xdr:sp macro="" textlink="">
      <xdr:nvSpPr>
        <xdr:cNvPr id="219" name="円/楕円 218"/>
        <xdr:cNvSpPr/>
      </xdr:nvSpPr>
      <xdr:spPr>
        <a:xfrm>
          <a:off x="3175000" y="141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48767</xdr:rowOff>
    </xdr:from>
    <xdr:ext cx="762000" cy="259045"/>
    <xdr:sp macro="" textlink="">
      <xdr:nvSpPr>
        <xdr:cNvPr id="220" name="テキスト ボックス 219"/>
        <xdr:cNvSpPr txBox="1"/>
      </xdr:nvSpPr>
      <xdr:spPr>
        <a:xfrm>
          <a:off x="2844800" y="139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58362</xdr:rowOff>
    </xdr:from>
    <xdr:to>
      <xdr:col>3</xdr:col>
      <xdr:colOff>330200</xdr:colOff>
      <xdr:row>82</xdr:row>
      <xdr:rowOff>159962</xdr:rowOff>
    </xdr:to>
    <xdr:sp macro="" textlink="">
      <xdr:nvSpPr>
        <xdr:cNvPr id="221" name="円/楕円 220"/>
        <xdr:cNvSpPr/>
      </xdr:nvSpPr>
      <xdr:spPr>
        <a:xfrm>
          <a:off x="2286000" y="141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170139</xdr:rowOff>
    </xdr:from>
    <xdr:ext cx="762000" cy="259045"/>
    <xdr:sp macro="" textlink="">
      <xdr:nvSpPr>
        <xdr:cNvPr id="222" name="テキスト ボックス 221"/>
        <xdr:cNvSpPr txBox="1"/>
      </xdr:nvSpPr>
      <xdr:spPr>
        <a:xfrm>
          <a:off x="1955800" y="1388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145,677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15314</xdr:rowOff>
    </xdr:from>
    <xdr:to>
      <xdr:col>2</xdr:col>
      <xdr:colOff>127000</xdr:colOff>
      <xdr:row>82</xdr:row>
      <xdr:rowOff>116914</xdr:rowOff>
    </xdr:to>
    <xdr:sp macro="" textlink="">
      <xdr:nvSpPr>
        <xdr:cNvPr id="223" name="円/楕円 222"/>
        <xdr:cNvSpPr/>
      </xdr:nvSpPr>
      <xdr:spPr>
        <a:xfrm>
          <a:off x="1397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127091</xdr:rowOff>
    </xdr:from>
    <xdr:ext cx="762000" cy="259045"/>
    <xdr:sp macro="" textlink="">
      <xdr:nvSpPr>
        <xdr:cNvPr id="224" name="テキスト ボックス 223"/>
        <xdr:cNvSpPr txBox="1"/>
      </xdr:nvSpPr>
      <xdr:spPr>
        <a:xfrm>
          <a:off x="1066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１．１ポイント上回った。このことは、人件費の削減は継続しているものの、平成２７年４月１日以降、職員の給与月額５％削減を期末手当１１％削減の方法に変更していることによる。篠山市再生計画に基づく市の独自削減により、引き続き給与の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87</xdr:row>
      <xdr:rowOff>42757</xdr:rowOff>
    </xdr:to>
    <xdr:cxnSp macro="">
      <xdr:nvCxnSpPr>
        <xdr:cNvPr id="258" name="直線コネクタ 257"/>
        <xdr:cNvCxnSpPr/>
      </xdr:nvCxnSpPr>
      <xdr:spPr>
        <a:xfrm flipV="1">
          <a:off x="16179800" y="1491868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26670</xdr:rowOff>
    </xdr:from>
    <xdr:to>
      <xdr:col>23</xdr:col>
      <xdr:colOff>406400</xdr:colOff>
      <xdr:row>87</xdr:row>
      <xdr:rowOff>42757</xdr:rowOff>
    </xdr:to>
    <xdr:cxnSp macro="">
      <xdr:nvCxnSpPr>
        <xdr:cNvPr id="261" name="直線コネクタ 260"/>
        <xdr:cNvCxnSpPr/>
      </xdr:nvCxnSpPr>
      <xdr:spPr>
        <a:xfrm>
          <a:off x="15290800" y="149428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87</xdr:row>
      <xdr:rowOff>26670</xdr:rowOff>
    </xdr:to>
    <xdr:cxnSp macro="">
      <xdr:nvCxnSpPr>
        <xdr:cNvPr id="264" name="直線コネクタ 263"/>
        <xdr:cNvCxnSpPr/>
      </xdr:nvCxnSpPr>
      <xdr:spPr>
        <a:xfrm>
          <a:off x="14401800" y="1452456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32173</xdr:rowOff>
    </xdr:to>
    <xdr:cxnSp macro="">
      <xdr:nvCxnSpPr>
        <xdr:cNvPr id="267" name="直線コネクタ 266"/>
        <xdr:cNvCxnSpPr/>
      </xdr:nvCxnSpPr>
      <xdr:spPr>
        <a:xfrm flipV="1">
          <a:off x="13512800" y="145245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7" name="円/楕円 276"/>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8"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9" name="円/楕円 278"/>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78334</xdr:rowOff>
    </xdr:from>
    <xdr:ext cx="736600" cy="259045"/>
    <xdr:sp macro="" textlink="">
      <xdr:nvSpPr>
        <xdr:cNvPr id="280" name="テキスト ボックス 279"/>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147320</xdr:rowOff>
    </xdr:from>
    <xdr:to>
      <xdr:col>22</xdr:col>
      <xdr:colOff>254000</xdr:colOff>
      <xdr:row>87</xdr:row>
      <xdr:rowOff>77470</xdr:rowOff>
    </xdr:to>
    <xdr:sp macro="" textlink="">
      <xdr:nvSpPr>
        <xdr:cNvPr id="281" name="円/楕円 280"/>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62247</xdr:rowOff>
    </xdr:from>
    <xdr:ext cx="762000" cy="259045"/>
    <xdr:sp macro="" textlink="">
      <xdr:nvSpPr>
        <xdr:cNvPr id="282" name="テキスト ボックス 281"/>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3" name="円/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5" name="円/楕円 284"/>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6" name="テキスト ボックス 285"/>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今年度も類似団体平均を０．６ポイント下回る結果となった。篠山再生計画では、平成２５年４月１日以降の全職員数の目標を４５０人、篠山市第４次定員適正化計画でも目標を４５０人としており、平成２８年４月１日においてもこの目標値を維持できている。引き続き行政改革・組織機構改革を進め、職員数の適正化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26065</xdr:rowOff>
    </xdr:from>
    <xdr:to>
      <xdr:col>24</xdr:col>
      <xdr:colOff>558800</xdr:colOff>
      <xdr:row>62</xdr:row>
      <xdr:rowOff>34109</xdr:rowOff>
    </xdr:to>
    <xdr:cxnSp macro="">
      <xdr:nvCxnSpPr>
        <xdr:cNvPr id="323" name="直線コネクタ 322"/>
        <xdr:cNvCxnSpPr/>
      </xdr:nvCxnSpPr>
      <xdr:spPr>
        <a:xfrm>
          <a:off x="16179800" y="1065596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5383</xdr:rowOff>
    </xdr:from>
    <xdr:to>
      <xdr:col>23</xdr:col>
      <xdr:colOff>406400</xdr:colOff>
      <xdr:row>62</xdr:row>
      <xdr:rowOff>26065</xdr:rowOff>
    </xdr:to>
    <xdr:cxnSp macro="">
      <xdr:nvCxnSpPr>
        <xdr:cNvPr id="326" name="直線コネクタ 325"/>
        <xdr:cNvCxnSpPr/>
      </xdr:nvCxnSpPr>
      <xdr:spPr>
        <a:xfrm>
          <a:off x="15290800" y="106352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3084</xdr:rowOff>
    </xdr:from>
    <xdr:to>
      <xdr:col>22</xdr:col>
      <xdr:colOff>203200</xdr:colOff>
      <xdr:row>62</xdr:row>
      <xdr:rowOff>5383</xdr:rowOff>
    </xdr:to>
    <xdr:cxnSp macro="">
      <xdr:nvCxnSpPr>
        <xdr:cNvPr id="329" name="直線コネクタ 328"/>
        <xdr:cNvCxnSpPr/>
      </xdr:nvCxnSpPr>
      <xdr:spPr>
        <a:xfrm>
          <a:off x="14401800" y="10632984"/>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6531</xdr:rowOff>
    </xdr:to>
    <xdr:cxnSp macro="">
      <xdr:nvCxnSpPr>
        <xdr:cNvPr id="332" name="直線コネクタ 331"/>
        <xdr:cNvCxnSpPr/>
      </xdr:nvCxnSpPr>
      <xdr:spPr>
        <a:xfrm flipV="1">
          <a:off x="13512800" y="106329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42" name="円/楕円 341"/>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171286</xdr:rowOff>
    </xdr:from>
    <xdr:ext cx="762000" cy="259045"/>
    <xdr:sp macro="" textlink="">
      <xdr:nvSpPr>
        <xdr:cNvPr id="343"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146715</xdr:rowOff>
    </xdr:from>
    <xdr:to>
      <xdr:col>23</xdr:col>
      <xdr:colOff>457200</xdr:colOff>
      <xdr:row>62</xdr:row>
      <xdr:rowOff>76865</xdr:rowOff>
    </xdr:to>
    <xdr:sp macro="" textlink="">
      <xdr:nvSpPr>
        <xdr:cNvPr id="344" name="円/楕円 343"/>
        <xdr:cNvSpPr/>
      </xdr:nvSpPr>
      <xdr:spPr>
        <a:xfrm>
          <a:off x="16129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87042</xdr:rowOff>
    </xdr:from>
    <xdr:ext cx="736600" cy="259045"/>
    <xdr:sp macro="" textlink="">
      <xdr:nvSpPr>
        <xdr:cNvPr id="345" name="テキスト ボックス 344"/>
        <xdr:cNvSpPr txBox="1"/>
      </xdr:nvSpPr>
      <xdr:spPr>
        <a:xfrm>
          <a:off x="15798800" y="1037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126033</xdr:rowOff>
    </xdr:from>
    <xdr:to>
      <xdr:col>22</xdr:col>
      <xdr:colOff>254000</xdr:colOff>
      <xdr:row>62</xdr:row>
      <xdr:rowOff>56183</xdr:rowOff>
    </xdr:to>
    <xdr:sp macro="" textlink="">
      <xdr:nvSpPr>
        <xdr:cNvPr id="346" name="円/楕円 345"/>
        <xdr:cNvSpPr/>
      </xdr:nvSpPr>
      <xdr:spPr>
        <a:xfrm>
          <a:off x="15240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66360</xdr:rowOff>
    </xdr:from>
    <xdr:ext cx="762000" cy="259045"/>
    <xdr:sp macro="" textlink="">
      <xdr:nvSpPr>
        <xdr:cNvPr id="347" name="テキスト ボックス 346"/>
        <xdr:cNvSpPr txBox="1"/>
      </xdr:nvSpPr>
      <xdr:spPr>
        <a:xfrm>
          <a:off x="14909800" y="10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8" name="円/楕円 347"/>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64061</xdr:rowOff>
    </xdr:from>
    <xdr:ext cx="762000" cy="259045"/>
    <xdr:sp macro="" textlink="">
      <xdr:nvSpPr>
        <xdr:cNvPr id="349" name="テキスト ボックス 348"/>
        <xdr:cNvSpPr txBox="1"/>
      </xdr:nvSpPr>
      <xdr:spPr>
        <a:xfrm>
          <a:off x="14020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127181</xdr:rowOff>
    </xdr:from>
    <xdr:to>
      <xdr:col>19</xdr:col>
      <xdr:colOff>533400</xdr:colOff>
      <xdr:row>62</xdr:row>
      <xdr:rowOff>57331</xdr:rowOff>
    </xdr:to>
    <xdr:sp macro="" textlink="">
      <xdr:nvSpPr>
        <xdr:cNvPr id="350" name="円/楕円 349"/>
        <xdr:cNvSpPr/>
      </xdr:nvSpPr>
      <xdr:spPr>
        <a:xfrm>
          <a:off x="13462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67508</xdr:rowOff>
    </xdr:from>
    <xdr:ext cx="762000" cy="259045"/>
    <xdr:sp macro="" textlink="">
      <xdr:nvSpPr>
        <xdr:cNvPr id="351" name="テキスト ボックス 350"/>
        <xdr:cNvSpPr txBox="1"/>
      </xdr:nvSpPr>
      <xdr:spPr>
        <a:xfrm>
          <a:off x="13131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合併</a:t>
          </a:r>
          <a:r>
            <a:rPr lang="ja-JP" altLang="en-US" sz="1100">
              <a:solidFill>
                <a:schemeClr val="dk1"/>
              </a:solidFill>
              <a:effectLst/>
              <a:latin typeface="+mn-lt"/>
              <a:ea typeface="+mn-ea"/>
              <a:cs typeface="+mn-cs"/>
            </a:rPr>
            <a:t>後</a:t>
          </a:r>
          <a:r>
            <a:rPr lang="ja-JP" altLang="ja-JP" sz="1100">
              <a:solidFill>
                <a:schemeClr val="dk1"/>
              </a:solidFill>
              <a:effectLst/>
              <a:latin typeface="+mn-lt"/>
              <a:ea typeface="+mn-ea"/>
              <a:cs typeface="+mn-cs"/>
            </a:rPr>
            <a:t>実施した大規模事業に伴う借入の償還がすすんだことから</a:t>
          </a:r>
          <a:r>
            <a:rPr lang="ja-JP" altLang="en-US" sz="1100">
              <a:solidFill>
                <a:schemeClr val="dk1"/>
              </a:solidFill>
              <a:effectLst/>
              <a:latin typeface="+mn-lt"/>
              <a:ea typeface="+mn-ea"/>
              <a:cs typeface="+mn-cs"/>
            </a:rPr>
            <a:t>、普通交付税の公債費算入分の減による普通交付税の減があるものの、公債の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が大きいため指数は改善傾向にあるが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水道事業会計への高料金対策による支出の増により準元利償還額が増加しているため０．６ポイントの</a:t>
          </a:r>
          <a:r>
            <a:rPr lang="ja-JP" altLang="ja-JP" sz="1100">
              <a:solidFill>
                <a:schemeClr val="dk1"/>
              </a:solidFill>
              <a:effectLst/>
              <a:latin typeface="+mn-lt"/>
              <a:ea typeface="+mn-ea"/>
              <a:cs typeface="+mn-cs"/>
            </a:rPr>
            <a:t>改善</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と比べ２倍近く</a:t>
          </a:r>
          <a:r>
            <a:rPr lang="ja-JP" altLang="ja-JP" sz="1100">
              <a:solidFill>
                <a:schemeClr val="dk1"/>
              </a:solidFill>
              <a:effectLst/>
              <a:latin typeface="+mn-lt"/>
              <a:ea typeface="+mn-ea"/>
              <a:cs typeface="+mn-cs"/>
            </a:rPr>
            <a:t>高い水準にあるため、今後も計画的な市債の発行等を行い健全</a:t>
          </a:r>
          <a:r>
            <a:rPr lang="ja-JP" altLang="en-US" sz="1100">
              <a:solidFill>
                <a:schemeClr val="dk1"/>
              </a:solidFill>
              <a:effectLst/>
              <a:latin typeface="+mn-lt"/>
              <a:ea typeface="+mn-ea"/>
              <a:cs typeface="+mn-cs"/>
            </a:rPr>
            <a:t>財政</a:t>
          </a:r>
          <a:r>
            <a:rPr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63712</xdr:rowOff>
    </xdr:to>
    <xdr:cxnSp macro="">
      <xdr:nvCxnSpPr>
        <xdr:cNvPr id="385" name="直線コネクタ 384"/>
        <xdr:cNvCxnSpPr/>
      </xdr:nvCxnSpPr>
      <xdr:spPr>
        <a:xfrm flipV="1">
          <a:off x="16179800" y="65667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63712</xdr:rowOff>
    </xdr:from>
    <xdr:to>
      <xdr:col>23</xdr:col>
      <xdr:colOff>406400</xdr:colOff>
      <xdr:row>38</xdr:row>
      <xdr:rowOff>91863</xdr:rowOff>
    </xdr:to>
    <xdr:cxnSp macro="">
      <xdr:nvCxnSpPr>
        <xdr:cNvPr id="388" name="直線コネクタ 387"/>
        <xdr:cNvCxnSpPr/>
      </xdr:nvCxnSpPr>
      <xdr:spPr>
        <a:xfrm flipV="1">
          <a:off x="15290800" y="657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91863</xdr:rowOff>
    </xdr:from>
    <xdr:to>
      <xdr:col>22</xdr:col>
      <xdr:colOff>203200</xdr:colOff>
      <xdr:row>38</xdr:row>
      <xdr:rowOff>120015</xdr:rowOff>
    </xdr:to>
    <xdr:cxnSp macro="">
      <xdr:nvCxnSpPr>
        <xdr:cNvPr id="391" name="直線コネクタ 390"/>
        <xdr:cNvCxnSpPr/>
      </xdr:nvCxnSpPr>
      <xdr:spPr>
        <a:xfrm flipV="1">
          <a:off x="14401800" y="66069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115994</xdr:rowOff>
    </xdr:from>
    <xdr:to>
      <xdr:col>21</xdr:col>
      <xdr:colOff>0</xdr:colOff>
      <xdr:row>38</xdr:row>
      <xdr:rowOff>120015</xdr:rowOff>
    </xdr:to>
    <xdr:cxnSp macro="">
      <xdr:nvCxnSpPr>
        <xdr:cNvPr id="394" name="直線コネクタ 393"/>
        <xdr:cNvCxnSpPr/>
      </xdr:nvCxnSpPr>
      <xdr:spPr>
        <a:xfrm>
          <a:off x="13512800" y="663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404" name="円/楕円 403"/>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144373</xdr:rowOff>
    </xdr:from>
    <xdr:ext cx="762000" cy="259045"/>
    <xdr:sp macro="" textlink="">
      <xdr:nvSpPr>
        <xdr:cNvPr id="405" name="公債費負担の状況該当値テキスト"/>
        <xdr:cNvSpPr txBox="1"/>
      </xdr:nvSpPr>
      <xdr:spPr>
        <a:xfrm>
          <a:off x="17106900" y="64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12912</xdr:rowOff>
    </xdr:from>
    <xdr:to>
      <xdr:col>23</xdr:col>
      <xdr:colOff>457200</xdr:colOff>
      <xdr:row>38</xdr:row>
      <xdr:rowOff>114512</xdr:rowOff>
    </xdr:to>
    <xdr:sp macro="" textlink="">
      <xdr:nvSpPr>
        <xdr:cNvPr id="406" name="円/楕円 405"/>
        <xdr:cNvSpPr/>
      </xdr:nvSpPr>
      <xdr:spPr>
        <a:xfrm>
          <a:off x="16129000" y="65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99289</xdr:rowOff>
    </xdr:from>
    <xdr:ext cx="736600" cy="259045"/>
    <xdr:sp macro="" textlink="">
      <xdr:nvSpPr>
        <xdr:cNvPr id="407" name="テキスト ボックス 406"/>
        <xdr:cNvSpPr txBox="1"/>
      </xdr:nvSpPr>
      <xdr:spPr>
        <a:xfrm>
          <a:off x="15798800" y="661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41063</xdr:rowOff>
    </xdr:from>
    <xdr:to>
      <xdr:col>22</xdr:col>
      <xdr:colOff>254000</xdr:colOff>
      <xdr:row>38</xdr:row>
      <xdr:rowOff>142663</xdr:rowOff>
    </xdr:to>
    <xdr:sp macro="" textlink="">
      <xdr:nvSpPr>
        <xdr:cNvPr id="408" name="円/楕円 407"/>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127440</xdr:rowOff>
    </xdr:from>
    <xdr:ext cx="762000" cy="259045"/>
    <xdr:sp macro="" textlink="">
      <xdr:nvSpPr>
        <xdr:cNvPr id="409" name="テキスト ボックス 408"/>
        <xdr:cNvSpPr txBox="1"/>
      </xdr:nvSpPr>
      <xdr:spPr>
        <a:xfrm>
          <a:off x="149098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10" name="円/楕円 409"/>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155592</xdr:rowOff>
    </xdr:from>
    <xdr:ext cx="762000" cy="259045"/>
    <xdr:sp macro="" textlink="">
      <xdr:nvSpPr>
        <xdr:cNvPr id="411" name="テキスト ボックス 410"/>
        <xdr:cNvSpPr txBox="1"/>
      </xdr:nvSpPr>
      <xdr:spPr>
        <a:xfrm>
          <a:off x="14020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65194</xdr:rowOff>
    </xdr:from>
    <xdr:to>
      <xdr:col>19</xdr:col>
      <xdr:colOff>533400</xdr:colOff>
      <xdr:row>38</xdr:row>
      <xdr:rowOff>166794</xdr:rowOff>
    </xdr:to>
    <xdr:sp macro="" textlink="">
      <xdr:nvSpPr>
        <xdr:cNvPr id="412" name="円/楕円 411"/>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151571</xdr:rowOff>
    </xdr:from>
    <xdr:ext cx="762000" cy="259045"/>
    <xdr:sp macro="" textlink="">
      <xdr:nvSpPr>
        <xdr:cNvPr id="413" name="テキスト ボックス 412"/>
        <xdr:cNvSpPr txBox="1"/>
      </xdr:nvSpPr>
      <xdr:spPr>
        <a:xfrm>
          <a:off x="13131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前年度に比べ０．７ポイント改善し１９１．０％となったが、</a:t>
          </a:r>
          <a:r>
            <a:rPr lang="ja-JP" altLang="ja-JP" sz="1100">
              <a:solidFill>
                <a:schemeClr val="dk1"/>
              </a:solidFill>
              <a:effectLst/>
              <a:latin typeface="+mn-lt"/>
              <a:ea typeface="+mn-ea"/>
              <a:cs typeface="+mn-cs"/>
            </a:rPr>
            <a:t>類似団体内で依然高い水準となっている。</a:t>
          </a:r>
          <a:r>
            <a:rPr lang="ja-JP" altLang="en-US" sz="1100">
              <a:solidFill>
                <a:schemeClr val="dk1"/>
              </a:solidFill>
              <a:effectLst/>
              <a:latin typeface="+mn-lt"/>
              <a:ea typeface="+mn-ea"/>
              <a:cs typeface="+mn-cs"/>
            </a:rPr>
            <a:t>これは、比率を下げる要因として、</a:t>
          </a:r>
          <a:r>
            <a:rPr lang="ja-JP" altLang="ja-JP" sz="1100">
              <a:solidFill>
                <a:schemeClr val="dk1"/>
              </a:solidFill>
              <a:effectLst/>
              <a:latin typeface="+mn-lt"/>
              <a:ea typeface="+mn-ea"/>
              <a:cs typeface="+mn-cs"/>
            </a:rPr>
            <a:t>一般会計等の市債残高</a:t>
          </a:r>
          <a:r>
            <a:rPr lang="ja-JP" altLang="en-US" sz="1100">
              <a:solidFill>
                <a:schemeClr val="dk1"/>
              </a:solidFill>
              <a:effectLst/>
              <a:latin typeface="+mn-lt"/>
              <a:ea typeface="+mn-ea"/>
              <a:cs typeface="+mn-cs"/>
            </a:rPr>
            <a:t>が１８</a:t>
          </a:r>
          <a:r>
            <a:rPr lang="ja-JP" altLang="ja-JP" sz="1100">
              <a:solidFill>
                <a:schemeClr val="dk1"/>
              </a:solidFill>
              <a:effectLst/>
              <a:latin typeface="+mn-lt"/>
              <a:ea typeface="+mn-ea"/>
              <a:cs typeface="+mn-cs"/>
            </a:rPr>
            <a:t>億円の減、また公営企業債等繰入金見込額で</a:t>
          </a:r>
          <a:r>
            <a:rPr lang="ja-JP" altLang="en-US" sz="1100">
              <a:solidFill>
                <a:schemeClr val="dk1"/>
              </a:solidFill>
              <a:effectLst/>
              <a:latin typeface="+mn-lt"/>
              <a:ea typeface="+mn-ea"/>
              <a:cs typeface="+mn-cs"/>
            </a:rPr>
            <a:t>７．６</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、指数計算の際の分母となる額が２．４億円の増</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一方で</a:t>
          </a:r>
          <a:r>
            <a:rPr lang="ja-JP" altLang="en-US" sz="1100">
              <a:solidFill>
                <a:schemeClr val="dk1"/>
              </a:solidFill>
              <a:effectLst/>
              <a:latin typeface="+mn-lt"/>
              <a:ea typeface="+mn-ea"/>
              <a:cs typeface="+mn-cs"/>
            </a:rPr>
            <a:t>比率を上げる要因として、</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では財政調整基金や公共施設整備基金等を取り崩したことから１０．１</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基金残高が</a:t>
          </a:r>
          <a:r>
            <a:rPr lang="ja-JP" altLang="ja-JP" sz="1100">
              <a:solidFill>
                <a:schemeClr val="dk1"/>
              </a:solidFill>
              <a:effectLst/>
              <a:latin typeface="+mn-lt"/>
              <a:ea typeface="+mn-ea"/>
              <a:cs typeface="+mn-cs"/>
            </a:rPr>
            <a:t>減少し</a:t>
          </a:r>
          <a:r>
            <a:rPr lang="ja-JP" altLang="en-US" sz="1100">
              <a:solidFill>
                <a:schemeClr val="dk1"/>
              </a:solidFill>
              <a:effectLst/>
              <a:latin typeface="+mn-lt"/>
              <a:ea typeface="+mn-ea"/>
              <a:cs typeface="+mn-cs"/>
            </a:rPr>
            <a:t>たことがあげられる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168783</xdr:rowOff>
    </xdr:from>
    <xdr:to>
      <xdr:col>24</xdr:col>
      <xdr:colOff>558800</xdr:colOff>
      <xdr:row>16</xdr:row>
      <xdr:rowOff>170472</xdr:rowOff>
    </xdr:to>
    <xdr:cxnSp macro="">
      <xdr:nvCxnSpPr>
        <xdr:cNvPr id="445" name="直線コネクタ 444"/>
        <xdr:cNvCxnSpPr/>
      </xdr:nvCxnSpPr>
      <xdr:spPr>
        <a:xfrm flipV="1">
          <a:off x="16179800" y="2911983"/>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170472</xdr:rowOff>
    </xdr:from>
    <xdr:to>
      <xdr:col>23</xdr:col>
      <xdr:colOff>406400</xdr:colOff>
      <xdr:row>17</xdr:row>
      <xdr:rowOff>64897</xdr:rowOff>
    </xdr:to>
    <xdr:cxnSp macro="">
      <xdr:nvCxnSpPr>
        <xdr:cNvPr id="448" name="直線コネクタ 447"/>
        <xdr:cNvCxnSpPr/>
      </xdr:nvCxnSpPr>
      <xdr:spPr>
        <a:xfrm flipV="1">
          <a:off x="15290800" y="2913672"/>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64897</xdr:rowOff>
    </xdr:from>
    <xdr:to>
      <xdr:col>22</xdr:col>
      <xdr:colOff>203200</xdr:colOff>
      <xdr:row>17</xdr:row>
      <xdr:rowOff>65138</xdr:rowOff>
    </xdr:to>
    <xdr:cxnSp macro="">
      <xdr:nvCxnSpPr>
        <xdr:cNvPr id="451" name="直線コネクタ 450"/>
        <xdr:cNvCxnSpPr/>
      </xdr:nvCxnSpPr>
      <xdr:spPr>
        <a:xfrm flipV="1">
          <a:off x="14401800" y="297954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65138</xdr:rowOff>
    </xdr:from>
    <xdr:to>
      <xdr:col>21</xdr:col>
      <xdr:colOff>0</xdr:colOff>
      <xdr:row>17</xdr:row>
      <xdr:rowOff>113640</xdr:rowOff>
    </xdr:to>
    <xdr:cxnSp macro="">
      <xdr:nvCxnSpPr>
        <xdr:cNvPr id="454" name="直線コネクタ 453"/>
        <xdr:cNvCxnSpPr/>
      </xdr:nvCxnSpPr>
      <xdr:spPr>
        <a:xfrm flipV="1">
          <a:off x="13512800" y="2979788"/>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117983</xdr:rowOff>
    </xdr:from>
    <xdr:to>
      <xdr:col>24</xdr:col>
      <xdr:colOff>609600</xdr:colOff>
      <xdr:row>17</xdr:row>
      <xdr:rowOff>48133</xdr:rowOff>
    </xdr:to>
    <xdr:sp macro="" textlink="">
      <xdr:nvSpPr>
        <xdr:cNvPr id="464" name="円/楕円 463"/>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90060</xdr:rowOff>
    </xdr:from>
    <xdr:ext cx="762000" cy="259045"/>
    <xdr:sp macro="" textlink="">
      <xdr:nvSpPr>
        <xdr:cNvPr id="465" name="将来負担の状況該当値テキスト"/>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119672</xdr:rowOff>
    </xdr:from>
    <xdr:to>
      <xdr:col>23</xdr:col>
      <xdr:colOff>457200</xdr:colOff>
      <xdr:row>17</xdr:row>
      <xdr:rowOff>49822</xdr:rowOff>
    </xdr:to>
    <xdr:sp macro="" textlink="">
      <xdr:nvSpPr>
        <xdr:cNvPr id="466" name="円/楕円 465"/>
        <xdr:cNvSpPr/>
      </xdr:nvSpPr>
      <xdr:spPr>
        <a:xfrm>
          <a:off x="16129000" y="2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34599</xdr:rowOff>
    </xdr:from>
    <xdr:ext cx="736600" cy="259045"/>
    <xdr:sp macro="" textlink="">
      <xdr:nvSpPr>
        <xdr:cNvPr id="467" name="テキスト ボックス 466"/>
        <xdr:cNvSpPr txBox="1"/>
      </xdr:nvSpPr>
      <xdr:spPr>
        <a:xfrm>
          <a:off x="15798800" y="294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14097</xdr:rowOff>
    </xdr:from>
    <xdr:to>
      <xdr:col>22</xdr:col>
      <xdr:colOff>254000</xdr:colOff>
      <xdr:row>17</xdr:row>
      <xdr:rowOff>115697</xdr:rowOff>
    </xdr:to>
    <xdr:sp macro="" textlink="">
      <xdr:nvSpPr>
        <xdr:cNvPr id="468" name="円/楕円 467"/>
        <xdr:cNvSpPr/>
      </xdr:nvSpPr>
      <xdr:spPr>
        <a:xfrm>
          <a:off x="15240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100474</xdr:rowOff>
    </xdr:from>
    <xdr:ext cx="762000" cy="259045"/>
    <xdr:sp macro="" textlink="">
      <xdr:nvSpPr>
        <xdr:cNvPr id="469" name="テキスト ボックス 468"/>
        <xdr:cNvSpPr txBox="1"/>
      </xdr:nvSpPr>
      <xdr:spPr>
        <a:xfrm>
          <a:off x="14909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14338</xdr:rowOff>
    </xdr:from>
    <xdr:to>
      <xdr:col>21</xdr:col>
      <xdr:colOff>50800</xdr:colOff>
      <xdr:row>17</xdr:row>
      <xdr:rowOff>115938</xdr:rowOff>
    </xdr:to>
    <xdr:sp macro="" textlink="">
      <xdr:nvSpPr>
        <xdr:cNvPr id="470" name="円/楕円 469"/>
        <xdr:cNvSpPr/>
      </xdr:nvSpPr>
      <xdr:spPr>
        <a:xfrm>
          <a:off x="14351000" y="29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100715</xdr:rowOff>
    </xdr:from>
    <xdr:ext cx="762000" cy="259045"/>
    <xdr:sp macro="" textlink="">
      <xdr:nvSpPr>
        <xdr:cNvPr id="471" name="テキスト ボックス 470"/>
        <xdr:cNvSpPr txBox="1"/>
      </xdr:nvSpPr>
      <xdr:spPr>
        <a:xfrm>
          <a:off x="14020800" y="30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62840</xdr:rowOff>
    </xdr:from>
    <xdr:to>
      <xdr:col>19</xdr:col>
      <xdr:colOff>533400</xdr:colOff>
      <xdr:row>17</xdr:row>
      <xdr:rowOff>164440</xdr:rowOff>
    </xdr:to>
    <xdr:sp macro="" textlink="">
      <xdr:nvSpPr>
        <xdr:cNvPr id="472" name="円/楕円 471"/>
        <xdr:cNvSpPr/>
      </xdr:nvSpPr>
      <xdr:spPr>
        <a:xfrm>
          <a:off x="13462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149217</xdr:rowOff>
    </xdr:from>
    <xdr:ext cx="762000" cy="259045"/>
    <xdr:sp macro="" textlink="">
      <xdr:nvSpPr>
        <xdr:cNvPr id="473" name="テキスト ボックス 472"/>
        <xdr:cNvSpPr txBox="1"/>
      </xdr:nvSpPr>
      <xdr:spPr>
        <a:xfrm>
          <a:off x="13131800" y="30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平成２７年度数値と比べると０．７ポイント高くなっているが、</a:t>
          </a:r>
          <a:r>
            <a:rPr lang="ja-JP" altLang="ja-JP" sz="1100" b="0" i="0" baseline="0">
              <a:solidFill>
                <a:schemeClr val="dk1"/>
              </a:solidFill>
              <a:effectLst/>
              <a:latin typeface="+mn-lt"/>
              <a:ea typeface="+mn-ea"/>
              <a:cs typeface="+mn-cs"/>
            </a:rPr>
            <a:t>類似団体の平均値よりも</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低い２２．１となっている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これは、引き続き篠山再生計画に基づく給与削減や職員数の適正化に取り組んでいるものの譲与税や交付金などの経常的収入が減少したことで指数を押し上げる要因となっている。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20320</xdr:rowOff>
    </xdr:to>
    <xdr:cxnSp macro="">
      <xdr:nvCxnSpPr>
        <xdr:cNvPr id="66" name="直線コネクタ 65"/>
        <xdr:cNvCxnSpPr/>
      </xdr:nvCxnSpPr>
      <xdr:spPr>
        <a:xfrm>
          <a:off x="3987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20320</xdr:rowOff>
    </xdr:to>
    <xdr:cxnSp macro="">
      <xdr:nvCxnSpPr>
        <xdr:cNvPr id="69" name="直線コネクタ 68"/>
        <xdr:cNvCxnSpPr/>
      </xdr:nvCxnSpPr>
      <xdr:spPr>
        <a:xfrm flipV="1">
          <a:off x="3098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36</xdr:row>
      <xdr:rowOff>20320</xdr:rowOff>
    </xdr:to>
    <xdr:cxnSp macro="">
      <xdr:nvCxnSpPr>
        <xdr:cNvPr id="72" name="直線コネクタ 71"/>
        <xdr:cNvCxnSpPr/>
      </xdr:nvCxnSpPr>
      <xdr:spPr>
        <a:xfrm>
          <a:off x="2209800" y="603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92710</xdr:rowOff>
    </xdr:to>
    <xdr:cxnSp macro="">
      <xdr:nvCxnSpPr>
        <xdr:cNvPr id="75" name="直線コネクタ 74"/>
        <xdr:cNvCxnSpPr/>
      </xdr:nvCxnSpPr>
      <xdr:spPr>
        <a:xfrm flipV="1">
          <a:off x="1320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平成２７年度比率に比べ０．７ポイント高く、</a:t>
          </a:r>
          <a:r>
            <a:rPr lang="ja-JP" altLang="ja-JP" sz="1100">
              <a:solidFill>
                <a:schemeClr val="dk1"/>
              </a:solidFill>
              <a:effectLst/>
              <a:latin typeface="+mn-lt"/>
              <a:ea typeface="+mn-ea"/>
              <a:cs typeface="+mn-cs"/>
            </a:rPr>
            <a:t>類似団体平均よりも２．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ポイント高い状況にある。これは指定管理</a:t>
          </a:r>
          <a:r>
            <a:rPr lang="ja-JP" altLang="en-US" sz="1100">
              <a:solidFill>
                <a:schemeClr val="dk1"/>
              </a:solidFill>
              <a:effectLst/>
              <a:latin typeface="+mn-lt"/>
              <a:ea typeface="+mn-ea"/>
              <a:cs typeface="+mn-cs"/>
            </a:rPr>
            <a:t>者制度による施設の維持管理委託料の増や学校スクールバス委託の増に加え、</a:t>
          </a:r>
          <a:r>
            <a:rPr lang="ja-JP" altLang="ja-JP" sz="1100" b="0" i="0" baseline="0">
              <a:solidFill>
                <a:schemeClr val="dk1"/>
              </a:solidFill>
              <a:effectLst/>
              <a:latin typeface="+mn-lt"/>
              <a:ea typeface="+mn-ea"/>
              <a:cs typeface="+mn-cs"/>
            </a:rPr>
            <a:t>譲与税や交付金などの経常的収入が減少したことで指数を押し上げる要因となっている。</a:t>
          </a:r>
          <a:r>
            <a:rPr lang="ja-JP" altLang="ja-JP" sz="1100">
              <a:solidFill>
                <a:schemeClr val="dk1"/>
              </a:solidFill>
              <a:effectLst/>
              <a:latin typeface="+mn-lt"/>
              <a:ea typeface="+mn-ea"/>
              <a:cs typeface="+mn-cs"/>
            </a:rPr>
            <a:t>引き続き事務事業の見直し</a:t>
          </a:r>
          <a:r>
            <a:rPr lang="ja-JP" altLang="en-US" sz="1100">
              <a:solidFill>
                <a:schemeClr val="dk1"/>
              </a:solidFill>
              <a:effectLst/>
              <a:latin typeface="+mn-lt"/>
              <a:ea typeface="+mn-ea"/>
              <a:cs typeface="+mn-cs"/>
            </a:rPr>
            <a:t>や事業の整理</a:t>
          </a:r>
          <a:r>
            <a:rPr lang="ja-JP" altLang="ja-JP" sz="1100">
              <a:solidFill>
                <a:schemeClr val="dk1"/>
              </a:solidFill>
              <a:effectLst/>
              <a:latin typeface="+mn-lt"/>
              <a:ea typeface="+mn-ea"/>
              <a:cs typeface="+mn-cs"/>
            </a:rPr>
            <a:t>等</a:t>
          </a:r>
          <a:r>
            <a:rPr lang="ja-JP" altLang="en-US" sz="1100">
              <a:solidFill>
                <a:schemeClr val="dk1"/>
              </a:solidFill>
              <a:effectLst/>
              <a:latin typeface="+mn-lt"/>
              <a:ea typeface="+mn-ea"/>
              <a:cs typeface="+mn-cs"/>
            </a:rPr>
            <a:t>を行う事で</a:t>
          </a:r>
          <a:r>
            <a:rPr lang="ja-JP" altLang="ja-JP" sz="1100">
              <a:solidFill>
                <a:schemeClr val="dk1"/>
              </a:solidFill>
              <a:effectLst/>
              <a:latin typeface="+mn-lt"/>
              <a:ea typeface="+mn-ea"/>
              <a:cs typeface="+mn-cs"/>
            </a:rPr>
            <a:t>経費削減に取り組む。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18</xdr:row>
      <xdr:rowOff>148771</xdr:rowOff>
    </xdr:to>
    <xdr:cxnSp macro="">
      <xdr:nvCxnSpPr>
        <xdr:cNvPr id="129" name="直線コネクタ 128"/>
        <xdr:cNvCxnSpPr/>
      </xdr:nvCxnSpPr>
      <xdr:spPr>
        <a:xfrm>
          <a:off x="15671800" y="31586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83457</xdr:rowOff>
    </xdr:to>
    <xdr:cxnSp macro="">
      <xdr:nvCxnSpPr>
        <xdr:cNvPr id="132" name="直線コネクタ 131"/>
        <xdr:cNvCxnSpPr/>
      </xdr:nvCxnSpPr>
      <xdr:spPr>
        <a:xfrm flipV="1">
          <a:off x="14782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83457</xdr:rowOff>
    </xdr:to>
    <xdr:cxnSp macro="">
      <xdr:nvCxnSpPr>
        <xdr:cNvPr id="135" name="直線コネクタ 134"/>
        <xdr:cNvCxnSpPr/>
      </xdr:nvCxnSpPr>
      <xdr:spPr>
        <a:xfrm>
          <a:off x="13893800" y="3017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102507</xdr:rowOff>
    </xdr:to>
    <xdr:cxnSp macro="">
      <xdr:nvCxnSpPr>
        <xdr:cNvPr id="138" name="直線コネクタ 137"/>
        <xdr:cNvCxnSpPr/>
      </xdr:nvCxnSpPr>
      <xdr:spPr>
        <a:xfrm>
          <a:off x="13004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8" name="円/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50" name="円/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2" name="円/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6" name="円/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平成２７年度決算数値と同じく</a:t>
          </a:r>
          <a:r>
            <a:rPr lang="ja-JP" altLang="ja-JP" sz="1100" b="0" i="0" baseline="0">
              <a:solidFill>
                <a:schemeClr val="dk1"/>
              </a:solidFill>
              <a:effectLst/>
              <a:latin typeface="+mn-lt"/>
              <a:ea typeface="+mn-ea"/>
              <a:cs typeface="+mn-cs"/>
            </a:rPr>
            <a:t>類似団体の平均値よりも１．７ポイント低い水準となっているが前年度数値に比べ０．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ポイント数値が上昇している。</a:t>
          </a:r>
          <a:r>
            <a:rPr lang="ja-JP" altLang="en-US" sz="1100" b="0" i="0" baseline="0">
              <a:solidFill>
                <a:schemeClr val="dk1"/>
              </a:solidFill>
              <a:effectLst/>
              <a:latin typeface="+mn-lt"/>
              <a:ea typeface="+mn-ea"/>
              <a:cs typeface="+mn-cs"/>
            </a:rPr>
            <a:t>主な要因は</a:t>
          </a:r>
          <a:r>
            <a:rPr lang="ja-JP" altLang="ja-JP" sz="1100" b="0" i="0" baseline="0">
              <a:solidFill>
                <a:schemeClr val="dk1"/>
              </a:solidFill>
              <a:effectLst/>
              <a:latin typeface="+mn-lt"/>
              <a:ea typeface="+mn-ea"/>
              <a:cs typeface="+mn-cs"/>
            </a:rPr>
            <a:t>障害福祉サービス</a:t>
          </a:r>
          <a:r>
            <a:rPr lang="ja-JP" altLang="en-US" sz="1100" b="0" i="0" baseline="0">
              <a:solidFill>
                <a:schemeClr val="dk1"/>
              </a:solidFill>
              <a:effectLst/>
              <a:latin typeface="+mn-lt"/>
              <a:ea typeface="+mn-ea"/>
              <a:cs typeface="+mn-cs"/>
            </a:rPr>
            <a:t>利用者の増や</a:t>
          </a:r>
          <a:r>
            <a:rPr lang="ja-JP" altLang="ja-JP" sz="1100" b="0" i="0" baseline="0">
              <a:solidFill>
                <a:schemeClr val="dk1"/>
              </a:solidFill>
              <a:effectLst/>
              <a:latin typeface="+mn-lt"/>
              <a:ea typeface="+mn-ea"/>
              <a:cs typeface="+mn-cs"/>
            </a:rPr>
            <a:t>生活保護</a:t>
          </a:r>
          <a:r>
            <a:rPr lang="ja-JP" altLang="en-US" sz="1100" b="0" i="0" baseline="0">
              <a:solidFill>
                <a:schemeClr val="dk1"/>
              </a:solidFill>
              <a:effectLst/>
              <a:latin typeface="+mn-lt"/>
              <a:ea typeface="+mn-ea"/>
              <a:cs typeface="+mn-cs"/>
            </a:rPr>
            <a:t>（高額医療関係）</a:t>
          </a:r>
          <a:r>
            <a:rPr lang="ja-JP" altLang="ja-JP" sz="1100" b="0" i="0" baseline="0">
              <a:solidFill>
                <a:schemeClr val="dk1"/>
              </a:solidFill>
              <a:effectLst/>
              <a:latin typeface="+mn-lt"/>
              <a:ea typeface="+mn-ea"/>
              <a:cs typeface="+mn-cs"/>
            </a:rPr>
            <a:t>の増加</a:t>
          </a:r>
          <a:r>
            <a:rPr lang="ja-JP" altLang="en-US" sz="1100" b="0" i="0" baseline="0">
              <a:solidFill>
                <a:schemeClr val="dk1"/>
              </a:solidFill>
              <a:effectLst/>
              <a:latin typeface="+mn-lt"/>
              <a:ea typeface="+mn-ea"/>
              <a:cs typeface="+mn-cs"/>
            </a:rPr>
            <a:t>に加えて</a:t>
          </a:r>
          <a:r>
            <a:rPr lang="ja-JP" altLang="ja-JP" sz="1100" b="0" i="0" baseline="0">
              <a:solidFill>
                <a:schemeClr val="dk1"/>
              </a:solidFill>
              <a:effectLst/>
              <a:latin typeface="+mn-lt"/>
              <a:ea typeface="+mn-ea"/>
              <a:cs typeface="+mn-cs"/>
            </a:rPr>
            <a:t>譲与税や交付金などの経常的収入が減少したこと</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9978</xdr:rowOff>
    </xdr:to>
    <xdr:cxnSp macro="">
      <xdr:nvCxnSpPr>
        <xdr:cNvPr id="192" name="直線コネクタ 191"/>
        <xdr:cNvCxnSpPr/>
      </xdr:nvCxnSpPr>
      <xdr:spPr>
        <a:xfrm>
          <a:off x="3987800" y="940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148772</xdr:rowOff>
    </xdr:to>
    <xdr:cxnSp macro="">
      <xdr:nvCxnSpPr>
        <xdr:cNvPr id="195" name="直線コネクタ 194"/>
        <xdr:cNvCxnSpPr/>
      </xdr:nvCxnSpPr>
      <xdr:spPr>
        <a:xfrm>
          <a:off x="3098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8" name="直線コネクタ 197"/>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50800</xdr:rowOff>
    </xdr:to>
    <xdr:cxnSp macro="">
      <xdr:nvCxnSpPr>
        <xdr:cNvPr id="201" name="直線コネクタ 200"/>
        <xdr:cNvCxnSpPr/>
      </xdr:nvCxnSpPr>
      <xdr:spPr>
        <a:xfrm flipV="1">
          <a:off x="1320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11" name="円/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7" name="円/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9" name="円/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20" name="テキスト ボックス 21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年度に比べ１．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高く、</a:t>
          </a:r>
          <a:r>
            <a:rPr lang="ja-JP" altLang="ja-JP" sz="1100">
              <a:solidFill>
                <a:schemeClr val="dk1"/>
              </a:solidFill>
              <a:effectLst/>
              <a:latin typeface="+mn-lt"/>
              <a:ea typeface="+mn-ea"/>
              <a:cs typeface="+mn-cs"/>
            </a:rPr>
            <a:t>類似団体と</a:t>
          </a:r>
          <a:r>
            <a:rPr lang="ja-JP" altLang="en-US" sz="1100">
              <a:solidFill>
                <a:schemeClr val="dk1"/>
              </a:solidFill>
              <a:effectLst/>
              <a:latin typeface="+mn-lt"/>
              <a:ea typeface="+mn-ea"/>
              <a:cs typeface="+mn-cs"/>
            </a:rPr>
            <a:t>の差も平成２７年度の５．７ポイントから６．２ポイントと乖離が広がっているの</a:t>
          </a:r>
          <a:r>
            <a:rPr lang="ja-JP" altLang="ja-JP" sz="1100">
              <a:solidFill>
                <a:schemeClr val="dk1"/>
              </a:solidFill>
              <a:effectLst/>
              <a:latin typeface="+mn-lt"/>
              <a:ea typeface="+mn-ea"/>
              <a:cs typeface="+mn-cs"/>
            </a:rPr>
            <a:t>は繰出金の増加が主な要因である。 </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年度に比べ</a:t>
          </a:r>
          <a:r>
            <a:rPr lang="ja-JP" altLang="en-US" sz="1100">
              <a:solidFill>
                <a:schemeClr val="dk1"/>
              </a:solidFill>
              <a:effectLst/>
              <a:latin typeface="+mn-lt"/>
              <a:ea typeface="+mn-ea"/>
              <a:cs typeface="+mn-cs"/>
            </a:rPr>
            <a:t>主に</a:t>
          </a:r>
          <a:r>
            <a:rPr lang="ja-JP" altLang="ja-JP" sz="1100">
              <a:solidFill>
                <a:schemeClr val="dk1"/>
              </a:solidFill>
              <a:effectLst/>
              <a:latin typeface="+mn-lt"/>
              <a:ea typeface="+mn-ea"/>
              <a:cs typeface="+mn-cs"/>
            </a:rPr>
            <a:t>下水道事業特別会計、農業集落排水事業特別会計、後期高齢者医療特別会計</a:t>
          </a:r>
          <a:r>
            <a:rPr lang="ja-JP" altLang="en-US" sz="1100">
              <a:solidFill>
                <a:schemeClr val="dk1"/>
              </a:solidFill>
              <a:effectLst/>
              <a:latin typeface="+mn-lt"/>
              <a:ea typeface="+mn-ea"/>
              <a:cs typeface="+mn-cs"/>
            </a:rPr>
            <a:t>、国民健康保険特別会計</a:t>
          </a:r>
          <a:r>
            <a:rPr lang="ja-JP" altLang="ja-JP" sz="1100">
              <a:solidFill>
                <a:schemeClr val="dk1"/>
              </a:solidFill>
              <a:effectLst/>
              <a:latin typeface="+mn-lt"/>
              <a:ea typeface="+mn-ea"/>
              <a:cs typeface="+mn-cs"/>
            </a:rPr>
            <a:t>について繰出金が増加している。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58</xdr:row>
      <xdr:rowOff>12700</xdr:rowOff>
    </xdr:to>
    <xdr:cxnSp macro="">
      <xdr:nvCxnSpPr>
        <xdr:cNvPr id="253" name="直線コネクタ 252"/>
        <xdr:cNvCxnSpPr/>
      </xdr:nvCxnSpPr>
      <xdr:spPr>
        <a:xfrm>
          <a:off x="15671800" y="9872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27940</xdr:rowOff>
    </xdr:to>
    <xdr:cxnSp macro="">
      <xdr:nvCxnSpPr>
        <xdr:cNvPr id="256" name="直線コネクタ 255"/>
        <xdr:cNvCxnSpPr/>
      </xdr:nvCxnSpPr>
      <xdr:spPr>
        <a:xfrm flipV="1">
          <a:off x="14782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58</xdr:row>
      <xdr:rowOff>27940</xdr:rowOff>
    </xdr:to>
    <xdr:cxnSp macro="">
      <xdr:nvCxnSpPr>
        <xdr:cNvPr id="259" name="直線コネクタ 258"/>
        <xdr:cNvCxnSpPr/>
      </xdr:nvCxnSpPr>
      <xdr:spPr>
        <a:xfrm>
          <a:off x="13893800" y="9789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16510</xdr:rowOff>
    </xdr:to>
    <xdr:cxnSp macro="">
      <xdr:nvCxnSpPr>
        <xdr:cNvPr id="262" name="直線コネクタ 261"/>
        <xdr:cNvCxnSpPr/>
      </xdr:nvCxnSpPr>
      <xdr:spPr>
        <a:xfrm>
          <a:off x="13004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2" name="円/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4" name="円/楕円 273"/>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5" name="テキスト ボックス 27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6" name="円/楕円 275"/>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7" name="テキスト ボックス 276"/>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8" name="円/楕円 277"/>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9" name="テキスト ボックス 278"/>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80" name="円/楕円 279"/>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81" name="テキスト ボックス 28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類似団体に比べ２．４ポイント低いのは</a:t>
          </a:r>
          <a:r>
            <a:rPr lang="ja-JP" altLang="ja-JP" sz="1100">
              <a:solidFill>
                <a:schemeClr val="dk1"/>
              </a:solidFill>
              <a:effectLst/>
              <a:latin typeface="+mn-lt"/>
              <a:ea typeface="+mn-ea"/>
              <a:cs typeface="+mn-cs"/>
            </a:rPr>
            <a:t>、一部事務組合で実施する業務</a:t>
          </a:r>
          <a:r>
            <a:rPr lang="ja-JP" altLang="en-US" sz="1100">
              <a:solidFill>
                <a:schemeClr val="dk1"/>
              </a:solidFill>
              <a:effectLst/>
              <a:latin typeface="+mn-lt"/>
              <a:ea typeface="+mn-ea"/>
              <a:cs typeface="+mn-cs"/>
            </a:rPr>
            <a:t>（ごみ処理、消防等）</a:t>
          </a:r>
          <a:r>
            <a:rPr lang="ja-JP" altLang="ja-JP" sz="1100">
              <a:solidFill>
                <a:schemeClr val="dk1"/>
              </a:solidFill>
              <a:effectLst/>
              <a:latin typeface="+mn-lt"/>
              <a:ea typeface="+mn-ea"/>
              <a:cs typeface="+mn-cs"/>
            </a:rPr>
            <a:t>に対する負担金が本市では合併により直接実施している事</a:t>
          </a:r>
          <a:r>
            <a:rPr lang="ja-JP" altLang="en-US" sz="1100">
              <a:solidFill>
                <a:schemeClr val="dk1"/>
              </a:solidFill>
              <a:effectLst/>
              <a:latin typeface="+mn-lt"/>
              <a:ea typeface="+mn-ea"/>
              <a:cs typeface="+mn-cs"/>
            </a:rPr>
            <a:t>が要因と考えられる。また、</a:t>
          </a:r>
          <a:r>
            <a:rPr lang="ja-JP" altLang="ja-JP" sz="1100">
              <a:solidFill>
                <a:schemeClr val="dk1"/>
              </a:solidFill>
              <a:effectLst/>
              <a:latin typeface="+mn-lt"/>
              <a:ea typeface="+mn-ea"/>
              <a:cs typeface="+mn-cs"/>
            </a:rPr>
            <a:t>平成２７年度の数値より０．４ポイント</a:t>
          </a:r>
          <a:r>
            <a:rPr lang="ja-JP" altLang="en-US" sz="1100">
              <a:solidFill>
                <a:schemeClr val="dk1"/>
              </a:solidFill>
              <a:effectLst/>
              <a:latin typeface="+mn-lt"/>
              <a:ea typeface="+mn-ea"/>
              <a:cs typeface="+mn-cs"/>
            </a:rPr>
            <a:t>高くなっているのは、水道事業会計へ高料金対策の支出が増となったことや</a:t>
          </a:r>
          <a:r>
            <a:rPr lang="ja-JP" altLang="ja-JP" sz="1100" b="0" i="0" baseline="0">
              <a:solidFill>
                <a:schemeClr val="dk1"/>
              </a:solidFill>
              <a:effectLst/>
              <a:latin typeface="+mn-lt"/>
              <a:ea typeface="+mn-ea"/>
              <a:cs typeface="+mn-cs"/>
            </a:rPr>
            <a:t>譲与税や交付金などの経常的収入が減少したこと</a:t>
          </a:r>
          <a:r>
            <a:rPr lang="ja-JP" altLang="en-US" sz="1100" b="0" i="0" baseline="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今後も篠山再生計画の着実な実施により適正な水準の維持に努める。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101854</xdr:rowOff>
    </xdr:to>
    <xdr:cxnSp macro="">
      <xdr:nvCxnSpPr>
        <xdr:cNvPr id="311" name="直線コネクタ 310"/>
        <xdr:cNvCxnSpPr/>
      </xdr:nvCxnSpPr>
      <xdr:spPr>
        <a:xfrm>
          <a:off x="15671800" y="6084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106426</xdr:rowOff>
    </xdr:to>
    <xdr:cxnSp macro="">
      <xdr:nvCxnSpPr>
        <xdr:cNvPr id="314" name="直線コネクタ 313"/>
        <xdr:cNvCxnSpPr/>
      </xdr:nvCxnSpPr>
      <xdr:spPr>
        <a:xfrm flipV="1">
          <a:off x="14782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17" name="直線コネクタ 316"/>
        <xdr:cNvCxnSpPr/>
      </xdr:nvCxnSpPr>
      <xdr:spPr>
        <a:xfrm>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97282</xdr:rowOff>
    </xdr:to>
    <xdr:cxnSp macro="">
      <xdr:nvCxnSpPr>
        <xdr:cNvPr id="320" name="直線コネクタ 319"/>
        <xdr:cNvCxnSpPr/>
      </xdr:nvCxnSpPr>
      <xdr:spPr>
        <a:xfrm flipV="1">
          <a:off x="13004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30" name="円/楕円 329"/>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31"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2" name="円/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4" name="円/楕円 33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5" name="テキスト ボックス 33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6" name="円/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8" name="円/楕円 337"/>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9" name="テキスト ボックス 338"/>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平成１１年度の合併以降に</a:t>
          </a:r>
          <a:r>
            <a:rPr lang="ja-JP" altLang="en-US" sz="1100">
              <a:solidFill>
                <a:schemeClr val="dk1"/>
              </a:solidFill>
              <a:effectLst/>
              <a:latin typeface="+mn-lt"/>
              <a:ea typeface="+mn-ea"/>
              <a:cs typeface="+mn-cs"/>
            </a:rPr>
            <a:t>実施した</a:t>
          </a:r>
          <a:r>
            <a:rPr lang="ja-JP" altLang="ja-JP" sz="1100">
              <a:solidFill>
                <a:schemeClr val="dk1"/>
              </a:solidFill>
              <a:effectLst/>
              <a:latin typeface="+mn-lt"/>
              <a:ea typeface="+mn-ea"/>
              <a:cs typeface="+mn-cs"/>
            </a:rPr>
            <a:t>大規模な事業</a:t>
          </a:r>
          <a:r>
            <a:rPr lang="ja-JP" altLang="en-US" sz="1100">
              <a:solidFill>
                <a:schemeClr val="dk1"/>
              </a:solidFill>
              <a:effectLst/>
              <a:latin typeface="+mn-lt"/>
              <a:ea typeface="+mn-ea"/>
              <a:cs typeface="+mn-cs"/>
            </a:rPr>
            <a:t>の償還が順次終了しており、毎年比率は改善し、平成２８年度は前年度に比べ２．３ポイント低下したが、依然として</a:t>
          </a:r>
          <a:r>
            <a:rPr lang="ja-JP" altLang="ja-JP" sz="1100">
              <a:solidFill>
                <a:schemeClr val="dk1"/>
              </a:solidFill>
              <a:effectLst/>
              <a:latin typeface="+mn-lt"/>
              <a:ea typeface="+mn-ea"/>
              <a:cs typeface="+mn-cs"/>
            </a:rPr>
            <a:t>類似団体に比べ</a:t>
          </a:r>
          <a:r>
            <a:rPr lang="ja-JP" altLang="en-US" sz="1100">
              <a:solidFill>
                <a:schemeClr val="dk1"/>
              </a:solidFill>
              <a:effectLst/>
              <a:latin typeface="+mn-lt"/>
              <a:ea typeface="+mn-ea"/>
              <a:cs typeface="+mn-cs"/>
            </a:rPr>
            <a:t>３．７ポイント</a:t>
          </a:r>
          <a:r>
            <a:rPr lang="ja-JP" altLang="ja-JP" sz="1100">
              <a:solidFill>
                <a:schemeClr val="dk1"/>
              </a:solidFill>
              <a:effectLst/>
              <a:latin typeface="+mn-lt"/>
              <a:ea typeface="+mn-ea"/>
              <a:cs typeface="+mn-cs"/>
            </a:rPr>
            <a:t>高い状況にある</a:t>
          </a:r>
          <a:r>
            <a:rPr lang="ja-JP" altLang="en-US" sz="1100">
              <a:solidFill>
                <a:schemeClr val="dk1"/>
              </a:solidFill>
              <a:effectLst/>
              <a:latin typeface="+mn-lt"/>
              <a:ea typeface="+mn-ea"/>
              <a:cs typeface="+mn-cs"/>
            </a:rPr>
            <a:t>。引き続き計画的な発行や低利な借入に努める。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136525</xdr:rowOff>
    </xdr:to>
    <xdr:cxnSp macro="">
      <xdr:nvCxnSpPr>
        <xdr:cNvPr id="371" name="直線コネクタ 370"/>
        <xdr:cNvCxnSpPr/>
      </xdr:nvCxnSpPr>
      <xdr:spPr>
        <a:xfrm flipV="1">
          <a:off x="3987800" y="129514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136525</xdr:rowOff>
    </xdr:from>
    <xdr:to>
      <xdr:col>5</xdr:col>
      <xdr:colOff>549275</xdr:colOff>
      <xdr:row>76</xdr:row>
      <xdr:rowOff>10795</xdr:rowOff>
    </xdr:to>
    <xdr:cxnSp macro="">
      <xdr:nvCxnSpPr>
        <xdr:cNvPr id="374" name="直線コネクタ 373"/>
        <xdr:cNvCxnSpPr/>
      </xdr:nvCxnSpPr>
      <xdr:spPr>
        <a:xfrm flipV="1">
          <a:off x="3098800" y="12995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xdr:rowOff>
    </xdr:from>
    <xdr:to>
      <xdr:col>4</xdr:col>
      <xdr:colOff>346075</xdr:colOff>
      <xdr:row>76</xdr:row>
      <xdr:rowOff>18414</xdr:rowOff>
    </xdr:to>
    <xdr:cxnSp macro="">
      <xdr:nvCxnSpPr>
        <xdr:cNvPr id="377" name="直線コネクタ 376"/>
        <xdr:cNvCxnSpPr/>
      </xdr:nvCxnSpPr>
      <xdr:spPr>
        <a:xfrm flipV="1">
          <a:off x="2209800" y="13040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18414</xdr:rowOff>
    </xdr:from>
    <xdr:to>
      <xdr:col>3</xdr:col>
      <xdr:colOff>142875</xdr:colOff>
      <xdr:row>76</xdr:row>
      <xdr:rowOff>31750</xdr:rowOff>
    </xdr:to>
    <xdr:cxnSp macro="">
      <xdr:nvCxnSpPr>
        <xdr:cNvPr id="380" name="直線コネクタ 379"/>
        <xdr:cNvCxnSpPr/>
      </xdr:nvCxnSpPr>
      <xdr:spPr>
        <a:xfrm flipV="1">
          <a:off x="1320800" y="130486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90" name="円/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13987</xdr:rowOff>
    </xdr:from>
    <xdr:ext cx="762000" cy="259045"/>
    <xdr:sp macro="" textlink="">
      <xdr:nvSpPr>
        <xdr:cNvPr id="391" name="公債費該当値テキスト"/>
        <xdr:cNvSpPr txBox="1"/>
      </xdr:nvSpPr>
      <xdr:spPr>
        <a:xfrm>
          <a:off x="4914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85725</xdr:rowOff>
    </xdr:from>
    <xdr:to>
      <xdr:col>5</xdr:col>
      <xdr:colOff>600075</xdr:colOff>
      <xdr:row>76</xdr:row>
      <xdr:rowOff>15875</xdr:rowOff>
    </xdr:to>
    <xdr:sp macro="" textlink="">
      <xdr:nvSpPr>
        <xdr:cNvPr id="392" name="円/楕円 391"/>
        <xdr:cNvSpPr/>
      </xdr:nvSpPr>
      <xdr:spPr>
        <a:xfrm>
          <a:off x="3937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652</xdr:rowOff>
    </xdr:from>
    <xdr:ext cx="736600" cy="259045"/>
    <xdr:sp macro="" textlink="">
      <xdr:nvSpPr>
        <xdr:cNvPr id="393" name="テキスト ボックス 392"/>
        <xdr:cNvSpPr txBox="1"/>
      </xdr:nvSpPr>
      <xdr:spPr>
        <a:xfrm>
          <a:off x="3606800" y="130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131445</xdr:rowOff>
    </xdr:from>
    <xdr:to>
      <xdr:col>4</xdr:col>
      <xdr:colOff>396875</xdr:colOff>
      <xdr:row>76</xdr:row>
      <xdr:rowOff>61595</xdr:rowOff>
    </xdr:to>
    <xdr:sp macro="" textlink="">
      <xdr:nvSpPr>
        <xdr:cNvPr id="394" name="円/楕円 393"/>
        <xdr:cNvSpPr/>
      </xdr:nvSpPr>
      <xdr:spPr>
        <a:xfrm>
          <a:off x="3048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46372</xdr:rowOff>
    </xdr:from>
    <xdr:ext cx="762000" cy="259045"/>
    <xdr:sp macro="" textlink="">
      <xdr:nvSpPr>
        <xdr:cNvPr id="395" name="テキスト ボックス 394"/>
        <xdr:cNvSpPr txBox="1"/>
      </xdr:nvSpPr>
      <xdr:spPr>
        <a:xfrm>
          <a:off x="2717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139065</xdr:rowOff>
    </xdr:from>
    <xdr:to>
      <xdr:col>3</xdr:col>
      <xdr:colOff>193675</xdr:colOff>
      <xdr:row>76</xdr:row>
      <xdr:rowOff>69214</xdr:rowOff>
    </xdr:to>
    <xdr:sp macro="" textlink="">
      <xdr:nvSpPr>
        <xdr:cNvPr id="396" name="円/楕円 395"/>
        <xdr:cNvSpPr/>
      </xdr:nvSpPr>
      <xdr:spPr>
        <a:xfrm>
          <a:off x="2159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97" name="テキスト ボックス 396"/>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98" name="円/楕円 39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67327</xdr:rowOff>
    </xdr:from>
    <xdr:ext cx="762000" cy="259045"/>
    <xdr:sp macro="" textlink="">
      <xdr:nvSpPr>
        <xdr:cNvPr id="399" name="テキスト ボックス 398"/>
        <xdr:cNvSpPr txBox="1"/>
      </xdr:nvSpPr>
      <xdr:spPr>
        <a:xfrm>
          <a:off x="939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平成２５年度までは経常収支比率のうち公債費以外については類似団体</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低い比率となっていたが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平成２６年度以降類似団体平均</a:t>
          </a:r>
          <a:r>
            <a:rPr lang="ja-JP" altLang="en-US" sz="1100">
              <a:solidFill>
                <a:schemeClr val="dk1"/>
              </a:solidFill>
              <a:effectLst/>
              <a:latin typeface="+mn-lt"/>
              <a:ea typeface="+mn-ea"/>
              <a:cs typeface="+mn-cs"/>
            </a:rPr>
            <a:t>より高い比率</a:t>
          </a:r>
          <a:r>
            <a:rPr lang="ja-JP" altLang="ja-JP" sz="1100">
              <a:solidFill>
                <a:schemeClr val="dk1"/>
              </a:solidFill>
              <a:effectLst/>
              <a:latin typeface="+mn-lt"/>
              <a:ea typeface="+mn-ea"/>
              <a:cs typeface="+mn-cs"/>
            </a:rPr>
            <a:t>となっている。これは、その他項目（繰出金）が類似団体に比べ高い</a:t>
          </a:r>
          <a:r>
            <a:rPr lang="ja-JP" altLang="en-US" sz="1100">
              <a:solidFill>
                <a:schemeClr val="dk1"/>
              </a:solidFill>
              <a:effectLst/>
              <a:latin typeface="+mn-lt"/>
              <a:ea typeface="+mn-ea"/>
              <a:cs typeface="+mn-cs"/>
            </a:rPr>
            <a:t>ことが要因で</a:t>
          </a:r>
          <a:r>
            <a:rPr lang="ja-JP" altLang="ja-JP" sz="1100">
              <a:solidFill>
                <a:schemeClr val="dk1"/>
              </a:solidFill>
              <a:effectLst/>
              <a:latin typeface="+mn-lt"/>
              <a:ea typeface="+mn-ea"/>
              <a:cs typeface="+mn-cs"/>
            </a:rPr>
            <a:t>あり、</a:t>
          </a:r>
          <a:r>
            <a:rPr lang="ja-JP" altLang="en-US" sz="1100">
              <a:solidFill>
                <a:schemeClr val="dk1"/>
              </a:solidFill>
              <a:effectLst/>
              <a:latin typeface="+mn-lt"/>
              <a:ea typeface="+mn-ea"/>
              <a:cs typeface="+mn-cs"/>
            </a:rPr>
            <a:t>下水道施設の統廃合等特別会計における経費の削減に取り組み</a:t>
          </a:r>
          <a:r>
            <a:rPr lang="ja-JP" altLang="ja-JP" sz="1100">
              <a:solidFill>
                <a:schemeClr val="dk1"/>
              </a:solidFill>
              <a:effectLst/>
              <a:latin typeface="+mn-lt"/>
              <a:ea typeface="+mn-ea"/>
              <a:cs typeface="+mn-cs"/>
            </a:rPr>
            <a:t>財政の健全化に</a:t>
          </a:r>
          <a:r>
            <a:rPr lang="ja-JP" altLang="en-US" sz="1100">
              <a:solidFill>
                <a:schemeClr val="dk1"/>
              </a:solidFill>
              <a:effectLst/>
              <a:latin typeface="+mn-lt"/>
              <a:ea typeface="+mn-ea"/>
              <a:cs typeface="+mn-cs"/>
            </a:rPr>
            <a:t>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66039</xdr:rowOff>
    </xdr:to>
    <xdr:cxnSp macro="">
      <xdr:nvCxnSpPr>
        <xdr:cNvPr id="432" name="直線コネクタ 431"/>
        <xdr:cNvCxnSpPr/>
      </xdr:nvCxnSpPr>
      <xdr:spPr>
        <a:xfrm>
          <a:off x="15671800" y="133172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24130</xdr:rowOff>
    </xdr:to>
    <xdr:cxnSp macro="">
      <xdr:nvCxnSpPr>
        <xdr:cNvPr id="435" name="直線コネクタ 434"/>
        <xdr:cNvCxnSpPr/>
      </xdr:nvCxnSpPr>
      <xdr:spPr>
        <a:xfrm flipV="1">
          <a:off x="14782800" y="13317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78</xdr:row>
      <xdr:rowOff>24130</xdr:rowOff>
    </xdr:to>
    <xdr:cxnSp macro="">
      <xdr:nvCxnSpPr>
        <xdr:cNvPr id="438" name="直線コネクタ 437"/>
        <xdr:cNvCxnSpPr/>
      </xdr:nvCxnSpPr>
      <xdr:spPr>
        <a:xfrm>
          <a:off x="13893800" y="13134339"/>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104139</xdr:rowOff>
    </xdr:to>
    <xdr:cxnSp macro="">
      <xdr:nvCxnSpPr>
        <xdr:cNvPr id="441" name="直線コネクタ 440"/>
        <xdr:cNvCxnSpPr/>
      </xdr:nvCxnSpPr>
      <xdr:spPr>
        <a:xfrm>
          <a:off x="13004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51" name="円/楕円 450"/>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52"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3" name="円/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4" name="テキスト ボックス 45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5" name="円/楕円 45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6" name="テキスト ボックス 45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7" name="円/楕円 45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8" name="テキスト ボックス 45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9" name="円/楕円 458"/>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60" name="テキスト ボックス 45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兵庫県篠山市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108509</xdr:rowOff>
    </xdr:from>
    <xdr:to>
      <xdr:col>4</xdr:col>
      <xdr:colOff>1117600</xdr:colOff>
      <xdr:row>18</xdr:row>
      <xdr:rowOff>134569</xdr:rowOff>
    </xdr:to>
    <xdr:cxnSp macro="">
      <xdr:nvCxnSpPr>
        <xdr:cNvPr id="50" name="直線コネクタ 49"/>
        <xdr:cNvCxnSpPr/>
      </xdr:nvCxnSpPr>
      <xdr:spPr bwMode="auto">
        <a:xfrm flipV="1">
          <a:off x="5003800" y="3242234"/>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134569</xdr:rowOff>
    </xdr:from>
    <xdr:to>
      <xdr:col>4</xdr:col>
      <xdr:colOff>469900</xdr:colOff>
      <xdr:row>18</xdr:row>
      <xdr:rowOff>147155</xdr:rowOff>
    </xdr:to>
    <xdr:cxnSp macro="">
      <xdr:nvCxnSpPr>
        <xdr:cNvPr id="53" name="直線コネクタ 52"/>
        <xdr:cNvCxnSpPr/>
      </xdr:nvCxnSpPr>
      <xdr:spPr bwMode="auto">
        <a:xfrm flipV="1">
          <a:off x="4305300" y="3268294"/>
          <a:ext cx="6985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147155</xdr:rowOff>
    </xdr:from>
    <xdr:to>
      <xdr:col>3</xdr:col>
      <xdr:colOff>904875</xdr:colOff>
      <xdr:row>19</xdr:row>
      <xdr:rowOff>47396</xdr:rowOff>
    </xdr:to>
    <xdr:cxnSp macro="">
      <xdr:nvCxnSpPr>
        <xdr:cNvPr id="56" name="直線コネクタ 55"/>
        <xdr:cNvCxnSpPr/>
      </xdr:nvCxnSpPr>
      <xdr:spPr bwMode="auto">
        <a:xfrm flipV="1">
          <a:off x="3606800" y="3280880"/>
          <a:ext cx="698500" cy="7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42418</xdr:rowOff>
    </xdr:from>
    <xdr:to>
      <xdr:col>3</xdr:col>
      <xdr:colOff>206375</xdr:colOff>
      <xdr:row>19</xdr:row>
      <xdr:rowOff>47396</xdr:rowOff>
    </xdr:to>
    <xdr:cxnSp macro="">
      <xdr:nvCxnSpPr>
        <xdr:cNvPr id="59" name="直線コネクタ 58"/>
        <xdr:cNvCxnSpPr/>
      </xdr:nvCxnSpPr>
      <xdr:spPr bwMode="auto">
        <a:xfrm>
          <a:off x="2908300" y="3347593"/>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57709</xdr:rowOff>
    </xdr:from>
    <xdr:to>
      <xdr:col>5</xdr:col>
      <xdr:colOff>34925</xdr:colOff>
      <xdr:row>18</xdr:row>
      <xdr:rowOff>159309</xdr:rowOff>
    </xdr:to>
    <xdr:sp macro="" textlink="">
      <xdr:nvSpPr>
        <xdr:cNvPr id="69" name="円/楕円 68"/>
        <xdr:cNvSpPr/>
      </xdr:nvSpPr>
      <xdr:spPr bwMode="auto">
        <a:xfrm>
          <a:off x="56007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29786</xdr:rowOff>
    </xdr:from>
    <xdr:ext cx="762000" cy="259045"/>
    <xdr:sp macro="" textlink="">
      <xdr:nvSpPr>
        <xdr:cNvPr id="70" name="人口1人当たり決算額の推移該当値テキスト130"/>
        <xdr:cNvSpPr txBox="1"/>
      </xdr:nvSpPr>
      <xdr:spPr>
        <a:xfrm>
          <a:off x="5740400" y="316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83769</xdr:rowOff>
    </xdr:from>
    <xdr:to>
      <xdr:col>4</xdr:col>
      <xdr:colOff>520700</xdr:colOff>
      <xdr:row>19</xdr:row>
      <xdr:rowOff>13919</xdr:rowOff>
    </xdr:to>
    <xdr:sp macro="" textlink="">
      <xdr:nvSpPr>
        <xdr:cNvPr id="71" name="円/楕円 70"/>
        <xdr:cNvSpPr/>
      </xdr:nvSpPr>
      <xdr:spPr bwMode="auto">
        <a:xfrm>
          <a:off x="4953000" y="321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170146</xdr:rowOff>
    </xdr:from>
    <xdr:ext cx="736600" cy="259045"/>
    <xdr:sp macro="" textlink="">
      <xdr:nvSpPr>
        <xdr:cNvPr id="72" name="テキスト ボックス 71"/>
        <xdr:cNvSpPr txBox="1"/>
      </xdr:nvSpPr>
      <xdr:spPr>
        <a:xfrm>
          <a:off x="4622800" y="330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96355</xdr:rowOff>
    </xdr:from>
    <xdr:to>
      <xdr:col>3</xdr:col>
      <xdr:colOff>955675</xdr:colOff>
      <xdr:row>19</xdr:row>
      <xdr:rowOff>26505</xdr:rowOff>
    </xdr:to>
    <xdr:sp macro="" textlink="">
      <xdr:nvSpPr>
        <xdr:cNvPr id="73" name="円/楕円 72"/>
        <xdr:cNvSpPr/>
      </xdr:nvSpPr>
      <xdr:spPr bwMode="auto">
        <a:xfrm>
          <a:off x="4254500" y="32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11282</xdr:rowOff>
    </xdr:from>
    <xdr:ext cx="762000" cy="259045"/>
    <xdr:sp macro="" textlink="">
      <xdr:nvSpPr>
        <xdr:cNvPr id="74" name="テキスト ボックス 73"/>
        <xdr:cNvSpPr txBox="1"/>
      </xdr:nvSpPr>
      <xdr:spPr>
        <a:xfrm>
          <a:off x="3924300" y="33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168046</xdr:rowOff>
    </xdr:from>
    <xdr:to>
      <xdr:col>3</xdr:col>
      <xdr:colOff>257175</xdr:colOff>
      <xdr:row>19</xdr:row>
      <xdr:rowOff>98196</xdr:rowOff>
    </xdr:to>
    <xdr:sp macro="" textlink="">
      <xdr:nvSpPr>
        <xdr:cNvPr id="75" name="円/楕円 74"/>
        <xdr:cNvSpPr/>
      </xdr:nvSpPr>
      <xdr:spPr bwMode="auto">
        <a:xfrm>
          <a:off x="3556000" y="330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82973</xdr:rowOff>
    </xdr:from>
    <xdr:ext cx="762000" cy="259045"/>
    <xdr:sp macro="" textlink="">
      <xdr:nvSpPr>
        <xdr:cNvPr id="76" name="テキスト ボックス 75"/>
        <xdr:cNvSpPr txBox="1"/>
      </xdr:nvSpPr>
      <xdr:spPr>
        <a:xfrm>
          <a:off x="3225800" y="33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163068</xdr:rowOff>
    </xdr:from>
    <xdr:to>
      <xdr:col>2</xdr:col>
      <xdr:colOff>692150</xdr:colOff>
      <xdr:row>19</xdr:row>
      <xdr:rowOff>93218</xdr:rowOff>
    </xdr:to>
    <xdr:sp macro="" textlink="">
      <xdr:nvSpPr>
        <xdr:cNvPr id="77" name="円/楕円 76"/>
        <xdr:cNvSpPr/>
      </xdr:nvSpPr>
      <xdr:spPr bwMode="auto">
        <a:xfrm>
          <a:off x="2857500" y="32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77995</xdr:rowOff>
    </xdr:from>
    <xdr:ext cx="762000" cy="259045"/>
    <xdr:sp macro="" textlink="">
      <xdr:nvSpPr>
        <xdr:cNvPr id="78" name="テキスト ボックス 77"/>
        <xdr:cNvSpPr txBox="1"/>
      </xdr:nvSpPr>
      <xdr:spPr>
        <a:xfrm>
          <a:off x="2527300" y="33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244721</xdr:rowOff>
    </xdr:from>
    <xdr:to>
      <xdr:col>4</xdr:col>
      <xdr:colOff>1117600</xdr:colOff>
      <xdr:row>37</xdr:row>
      <xdr:rowOff>259005</xdr:rowOff>
    </xdr:to>
    <xdr:cxnSp macro="">
      <xdr:nvCxnSpPr>
        <xdr:cNvPr id="112" name="直線コネクタ 111"/>
        <xdr:cNvCxnSpPr/>
      </xdr:nvCxnSpPr>
      <xdr:spPr bwMode="auto">
        <a:xfrm flipV="1">
          <a:off x="5003800" y="7369421"/>
          <a:ext cx="647700" cy="1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259005</xdr:rowOff>
    </xdr:from>
    <xdr:to>
      <xdr:col>4</xdr:col>
      <xdr:colOff>469900</xdr:colOff>
      <xdr:row>37</xdr:row>
      <xdr:rowOff>260472</xdr:rowOff>
    </xdr:to>
    <xdr:cxnSp macro="">
      <xdr:nvCxnSpPr>
        <xdr:cNvPr id="115" name="直線コネクタ 114"/>
        <xdr:cNvCxnSpPr/>
      </xdr:nvCxnSpPr>
      <xdr:spPr bwMode="auto">
        <a:xfrm flipV="1">
          <a:off x="4305300" y="7383705"/>
          <a:ext cx="698500" cy="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232903</xdr:rowOff>
    </xdr:from>
    <xdr:to>
      <xdr:col>3</xdr:col>
      <xdr:colOff>904875</xdr:colOff>
      <xdr:row>37</xdr:row>
      <xdr:rowOff>260472</xdr:rowOff>
    </xdr:to>
    <xdr:cxnSp macro="">
      <xdr:nvCxnSpPr>
        <xdr:cNvPr id="118" name="直線コネクタ 117"/>
        <xdr:cNvCxnSpPr/>
      </xdr:nvCxnSpPr>
      <xdr:spPr bwMode="auto">
        <a:xfrm>
          <a:off x="3606800" y="7357603"/>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217708</xdr:rowOff>
    </xdr:from>
    <xdr:to>
      <xdr:col>3</xdr:col>
      <xdr:colOff>206375</xdr:colOff>
      <xdr:row>37</xdr:row>
      <xdr:rowOff>232903</xdr:rowOff>
    </xdr:to>
    <xdr:cxnSp macro="">
      <xdr:nvCxnSpPr>
        <xdr:cNvPr id="121" name="直線コネクタ 120"/>
        <xdr:cNvCxnSpPr/>
      </xdr:nvCxnSpPr>
      <xdr:spPr bwMode="auto">
        <a:xfrm>
          <a:off x="2908300" y="7342408"/>
          <a:ext cx="698500" cy="1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193921</xdr:rowOff>
    </xdr:from>
    <xdr:to>
      <xdr:col>5</xdr:col>
      <xdr:colOff>34925</xdr:colOff>
      <xdr:row>37</xdr:row>
      <xdr:rowOff>295521</xdr:rowOff>
    </xdr:to>
    <xdr:sp macro="" textlink="">
      <xdr:nvSpPr>
        <xdr:cNvPr id="131" name="円/楕円 130"/>
        <xdr:cNvSpPr/>
      </xdr:nvSpPr>
      <xdr:spPr bwMode="auto">
        <a:xfrm>
          <a:off x="5600700" y="731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38998</xdr:rowOff>
    </xdr:from>
    <xdr:ext cx="762000" cy="259045"/>
    <xdr:sp macro="" textlink="">
      <xdr:nvSpPr>
        <xdr:cNvPr id="132" name="人口1人当たり決算額の推移該当値テキスト445"/>
        <xdr:cNvSpPr txBox="1"/>
      </xdr:nvSpPr>
      <xdr:spPr>
        <a:xfrm>
          <a:off x="5740400" y="71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208205</xdr:rowOff>
    </xdr:from>
    <xdr:to>
      <xdr:col>4</xdr:col>
      <xdr:colOff>520700</xdr:colOff>
      <xdr:row>37</xdr:row>
      <xdr:rowOff>309805</xdr:rowOff>
    </xdr:to>
    <xdr:sp macro="" textlink="">
      <xdr:nvSpPr>
        <xdr:cNvPr id="133" name="円/楕円 132"/>
        <xdr:cNvSpPr/>
      </xdr:nvSpPr>
      <xdr:spPr bwMode="auto">
        <a:xfrm>
          <a:off x="4953000" y="73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148532</xdr:rowOff>
    </xdr:from>
    <xdr:ext cx="736600" cy="259045"/>
    <xdr:sp macro="" textlink="">
      <xdr:nvSpPr>
        <xdr:cNvPr id="134" name="テキスト ボックス 133"/>
        <xdr:cNvSpPr txBox="1"/>
      </xdr:nvSpPr>
      <xdr:spPr>
        <a:xfrm>
          <a:off x="4622800" y="710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209672</xdr:rowOff>
    </xdr:from>
    <xdr:to>
      <xdr:col>3</xdr:col>
      <xdr:colOff>955675</xdr:colOff>
      <xdr:row>37</xdr:row>
      <xdr:rowOff>311272</xdr:rowOff>
    </xdr:to>
    <xdr:sp macro="" textlink="">
      <xdr:nvSpPr>
        <xdr:cNvPr id="135" name="円/楕円 134"/>
        <xdr:cNvSpPr/>
      </xdr:nvSpPr>
      <xdr:spPr bwMode="auto">
        <a:xfrm>
          <a:off x="4254500" y="733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149999</xdr:rowOff>
    </xdr:from>
    <xdr:ext cx="762000" cy="259045"/>
    <xdr:sp macro="" textlink="">
      <xdr:nvSpPr>
        <xdr:cNvPr id="136" name="テキスト ボックス 135"/>
        <xdr:cNvSpPr txBox="1"/>
      </xdr:nvSpPr>
      <xdr:spPr>
        <a:xfrm>
          <a:off x="3924300" y="71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182103</xdr:rowOff>
    </xdr:from>
    <xdr:to>
      <xdr:col>3</xdr:col>
      <xdr:colOff>257175</xdr:colOff>
      <xdr:row>37</xdr:row>
      <xdr:rowOff>283703</xdr:rowOff>
    </xdr:to>
    <xdr:sp macro="" textlink="">
      <xdr:nvSpPr>
        <xdr:cNvPr id="137" name="円/楕円 136"/>
        <xdr:cNvSpPr/>
      </xdr:nvSpPr>
      <xdr:spPr bwMode="auto">
        <a:xfrm>
          <a:off x="3556000" y="730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122430</xdr:rowOff>
    </xdr:from>
    <xdr:ext cx="762000" cy="259045"/>
    <xdr:sp macro="" textlink="">
      <xdr:nvSpPr>
        <xdr:cNvPr id="138" name="テキスト ボックス 137"/>
        <xdr:cNvSpPr txBox="1"/>
      </xdr:nvSpPr>
      <xdr:spPr>
        <a:xfrm>
          <a:off x="3225800" y="707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166908</xdr:rowOff>
    </xdr:from>
    <xdr:to>
      <xdr:col>2</xdr:col>
      <xdr:colOff>692150</xdr:colOff>
      <xdr:row>37</xdr:row>
      <xdr:rowOff>268508</xdr:rowOff>
    </xdr:to>
    <xdr:sp macro="" textlink="">
      <xdr:nvSpPr>
        <xdr:cNvPr id="139" name="円/楕円 138"/>
        <xdr:cNvSpPr/>
      </xdr:nvSpPr>
      <xdr:spPr bwMode="auto">
        <a:xfrm>
          <a:off x="2857500" y="729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107235</xdr:rowOff>
    </xdr:from>
    <xdr:ext cx="762000" cy="259045"/>
    <xdr:sp macro="" textlink="">
      <xdr:nvSpPr>
        <xdr:cNvPr id="140" name="テキスト ボックス 139"/>
        <xdr:cNvSpPr txBox="1"/>
      </xdr:nvSpPr>
      <xdr:spPr>
        <a:xfrm>
          <a:off x="2527300" y="70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94386</xdr:rowOff>
    </xdr:from>
    <xdr:to>
      <xdr:col>6</xdr:col>
      <xdr:colOff>511175</xdr:colOff>
      <xdr:row>35</xdr:row>
      <xdr:rowOff>103150</xdr:rowOff>
    </xdr:to>
    <xdr:cxnSp macro="">
      <xdr:nvCxnSpPr>
        <xdr:cNvPr id="61" name="直線コネクタ 60"/>
        <xdr:cNvCxnSpPr/>
      </xdr:nvCxnSpPr>
      <xdr:spPr>
        <a:xfrm flipV="1">
          <a:off x="3797300" y="6095136"/>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103150</xdr:rowOff>
    </xdr:from>
    <xdr:to>
      <xdr:col>5</xdr:col>
      <xdr:colOff>358775</xdr:colOff>
      <xdr:row>35</xdr:row>
      <xdr:rowOff>111900</xdr:rowOff>
    </xdr:to>
    <xdr:cxnSp macro="">
      <xdr:nvCxnSpPr>
        <xdr:cNvPr id="64" name="直線コネクタ 63"/>
        <xdr:cNvCxnSpPr/>
      </xdr:nvCxnSpPr>
      <xdr:spPr>
        <a:xfrm flipV="1">
          <a:off x="2908300" y="6103900"/>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111900</xdr:rowOff>
    </xdr:from>
    <xdr:to>
      <xdr:col>4</xdr:col>
      <xdr:colOff>155575</xdr:colOff>
      <xdr:row>35</xdr:row>
      <xdr:rowOff>154457</xdr:rowOff>
    </xdr:to>
    <xdr:cxnSp macro="">
      <xdr:nvCxnSpPr>
        <xdr:cNvPr id="67" name="直線コネクタ 66"/>
        <xdr:cNvCxnSpPr/>
      </xdr:nvCxnSpPr>
      <xdr:spPr>
        <a:xfrm flipV="1">
          <a:off x="2019300" y="6112650"/>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104940</xdr:rowOff>
    </xdr:from>
    <xdr:to>
      <xdr:col>2</xdr:col>
      <xdr:colOff>638175</xdr:colOff>
      <xdr:row>35</xdr:row>
      <xdr:rowOff>154457</xdr:rowOff>
    </xdr:to>
    <xdr:cxnSp macro="">
      <xdr:nvCxnSpPr>
        <xdr:cNvPr id="70" name="直線コネクタ 69"/>
        <xdr:cNvCxnSpPr/>
      </xdr:nvCxnSpPr>
      <xdr:spPr>
        <a:xfrm>
          <a:off x="1130300" y="6105690"/>
          <a:ext cx="889000" cy="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43586</xdr:rowOff>
    </xdr:from>
    <xdr:to>
      <xdr:col>6</xdr:col>
      <xdr:colOff>561975</xdr:colOff>
      <xdr:row>35</xdr:row>
      <xdr:rowOff>145186</xdr:rowOff>
    </xdr:to>
    <xdr:sp macro="" textlink="">
      <xdr:nvSpPr>
        <xdr:cNvPr id="80" name="円/楕円 79"/>
        <xdr:cNvSpPr/>
      </xdr:nvSpPr>
      <xdr:spPr>
        <a:xfrm>
          <a:off x="4584700" y="60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22013</xdr:rowOff>
    </xdr:from>
    <xdr:ext cx="534377" cy="259045"/>
    <xdr:sp macro="" textlink="">
      <xdr:nvSpPr>
        <xdr:cNvPr id="81" name="人件費該当値テキスト"/>
        <xdr:cNvSpPr txBox="1"/>
      </xdr:nvSpPr>
      <xdr:spPr>
        <a:xfrm>
          <a:off x="4686300"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52350</xdr:rowOff>
    </xdr:from>
    <xdr:to>
      <xdr:col>5</xdr:col>
      <xdr:colOff>409575</xdr:colOff>
      <xdr:row>35</xdr:row>
      <xdr:rowOff>153950</xdr:rowOff>
    </xdr:to>
    <xdr:sp macro="" textlink="">
      <xdr:nvSpPr>
        <xdr:cNvPr id="82" name="円/楕円 81"/>
        <xdr:cNvSpPr/>
      </xdr:nvSpPr>
      <xdr:spPr>
        <a:xfrm>
          <a:off x="3746500" y="60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145077</xdr:rowOff>
    </xdr:from>
    <xdr:ext cx="534377" cy="259045"/>
    <xdr:sp macro="" textlink="">
      <xdr:nvSpPr>
        <xdr:cNvPr id="83" name="テキスト ボックス 82"/>
        <xdr:cNvSpPr txBox="1"/>
      </xdr:nvSpPr>
      <xdr:spPr>
        <a:xfrm>
          <a:off x="3530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61100</xdr:rowOff>
    </xdr:from>
    <xdr:to>
      <xdr:col>4</xdr:col>
      <xdr:colOff>206375</xdr:colOff>
      <xdr:row>35</xdr:row>
      <xdr:rowOff>162700</xdr:rowOff>
    </xdr:to>
    <xdr:sp macro="" textlink="">
      <xdr:nvSpPr>
        <xdr:cNvPr id="84" name="円/楕円 83"/>
        <xdr:cNvSpPr/>
      </xdr:nvSpPr>
      <xdr:spPr>
        <a:xfrm>
          <a:off x="2857500" y="60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153827</xdr:rowOff>
    </xdr:from>
    <xdr:ext cx="534377" cy="259045"/>
    <xdr:sp macro="" textlink="">
      <xdr:nvSpPr>
        <xdr:cNvPr id="85" name="テキスト ボックス 84"/>
        <xdr:cNvSpPr txBox="1"/>
      </xdr:nvSpPr>
      <xdr:spPr>
        <a:xfrm>
          <a:off x="2641111" y="6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103657</xdr:rowOff>
    </xdr:from>
    <xdr:to>
      <xdr:col>3</xdr:col>
      <xdr:colOff>3175</xdr:colOff>
      <xdr:row>36</xdr:row>
      <xdr:rowOff>33807</xdr:rowOff>
    </xdr:to>
    <xdr:sp macro="" textlink="">
      <xdr:nvSpPr>
        <xdr:cNvPr id="86" name="円/楕円 85"/>
        <xdr:cNvSpPr/>
      </xdr:nvSpPr>
      <xdr:spPr>
        <a:xfrm>
          <a:off x="1968500" y="61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24934</xdr:rowOff>
    </xdr:from>
    <xdr:ext cx="534377" cy="259045"/>
    <xdr:sp macro="" textlink="">
      <xdr:nvSpPr>
        <xdr:cNvPr id="87" name="テキスト ボックス 86"/>
        <xdr:cNvSpPr txBox="1"/>
      </xdr:nvSpPr>
      <xdr:spPr>
        <a:xfrm>
          <a:off x="1752111" y="61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54140</xdr:rowOff>
    </xdr:from>
    <xdr:to>
      <xdr:col>1</xdr:col>
      <xdr:colOff>485775</xdr:colOff>
      <xdr:row>35</xdr:row>
      <xdr:rowOff>155740</xdr:rowOff>
    </xdr:to>
    <xdr:sp macro="" textlink="">
      <xdr:nvSpPr>
        <xdr:cNvPr id="88" name="円/楕円 87"/>
        <xdr:cNvSpPr/>
      </xdr:nvSpPr>
      <xdr:spPr>
        <a:xfrm>
          <a:off x="1079500" y="60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146867</xdr:rowOff>
    </xdr:from>
    <xdr:ext cx="534377" cy="259045"/>
    <xdr:sp macro="" textlink="">
      <xdr:nvSpPr>
        <xdr:cNvPr id="89" name="テキスト ボックス 88"/>
        <xdr:cNvSpPr txBox="1"/>
      </xdr:nvSpPr>
      <xdr:spPr>
        <a:xfrm>
          <a:off x="863111" y="6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56680</xdr:rowOff>
    </xdr:from>
    <xdr:to>
      <xdr:col>6</xdr:col>
      <xdr:colOff>511175</xdr:colOff>
      <xdr:row>55</xdr:row>
      <xdr:rowOff>58954</xdr:rowOff>
    </xdr:to>
    <xdr:cxnSp macro="">
      <xdr:nvCxnSpPr>
        <xdr:cNvPr id="119" name="直線コネクタ 118"/>
        <xdr:cNvCxnSpPr/>
      </xdr:nvCxnSpPr>
      <xdr:spPr>
        <a:xfrm flipV="1">
          <a:off x="3797300" y="9486430"/>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58954</xdr:rowOff>
    </xdr:from>
    <xdr:to>
      <xdr:col>5</xdr:col>
      <xdr:colOff>358775</xdr:colOff>
      <xdr:row>55</xdr:row>
      <xdr:rowOff>102921</xdr:rowOff>
    </xdr:to>
    <xdr:cxnSp macro="">
      <xdr:nvCxnSpPr>
        <xdr:cNvPr id="122" name="直線コネクタ 121"/>
        <xdr:cNvCxnSpPr/>
      </xdr:nvCxnSpPr>
      <xdr:spPr>
        <a:xfrm flipV="1">
          <a:off x="2908300" y="948870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102921</xdr:rowOff>
    </xdr:from>
    <xdr:to>
      <xdr:col>4</xdr:col>
      <xdr:colOff>155575</xdr:colOff>
      <xdr:row>55</xdr:row>
      <xdr:rowOff>144805</xdr:rowOff>
    </xdr:to>
    <xdr:cxnSp macro="">
      <xdr:nvCxnSpPr>
        <xdr:cNvPr id="125" name="直線コネクタ 124"/>
        <xdr:cNvCxnSpPr/>
      </xdr:nvCxnSpPr>
      <xdr:spPr>
        <a:xfrm flipV="1">
          <a:off x="2019300" y="9532671"/>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144805</xdr:rowOff>
    </xdr:from>
    <xdr:to>
      <xdr:col>2</xdr:col>
      <xdr:colOff>638175</xdr:colOff>
      <xdr:row>56</xdr:row>
      <xdr:rowOff>47701</xdr:rowOff>
    </xdr:to>
    <xdr:cxnSp macro="">
      <xdr:nvCxnSpPr>
        <xdr:cNvPr id="128" name="直線コネクタ 127"/>
        <xdr:cNvCxnSpPr/>
      </xdr:nvCxnSpPr>
      <xdr:spPr>
        <a:xfrm flipV="1">
          <a:off x="1130300" y="9574555"/>
          <a:ext cx="8890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5880</xdr:rowOff>
    </xdr:from>
    <xdr:to>
      <xdr:col>6</xdr:col>
      <xdr:colOff>561975</xdr:colOff>
      <xdr:row>55</xdr:row>
      <xdr:rowOff>107480</xdr:rowOff>
    </xdr:to>
    <xdr:sp macro="" textlink="">
      <xdr:nvSpPr>
        <xdr:cNvPr id="138" name="円/楕円 137"/>
        <xdr:cNvSpPr/>
      </xdr:nvSpPr>
      <xdr:spPr>
        <a:xfrm>
          <a:off x="4584700" y="94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28757</xdr:rowOff>
    </xdr:from>
    <xdr:ext cx="534377" cy="259045"/>
    <xdr:sp macro="" textlink="">
      <xdr:nvSpPr>
        <xdr:cNvPr id="139" name="物件費該当値テキスト"/>
        <xdr:cNvSpPr txBox="1"/>
      </xdr:nvSpPr>
      <xdr:spPr>
        <a:xfrm>
          <a:off x="4686300" y="92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8154</xdr:rowOff>
    </xdr:from>
    <xdr:to>
      <xdr:col>5</xdr:col>
      <xdr:colOff>409575</xdr:colOff>
      <xdr:row>55</xdr:row>
      <xdr:rowOff>109754</xdr:rowOff>
    </xdr:to>
    <xdr:sp macro="" textlink="">
      <xdr:nvSpPr>
        <xdr:cNvPr id="140" name="円/楕円 139"/>
        <xdr:cNvSpPr/>
      </xdr:nvSpPr>
      <xdr:spPr>
        <a:xfrm>
          <a:off x="3746500" y="94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126281</xdr:rowOff>
    </xdr:from>
    <xdr:ext cx="534377" cy="259045"/>
    <xdr:sp macro="" textlink="">
      <xdr:nvSpPr>
        <xdr:cNvPr id="141" name="テキスト ボックス 140"/>
        <xdr:cNvSpPr txBox="1"/>
      </xdr:nvSpPr>
      <xdr:spPr>
        <a:xfrm>
          <a:off x="3530111" y="92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52121</xdr:rowOff>
    </xdr:from>
    <xdr:to>
      <xdr:col>4</xdr:col>
      <xdr:colOff>206375</xdr:colOff>
      <xdr:row>55</xdr:row>
      <xdr:rowOff>153721</xdr:rowOff>
    </xdr:to>
    <xdr:sp macro="" textlink="">
      <xdr:nvSpPr>
        <xdr:cNvPr id="142" name="円/楕円 141"/>
        <xdr:cNvSpPr/>
      </xdr:nvSpPr>
      <xdr:spPr>
        <a:xfrm>
          <a:off x="2857500" y="9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170248</xdr:rowOff>
    </xdr:from>
    <xdr:ext cx="534377" cy="259045"/>
    <xdr:sp macro="" textlink="">
      <xdr:nvSpPr>
        <xdr:cNvPr id="143" name="テキスト ボックス 142"/>
        <xdr:cNvSpPr txBox="1"/>
      </xdr:nvSpPr>
      <xdr:spPr>
        <a:xfrm>
          <a:off x="2641111" y="92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94005</xdr:rowOff>
    </xdr:from>
    <xdr:to>
      <xdr:col>3</xdr:col>
      <xdr:colOff>3175</xdr:colOff>
      <xdr:row>56</xdr:row>
      <xdr:rowOff>24155</xdr:rowOff>
    </xdr:to>
    <xdr:sp macro="" textlink="">
      <xdr:nvSpPr>
        <xdr:cNvPr id="144" name="円/楕円 143"/>
        <xdr:cNvSpPr/>
      </xdr:nvSpPr>
      <xdr:spPr>
        <a:xfrm>
          <a:off x="1968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40682</xdr:rowOff>
    </xdr:from>
    <xdr:ext cx="534377" cy="259045"/>
    <xdr:sp macro="" textlink="">
      <xdr:nvSpPr>
        <xdr:cNvPr id="145" name="テキスト ボックス 144"/>
        <xdr:cNvSpPr txBox="1"/>
      </xdr:nvSpPr>
      <xdr:spPr>
        <a:xfrm>
          <a:off x="1752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168351</xdr:rowOff>
    </xdr:from>
    <xdr:to>
      <xdr:col>1</xdr:col>
      <xdr:colOff>485775</xdr:colOff>
      <xdr:row>56</xdr:row>
      <xdr:rowOff>98501</xdr:rowOff>
    </xdr:to>
    <xdr:sp macro="" textlink="">
      <xdr:nvSpPr>
        <xdr:cNvPr id="146" name="円/楕円 145"/>
        <xdr:cNvSpPr/>
      </xdr:nvSpPr>
      <xdr:spPr>
        <a:xfrm>
          <a:off x="1079500" y="95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115028</xdr:rowOff>
    </xdr:from>
    <xdr:ext cx="534377" cy="259045"/>
    <xdr:sp macro="" textlink="">
      <xdr:nvSpPr>
        <xdr:cNvPr id="147" name="テキスト ボックス 146"/>
        <xdr:cNvSpPr txBox="1"/>
      </xdr:nvSpPr>
      <xdr:spPr>
        <a:xfrm>
          <a:off x="863111" y="93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101002</xdr:rowOff>
    </xdr:from>
    <xdr:to>
      <xdr:col>6</xdr:col>
      <xdr:colOff>511175</xdr:colOff>
      <xdr:row>78</xdr:row>
      <xdr:rowOff>109395</xdr:rowOff>
    </xdr:to>
    <xdr:cxnSp macro="">
      <xdr:nvCxnSpPr>
        <xdr:cNvPr id="178" name="直線コネクタ 177"/>
        <xdr:cNvCxnSpPr/>
      </xdr:nvCxnSpPr>
      <xdr:spPr>
        <a:xfrm>
          <a:off x="3797300" y="13474102"/>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101002</xdr:rowOff>
    </xdr:from>
    <xdr:to>
      <xdr:col>5</xdr:col>
      <xdr:colOff>358775</xdr:colOff>
      <xdr:row>78</xdr:row>
      <xdr:rowOff>105181</xdr:rowOff>
    </xdr:to>
    <xdr:cxnSp macro="">
      <xdr:nvCxnSpPr>
        <xdr:cNvPr id="181" name="直線コネクタ 180"/>
        <xdr:cNvCxnSpPr/>
      </xdr:nvCxnSpPr>
      <xdr:spPr>
        <a:xfrm flipV="1">
          <a:off x="2908300" y="1347410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105181</xdr:rowOff>
    </xdr:from>
    <xdr:to>
      <xdr:col>4</xdr:col>
      <xdr:colOff>155575</xdr:colOff>
      <xdr:row>78</xdr:row>
      <xdr:rowOff>121118</xdr:rowOff>
    </xdr:to>
    <xdr:cxnSp macro="">
      <xdr:nvCxnSpPr>
        <xdr:cNvPr id="184" name="直線コネクタ 183"/>
        <xdr:cNvCxnSpPr/>
      </xdr:nvCxnSpPr>
      <xdr:spPr>
        <a:xfrm flipV="1">
          <a:off x="2019300" y="13478281"/>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113574</xdr:rowOff>
    </xdr:from>
    <xdr:to>
      <xdr:col>2</xdr:col>
      <xdr:colOff>638175</xdr:colOff>
      <xdr:row>78</xdr:row>
      <xdr:rowOff>121118</xdr:rowOff>
    </xdr:to>
    <xdr:cxnSp macro="">
      <xdr:nvCxnSpPr>
        <xdr:cNvPr id="187" name="直線コネクタ 186"/>
        <xdr:cNvCxnSpPr/>
      </xdr:nvCxnSpPr>
      <xdr:spPr>
        <a:xfrm>
          <a:off x="1130300" y="1348667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58595</xdr:rowOff>
    </xdr:from>
    <xdr:to>
      <xdr:col>6</xdr:col>
      <xdr:colOff>561975</xdr:colOff>
      <xdr:row>78</xdr:row>
      <xdr:rowOff>160195</xdr:rowOff>
    </xdr:to>
    <xdr:sp macro="" textlink="">
      <xdr:nvSpPr>
        <xdr:cNvPr id="197" name="円/楕円 196"/>
        <xdr:cNvSpPr/>
      </xdr:nvSpPr>
      <xdr:spPr>
        <a:xfrm>
          <a:off x="4584700" y="134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37022</xdr:rowOff>
    </xdr:from>
    <xdr:ext cx="469744" cy="259045"/>
    <xdr:sp macro="" textlink="">
      <xdr:nvSpPr>
        <xdr:cNvPr id="198" name="維持補修費該当値テキスト"/>
        <xdr:cNvSpPr txBox="1"/>
      </xdr:nvSpPr>
      <xdr:spPr>
        <a:xfrm>
          <a:off x="4686300" y="134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50202</xdr:rowOff>
    </xdr:from>
    <xdr:to>
      <xdr:col>5</xdr:col>
      <xdr:colOff>409575</xdr:colOff>
      <xdr:row>78</xdr:row>
      <xdr:rowOff>151802</xdr:rowOff>
    </xdr:to>
    <xdr:sp macro="" textlink="">
      <xdr:nvSpPr>
        <xdr:cNvPr id="199" name="円/楕円 198"/>
        <xdr:cNvSpPr/>
      </xdr:nvSpPr>
      <xdr:spPr>
        <a:xfrm>
          <a:off x="3746500" y="134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142929</xdr:rowOff>
    </xdr:from>
    <xdr:ext cx="469744" cy="259045"/>
    <xdr:sp macro="" textlink="">
      <xdr:nvSpPr>
        <xdr:cNvPr id="200" name="テキスト ボックス 199"/>
        <xdr:cNvSpPr txBox="1"/>
      </xdr:nvSpPr>
      <xdr:spPr>
        <a:xfrm>
          <a:off x="3562427" y="135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54381</xdr:rowOff>
    </xdr:from>
    <xdr:to>
      <xdr:col>4</xdr:col>
      <xdr:colOff>206375</xdr:colOff>
      <xdr:row>78</xdr:row>
      <xdr:rowOff>155981</xdr:rowOff>
    </xdr:to>
    <xdr:sp macro="" textlink="">
      <xdr:nvSpPr>
        <xdr:cNvPr id="201" name="円/楕円 200"/>
        <xdr:cNvSpPr/>
      </xdr:nvSpPr>
      <xdr:spPr>
        <a:xfrm>
          <a:off x="2857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147108</xdr:rowOff>
    </xdr:from>
    <xdr:ext cx="469744" cy="259045"/>
    <xdr:sp macro="" textlink="">
      <xdr:nvSpPr>
        <xdr:cNvPr id="202" name="テキスト ボックス 201"/>
        <xdr:cNvSpPr txBox="1"/>
      </xdr:nvSpPr>
      <xdr:spPr>
        <a:xfrm>
          <a:off x="2673427" y="1352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70318</xdr:rowOff>
    </xdr:from>
    <xdr:to>
      <xdr:col>3</xdr:col>
      <xdr:colOff>3175</xdr:colOff>
      <xdr:row>79</xdr:row>
      <xdr:rowOff>468</xdr:rowOff>
    </xdr:to>
    <xdr:sp macro="" textlink="">
      <xdr:nvSpPr>
        <xdr:cNvPr id="203" name="円/楕円 202"/>
        <xdr:cNvSpPr/>
      </xdr:nvSpPr>
      <xdr:spPr>
        <a:xfrm>
          <a:off x="1968500" y="134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163045</xdr:rowOff>
    </xdr:from>
    <xdr:ext cx="469744" cy="259045"/>
    <xdr:sp macro="" textlink="">
      <xdr:nvSpPr>
        <xdr:cNvPr id="204" name="テキスト ボックス 203"/>
        <xdr:cNvSpPr txBox="1"/>
      </xdr:nvSpPr>
      <xdr:spPr>
        <a:xfrm>
          <a:off x="1784427" y="1353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62774</xdr:rowOff>
    </xdr:from>
    <xdr:to>
      <xdr:col>1</xdr:col>
      <xdr:colOff>485775</xdr:colOff>
      <xdr:row>78</xdr:row>
      <xdr:rowOff>164374</xdr:rowOff>
    </xdr:to>
    <xdr:sp macro="" textlink="">
      <xdr:nvSpPr>
        <xdr:cNvPr id="205" name="円/楕円 204"/>
        <xdr:cNvSpPr/>
      </xdr:nvSpPr>
      <xdr:spPr>
        <a:xfrm>
          <a:off x="1079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155501</xdr:rowOff>
    </xdr:from>
    <xdr:ext cx="469744" cy="259045"/>
    <xdr:sp macro="" textlink="">
      <xdr:nvSpPr>
        <xdr:cNvPr id="206" name="テキスト ボックス 205"/>
        <xdr:cNvSpPr txBox="1"/>
      </xdr:nvSpPr>
      <xdr:spPr>
        <a:xfrm>
          <a:off x="895427" y="1352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142024</xdr:rowOff>
    </xdr:from>
    <xdr:to>
      <xdr:col>6</xdr:col>
      <xdr:colOff>511175</xdr:colOff>
      <xdr:row>98</xdr:row>
      <xdr:rowOff>160083</xdr:rowOff>
    </xdr:to>
    <xdr:cxnSp macro="">
      <xdr:nvCxnSpPr>
        <xdr:cNvPr id="236" name="直線コネクタ 235"/>
        <xdr:cNvCxnSpPr/>
      </xdr:nvCxnSpPr>
      <xdr:spPr>
        <a:xfrm flipV="1">
          <a:off x="3797300" y="16944124"/>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160083</xdr:rowOff>
    </xdr:from>
    <xdr:to>
      <xdr:col>5</xdr:col>
      <xdr:colOff>358775</xdr:colOff>
      <xdr:row>99</xdr:row>
      <xdr:rowOff>34747</xdr:rowOff>
    </xdr:to>
    <xdr:cxnSp macro="">
      <xdr:nvCxnSpPr>
        <xdr:cNvPr id="239" name="直線コネクタ 238"/>
        <xdr:cNvCxnSpPr/>
      </xdr:nvCxnSpPr>
      <xdr:spPr>
        <a:xfrm flipV="1">
          <a:off x="2908300" y="16962183"/>
          <a:ext cx="8890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34747</xdr:rowOff>
    </xdr:from>
    <xdr:to>
      <xdr:col>4</xdr:col>
      <xdr:colOff>155575</xdr:colOff>
      <xdr:row>99</xdr:row>
      <xdr:rowOff>76302</xdr:rowOff>
    </xdr:to>
    <xdr:cxnSp macro="">
      <xdr:nvCxnSpPr>
        <xdr:cNvPr id="242" name="直線コネクタ 241"/>
        <xdr:cNvCxnSpPr/>
      </xdr:nvCxnSpPr>
      <xdr:spPr>
        <a:xfrm flipV="1">
          <a:off x="2019300" y="17008297"/>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76302</xdr:rowOff>
    </xdr:from>
    <xdr:to>
      <xdr:col>2</xdr:col>
      <xdr:colOff>638175</xdr:colOff>
      <xdr:row>99</xdr:row>
      <xdr:rowOff>86195</xdr:rowOff>
    </xdr:to>
    <xdr:cxnSp macro="">
      <xdr:nvCxnSpPr>
        <xdr:cNvPr id="245" name="直線コネクタ 244"/>
        <xdr:cNvCxnSpPr/>
      </xdr:nvCxnSpPr>
      <xdr:spPr>
        <a:xfrm flipV="1">
          <a:off x="1130300" y="17049852"/>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91224</xdr:rowOff>
    </xdr:from>
    <xdr:to>
      <xdr:col>6</xdr:col>
      <xdr:colOff>561975</xdr:colOff>
      <xdr:row>99</xdr:row>
      <xdr:rowOff>21374</xdr:rowOff>
    </xdr:to>
    <xdr:sp macro="" textlink="">
      <xdr:nvSpPr>
        <xdr:cNvPr id="255" name="円/楕円 254"/>
        <xdr:cNvSpPr/>
      </xdr:nvSpPr>
      <xdr:spPr>
        <a:xfrm>
          <a:off x="45847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6151</xdr:rowOff>
    </xdr:from>
    <xdr:ext cx="534377" cy="259045"/>
    <xdr:sp macro="" textlink="">
      <xdr:nvSpPr>
        <xdr:cNvPr id="256" name="扶助費該当値テキスト"/>
        <xdr:cNvSpPr txBox="1"/>
      </xdr:nvSpPr>
      <xdr:spPr>
        <a:xfrm>
          <a:off x="4686300" y="168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109283</xdr:rowOff>
    </xdr:from>
    <xdr:to>
      <xdr:col>5</xdr:col>
      <xdr:colOff>409575</xdr:colOff>
      <xdr:row>99</xdr:row>
      <xdr:rowOff>39433</xdr:rowOff>
    </xdr:to>
    <xdr:sp macro="" textlink="">
      <xdr:nvSpPr>
        <xdr:cNvPr id="257" name="円/楕円 256"/>
        <xdr:cNvSpPr/>
      </xdr:nvSpPr>
      <xdr:spPr>
        <a:xfrm>
          <a:off x="3746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30560</xdr:rowOff>
    </xdr:from>
    <xdr:ext cx="534377" cy="259045"/>
    <xdr:sp macro="" textlink="">
      <xdr:nvSpPr>
        <xdr:cNvPr id="258" name="テキスト ボックス 257"/>
        <xdr:cNvSpPr txBox="1"/>
      </xdr:nvSpPr>
      <xdr:spPr>
        <a:xfrm>
          <a:off x="3530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155397</xdr:rowOff>
    </xdr:from>
    <xdr:to>
      <xdr:col>4</xdr:col>
      <xdr:colOff>206375</xdr:colOff>
      <xdr:row>99</xdr:row>
      <xdr:rowOff>85547</xdr:rowOff>
    </xdr:to>
    <xdr:sp macro="" textlink="">
      <xdr:nvSpPr>
        <xdr:cNvPr id="259" name="円/楕円 258"/>
        <xdr:cNvSpPr/>
      </xdr:nvSpPr>
      <xdr:spPr>
        <a:xfrm>
          <a:off x="2857500" y="169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76674</xdr:rowOff>
    </xdr:from>
    <xdr:ext cx="534377" cy="259045"/>
    <xdr:sp macro="" textlink="">
      <xdr:nvSpPr>
        <xdr:cNvPr id="260" name="テキスト ボックス 259"/>
        <xdr:cNvSpPr txBox="1"/>
      </xdr:nvSpPr>
      <xdr:spPr>
        <a:xfrm>
          <a:off x="2641111" y="170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25502</xdr:rowOff>
    </xdr:from>
    <xdr:to>
      <xdr:col>3</xdr:col>
      <xdr:colOff>3175</xdr:colOff>
      <xdr:row>99</xdr:row>
      <xdr:rowOff>127102</xdr:rowOff>
    </xdr:to>
    <xdr:sp macro="" textlink="">
      <xdr:nvSpPr>
        <xdr:cNvPr id="261" name="円/楕円 260"/>
        <xdr:cNvSpPr/>
      </xdr:nvSpPr>
      <xdr:spPr>
        <a:xfrm>
          <a:off x="1968500" y="169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118229</xdr:rowOff>
    </xdr:from>
    <xdr:ext cx="534377" cy="259045"/>
    <xdr:sp macro="" textlink="">
      <xdr:nvSpPr>
        <xdr:cNvPr id="262" name="テキスト ボックス 261"/>
        <xdr:cNvSpPr txBox="1"/>
      </xdr:nvSpPr>
      <xdr:spPr>
        <a:xfrm>
          <a:off x="1752111" y="170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35395</xdr:rowOff>
    </xdr:from>
    <xdr:to>
      <xdr:col>1</xdr:col>
      <xdr:colOff>485775</xdr:colOff>
      <xdr:row>99</xdr:row>
      <xdr:rowOff>136995</xdr:rowOff>
    </xdr:to>
    <xdr:sp macro="" textlink="">
      <xdr:nvSpPr>
        <xdr:cNvPr id="263" name="円/楕円 262"/>
        <xdr:cNvSpPr/>
      </xdr:nvSpPr>
      <xdr:spPr>
        <a:xfrm>
          <a:off x="1079500" y="170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128122</xdr:rowOff>
    </xdr:from>
    <xdr:ext cx="534377" cy="259045"/>
    <xdr:sp macro="" textlink="">
      <xdr:nvSpPr>
        <xdr:cNvPr id="264" name="テキスト ボックス 263"/>
        <xdr:cNvSpPr txBox="1"/>
      </xdr:nvSpPr>
      <xdr:spPr>
        <a:xfrm>
          <a:off x="863111" y="171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71796</xdr:rowOff>
    </xdr:from>
    <xdr:to>
      <xdr:col>15</xdr:col>
      <xdr:colOff>180975</xdr:colOff>
      <xdr:row>36</xdr:row>
      <xdr:rowOff>141710</xdr:rowOff>
    </xdr:to>
    <xdr:cxnSp macro="">
      <xdr:nvCxnSpPr>
        <xdr:cNvPr id="297" name="直線コネクタ 296"/>
        <xdr:cNvCxnSpPr/>
      </xdr:nvCxnSpPr>
      <xdr:spPr>
        <a:xfrm flipV="1">
          <a:off x="9639300" y="6243996"/>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141710</xdr:rowOff>
    </xdr:from>
    <xdr:to>
      <xdr:col>14</xdr:col>
      <xdr:colOff>28575</xdr:colOff>
      <xdr:row>37</xdr:row>
      <xdr:rowOff>33049</xdr:rowOff>
    </xdr:to>
    <xdr:cxnSp macro="">
      <xdr:nvCxnSpPr>
        <xdr:cNvPr id="300" name="直線コネクタ 299"/>
        <xdr:cNvCxnSpPr/>
      </xdr:nvCxnSpPr>
      <xdr:spPr>
        <a:xfrm flipV="1">
          <a:off x="8750300" y="6313910"/>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33049</xdr:rowOff>
    </xdr:from>
    <xdr:to>
      <xdr:col>12</xdr:col>
      <xdr:colOff>511175</xdr:colOff>
      <xdr:row>37</xdr:row>
      <xdr:rowOff>84855</xdr:rowOff>
    </xdr:to>
    <xdr:cxnSp macro="">
      <xdr:nvCxnSpPr>
        <xdr:cNvPr id="303" name="直線コネクタ 302"/>
        <xdr:cNvCxnSpPr/>
      </xdr:nvCxnSpPr>
      <xdr:spPr>
        <a:xfrm flipV="1">
          <a:off x="7861300" y="6376699"/>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47527</xdr:rowOff>
    </xdr:from>
    <xdr:to>
      <xdr:col>11</xdr:col>
      <xdr:colOff>307975</xdr:colOff>
      <xdr:row>37</xdr:row>
      <xdr:rowOff>84855</xdr:rowOff>
    </xdr:to>
    <xdr:cxnSp macro="">
      <xdr:nvCxnSpPr>
        <xdr:cNvPr id="306" name="直線コネクタ 305"/>
        <xdr:cNvCxnSpPr/>
      </xdr:nvCxnSpPr>
      <xdr:spPr>
        <a:xfrm>
          <a:off x="6972300" y="6391177"/>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20996</xdr:rowOff>
    </xdr:from>
    <xdr:to>
      <xdr:col>15</xdr:col>
      <xdr:colOff>231775</xdr:colOff>
      <xdr:row>36</xdr:row>
      <xdr:rowOff>122596</xdr:rowOff>
    </xdr:to>
    <xdr:sp macro="" textlink="">
      <xdr:nvSpPr>
        <xdr:cNvPr id="316" name="円/楕円 315"/>
        <xdr:cNvSpPr/>
      </xdr:nvSpPr>
      <xdr:spPr>
        <a:xfrm>
          <a:off x="10426700" y="61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170873</xdr:rowOff>
    </xdr:from>
    <xdr:ext cx="534377" cy="259045"/>
    <xdr:sp macro="" textlink="">
      <xdr:nvSpPr>
        <xdr:cNvPr id="317" name="補助費等該当値テキスト"/>
        <xdr:cNvSpPr txBox="1"/>
      </xdr:nvSpPr>
      <xdr:spPr>
        <a:xfrm>
          <a:off x="10528300" y="61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90910</xdr:rowOff>
    </xdr:from>
    <xdr:to>
      <xdr:col>14</xdr:col>
      <xdr:colOff>79375</xdr:colOff>
      <xdr:row>37</xdr:row>
      <xdr:rowOff>21060</xdr:rowOff>
    </xdr:to>
    <xdr:sp macro="" textlink="">
      <xdr:nvSpPr>
        <xdr:cNvPr id="318" name="円/楕円 317"/>
        <xdr:cNvSpPr/>
      </xdr:nvSpPr>
      <xdr:spPr>
        <a:xfrm>
          <a:off x="9588500" y="62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12187</xdr:rowOff>
    </xdr:from>
    <xdr:ext cx="534377" cy="259045"/>
    <xdr:sp macro="" textlink="">
      <xdr:nvSpPr>
        <xdr:cNvPr id="319" name="テキスト ボックス 318"/>
        <xdr:cNvSpPr txBox="1"/>
      </xdr:nvSpPr>
      <xdr:spPr>
        <a:xfrm>
          <a:off x="9372111" y="63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153699</xdr:rowOff>
    </xdr:from>
    <xdr:to>
      <xdr:col>12</xdr:col>
      <xdr:colOff>561975</xdr:colOff>
      <xdr:row>37</xdr:row>
      <xdr:rowOff>83849</xdr:rowOff>
    </xdr:to>
    <xdr:sp macro="" textlink="">
      <xdr:nvSpPr>
        <xdr:cNvPr id="320" name="円/楕円 319"/>
        <xdr:cNvSpPr/>
      </xdr:nvSpPr>
      <xdr:spPr>
        <a:xfrm>
          <a:off x="8699500" y="63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74976</xdr:rowOff>
    </xdr:from>
    <xdr:ext cx="534377" cy="259045"/>
    <xdr:sp macro="" textlink="">
      <xdr:nvSpPr>
        <xdr:cNvPr id="321" name="テキスト ボックス 320"/>
        <xdr:cNvSpPr txBox="1"/>
      </xdr:nvSpPr>
      <xdr:spPr>
        <a:xfrm>
          <a:off x="8483111" y="64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34055</xdr:rowOff>
    </xdr:from>
    <xdr:to>
      <xdr:col>11</xdr:col>
      <xdr:colOff>358775</xdr:colOff>
      <xdr:row>37</xdr:row>
      <xdr:rowOff>135655</xdr:rowOff>
    </xdr:to>
    <xdr:sp macro="" textlink="">
      <xdr:nvSpPr>
        <xdr:cNvPr id="322" name="円/楕円 321"/>
        <xdr:cNvSpPr/>
      </xdr:nvSpPr>
      <xdr:spPr>
        <a:xfrm>
          <a:off x="7810500" y="63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126782</xdr:rowOff>
    </xdr:from>
    <xdr:ext cx="534377" cy="259045"/>
    <xdr:sp macro="" textlink="">
      <xdr:nvSpPr>
        <xdr:cNvPr id="323" name="テキスト ボックス 322"/>
        <xdr:cNvSpPr txBox="1"/>
      </xdr:nvSpPr>
      <xdr:spPr>
        <a:xfrm>
          <a:off x="7594111" y="64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168177</xdr:rowOff>
    </xdr:from>
    <xdr:to>
      <xdr:col>10</xdr:col>
      <xdr:colOff>155575</xdr:colOff>
      <xdr:row>37</xdr:row>
      <xdr:rowOff>98327</xdr:rowOff>
    </xdr:to>
    <xdr:sp macro="" textlink="">
      <xdr:nvSpPr>
        <xdr:cNvPr id="324" name="円/楕円 323"/>
        <xdr:cNvSpPr/>
      </xdr:nvSpPr>
      <xdr:spPr>
        <a:xfrm>
          <a:off x="6921500" y="63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89454</xdr:rowOff>
    </xdr:from>
    <xdr:ext cx="534377" cy="259045"/>
    <xdr:sp macro="" textlink="">
      <xdr:nvSpPr>
        <xdr:cNvPr id="325" name="テキスト ボックス 324"/>
        <xdr:cNvSpPr txBox="1"/>
      </xdr:nvSpPr>
      <xdr:spPr>
        <a:xfrm>
          <a:off x="6705111" y="64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84205</xdr:rowOff>
    </xdr:from>
    <xdr:to>
      <xdr:col>15</xdr:col>
      <xdr:colOff>180975</xdr:colOff>
      <xdr:row>57</xdr:row>
      <xdr:rowOff>160855</xdr:rowOff>
    </xdr:to>
    <xdr:cxnSp macro="">
      <xdr:nvCxnSpPr>
        <xdr:cNvPr id="352" name="直線コネクタ 351"/>
        <xdr:cNvCxnSpPr/>
      </xdr:nvCxnSpPr>
      <xdr:spPr>
        <a:xfrm flipV="1">
          <a:off x="9639300" y="9856855"/>
          <a:ext cx="8382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74279</xdr:rowOff>
    </xdr:from>
    <xdr:to>
      <xdr:col>14</xdr:col>
      <xdr:colOff>28575</xdr:colOff>
      <xdr:row>57</xdr:row>
      <xdr:rowOff>160855</xdr:rowOff>
    </xdr:to>
    <xdr:cxnSp macro="">
      <xdr:nvCxnSpPr>
        <xdr:cNvPr id="355" name="直線コネクタ 354"/>
        <xdr:cNvCxnSpPr/>
      </xdr:nvCxnSpPr>
      <xdr:spPr>
        <a:xfrm>
          <a:off x="8750300" y="9846929"/>
          <a:ext cx="889000" cy="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74279</xdr:rowOff>
    </xdr:from>
    <xdr:to>
      <xdr:col>12</xdr:col>
      <xdr:colOff>511175</xdr:colOff>
      <xdr:row>58</xdr:row>
      <xdr:rowOff>7953</xdr:rowOff>
    </xdr:to>
    <xdr:cxnSp macro="">
      <xdr:nvCxnSpPr>
        <xdr:cNvPr id="358" name="直線コネクタ 357"/>
        <xdr:cNvCxnSpPr/>
      </xdr:nvCxnSpPr>
      <xdr:spPr>
        <a:xfrm flipV="1">
          <a:off x="7861300" y="9846929"/>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7953</xdr:rowOff>
    </xdr:from>
    <xdr:to>
      <xdr:col>11</xdr:col>
      <xdr:colOff>307975</xdr:colOff>
      <xdr:row>58</xdr:row>
      <xdr:rowOff>20444</xdr:rowOff>
    </xdr:to>
    <xdr:cxnSp macro="">
      <xdr:nvCxnSpPr>
        <xdr:cNvPr id="361" name="直線コネクタ 360"/>
        <xdr:cNvCxnSpPr/>
      </xdr:nvCxnSpPr>
      <xdr:spPr>
        <a:xfrm flipV="1">
          <a:off x="6972300" y="9952053"/>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33405</xdr:rowOff>
    </xdr:from>
    <xdr:to>
      <xdr:col>15</xdr:col>
      <xdr:colOff>231775</xdr:colOff>
      <xdr:row>57</xdr:row>
      <xdr:rowOff>135005</xdr:rowOff>
    </xdr:to>
    <xdr:sp macro="" textlink="">
      <xdr:nvSpPr>
        <xdr:cNvPr id="371" name="円/楕円 370"/>
        <xdr:cNvSpPr/>
      </xdr:nvSpPr>
      <xdr:spPr>
        <a:xfrm>
          <a:off x="10426700" y="98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119782</xdr:rowOff>
    </xdr:from>
    <xdr:ext cx="534377" cy="259045"/>
    <xdr:sp macro="" textlink="">
      <xdr:nvSpPr>
        <xdr:cNvPr id="372" name="普通建設事業費該当値テキスト"/>
        <xdr:cNvSpPr txBox="1"/>
      </xdr:nvSpPr>
      <xdr:spPr>
        <a:xfrm>
          <a:off x="10528300" y="97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110055</xdr:rowOff>
    </xdr:from>
    <xdr:to>
      <xdr:col>14</xdr:col>
      <xdr:colOff>79375</xdr:colOff>
      <xdr:row>58</xdr:row>
      <xdr:rowOff>40205</xdr:rowOff>
    </xdr:to>
    <xdr:sp macro="" textlink="">
      <xdr:nvSpPr>
        <xdr:cNvPr id="373" name="円/楕円 372"/>
        <xdr:cNvSpPr/>
      </xdr:nvSpPr>
      <xdr:spPr>
        <a:xfrm>
          <a:off x="9588500" y="98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31332</xdr:rowOff>
    </xdr:from>
    <xdr:ext cx="534377" cy="259045"/>
    <xdr:sp macro="" textlink="">
      <xdr:nvSpPr>
        <xdr:cNvPr id="374" name="テキスト ボックス 373"/>
        <xdr:cNvSpPr txBox="1"/>
      </xdr:nvSpPr>
      <xdr:spPr>
        <a:xfrm>
          <a:off x="9372111" y="99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23479</xdr:rowOff>
    </xdr:from>
    <xdr:to>
      <xdr:col>12</xdr:col>
      <xdr:colOff>561975</xdr:colOff>
      <xdr:row>57</xdr:row>
      <xdr:rowOff>125079</xdr:rowOff>
    </xdr:to>
    <xdr:sp macro="" textlink="">
      <xdr:nvSpPr>
        <xdr:cNvPr id="375" name="円/楕円 374"/>
        <xdr:cNvSpPr/>
      </xdr:nvSpPr>
      <xdr:spPr>
        <a:xfrm>
          <a:off x="8699500" y="97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116206</xdr:rowOff>
    </xdr:from>
    <xdr:ext cx="534377" cy="259045"/>
    <xdr:sp macro="" textlink="">
      <xdr:nvSpPr>
        <xdr:cNvPr id="376" name="テキスト ボックス 375"/>
        <xdr:cNvSpPr txBox="1"/>
      </xdr:nvSpPr>
      <xdr:spPr>
        <a:xfrm>
          <a:off x="8483111" y="98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128603</xdr:rowOff>
    </xdr:from>
    <xdr:to>
      <xdr:col>11</xdr:col>
      <xdr:colOff>358775</xdr:colOff>
      <xdr:row>58</xdr:row>
      <xdr:rowOff>58753</xdr:rowOff>
    </xdr:to>
    <xdr:sp macro="" textlink="">
      <xdr:nvSpPr>
        <xdr:cNvPr id="377" name="円/楕円 376"/>
        <xdr:cNvSpPr/>
      </xdr:nvSpPr>
      <xdr:spPr>
        <a:xfrm>
          <a:off x="7810500" y="99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49880</xdr:rowOff>
    </xdr:from>
    <xdr:ext cx="534377" cy="259045"/>
    <xdr:sp macro="" textlink="">
      <xdr:nvSpPr>
        <xdr:cNvPr id="378" name="テキスト ボックス 377"/>
        <xdr:cNvSpPr txBox="1"/>
      </xdr:nvSpPr>
      <xdr:spPr>
        <a:xfrm>
          <a:off x="7594111" y="99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141094</xdr:rowOff>
    </xdr:from>
    <xdr:to>
      <xdr:col>10</xdr:col>
      <xdr:colOff>155575</xdr:colOff>
      <xdr:row>58</xdr:row>
      <xdr:rowOff>71244</xdr:rowOff>
    </xdr:to>
    <xdr:sp macro="" textlink="">
      <xdr:nvSpPr>
        <xdr:cNvPr id="379" name="円/楕円 378"/>
        <xdr:cNvSpPr/>
      </xdr:nvSpPr>
      <xdr:spPr>
        <a:xfrm>
          <a:off x="6921500" y="9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62371</xdr:rowOff>
    </xdr:from>
    <xdr:ext cx="534377" cy="259045"/>
    <xdr:sp macro="" textlink="">
      <xdr:nvSpPr>
        <xdr:cNvPr id="380" name="テキスト ボックス 379"/>
        <xdr:cNvSpPr txBox="1"/>
      </xdr:nvSpPr>
      <xdr:spPr>
        <a:xfrm>
          <a:off x="6705111" y="100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72225</xdr:rowOff>
    </xdr:from>
    <xdr:to>
      <xdr:col>15</xdr:col>
      <xdr:colOff>180975</xdr:colOff>
      <xdr:row>78</xdr:row>
      <xdr:rowOff>148281</xdr:rowOff>
    </xdr:to>
    <xdr:cxnSp macro="">
      <xdr:nvCxnSpPr>
        <xdr:cNvPr id="409" name="直線コネクタ 408"/>
        <xdr:cNvCxnSpPr/>
      </xdr:nvCxnSpPr>
      <xdr:spPr>
        <a:xfrm flipV="1">
          <a:off x="9639300" y="13445325"/>
          <a:ext cx="838200" cy="7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91008</xdr:rowOff>
    </xdr:from>
    <xdr:to>
      <xdr:col>14</xdr:col>
      <xdr:colOff>28575</xdr:colOff>
      <xdr:row>78</xdr:row>
      <xdr:rowOff>148281</xdr:rowOff>
    </xdr:to>
    <xdr:cxnSp macro="">
      <xdr:nvCxnSpPr>
        <xdr:cNvPr id="412" name="直線コネクタ 411"/>
        <xdr:cNvCxnSpPr/>
      </xdr:nvCxnSpPr>
      <xdr:spPr>
        <a:xfrm>
          <a:off x="8750300" y="13464108"/>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21425</xdr:rowOff>
    </xdr:from>
    <xdr:to>
      <xdr:col>15</xdr:col>
      <xdr:colOff>231775</xdr:colOff>
      <xdr:row>78</xdr:row>
      <xdr:rowOff>123025</xdr:rowOff>
    </xdr:to>
    <xdr:sp macro="" textlink="">
      <xdr:nvSpPr>
        <xdr:cNvPr id="422" name="円/楕円 421"/>
        <xdr:cNvSpPr/>
      </xdr:nvSpPr>
      <xdr:spPr>
        <a:xfrm>
          <a:off x="10426700" y="133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171302</xdr:rowOff>
    </xdr:from>
    <xdr:ext cx="534377" cy="259045"/>
    <xdr:sp macro="" textlink="">
      <xdr:nvSpPr>
        <xdr:cNvPr id="423" name="普通建設事業費 （ うち新規整備　）該当値テキスト"/>
        <xdr:cNvSpPr txBox="1"/>
      </xdr:nvSpPr>
      <xdr:spPr>
        <a:xfrm>
          <a:off x="10528300" y="133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97481</xdr:rowOff>
    </xdr:from>
    <xdr:to>
      <xdr:col>14</xdr:col>
      <xdr:colOff>79375</xdr:colOff>
      <xdr:row>79</xdr:row>
      <xdr:rowOff>27631</xdr:rowOff>
    </xdr:to>
    <xdr:sp macro="" textlink="">
      <xdr:nvSpPr>
        <xdr:cNvPr id="424" name="円/楕円 423"/>
        <xdr:cNvSpPr/>
      </xdr:nvSpPr>
      <xdr:spPr>
        <a:xfrm>
          <a:off x="9588500" y="134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18758</xdr:rowOff>
    </xdr:from>
    <xdr:ext cx="469744" cy="259045"/>
    <xdr:sp macro="" textlink="">
      <xdr:nvSpPr>
        <xdr:cNvPr id="425" name="テキスト ボックス 424"/>
        <xdr:cNvSpPr txBox="1"/>
      </xdr:nvSpPr>
      <xdr:spPr>
        <a:xfrm>
          <a:off x="9404427" y="135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40208</xdr:rowOff>
    </xdr:from>
    <xdr:to>
      <xdr:col>12</xdr:col>
      <xdr:colOff>561975</xdr:colOff>
      <xdr:row>78</xdr:row>
      <xdr:rowOff>141808</xdr:rowOff>
    </xdr:to>
    <xdr:sp macro="" textlink="">
      <xdr:nvSpPr>
        <xdr:cNvPr id="426" name="円/楕円 425"/>
        <xdr:cNvSpPr/>
      </xdr:nvSpPr>
      <xdr:spPr>
        <a:xfrm>
          <a:off x="8699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132935</xdr:rowOff>
    </xdr:from>
    <xdr:ext cx="534377" cy="259045"/>
    <xdr:sp macro="" textlink="">
      <xdr:nvSpPr>
        <xdr:cNvPr id="427" name="テキスト ボックス 426"/>
        <xdr:cNvSpPr txBox="1"/>
      </xdr:nvSpPr>
      <xdr:spPr>
        <a:xfrm>
          <a:off x="8483111" y="135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41877</xdr:rowOff>
    </xdr:from>
    <xdr:to>
      <xdr:col>15</xdr:col>
      <xdr:colOff>180975</xdr:colOff>
      <xdr:row>97</xdr:row>
      <xdr:rowOff>77401</xdr:rowOff>
    </xdr:to>
    <xdr:cxnSp macro="">
      <xdr:nvCxnSpPr>
        <xdr:cNvPr id="452" name="直線コネクタ 451"/>
        <xdr:cNvCxnSpPr/>
      </xdr:nvCxnSpPr>
      <xdr:spPr>
        <a:xfrm flipV="1">
          <a:off x="9639300" y="16672527"/>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12055</xdr:rowOff>
    </xdr:from>
    <xdr:to>
      <xdr:col>14</xdr:col>
      <xdr:colOff>28575</xdr:colOff>
      <xdr:row>97</xdr:row>
      <xdr:rowOff>77401</xdr:rowOff>
    </xdr:to>
    <xdr:cxnSp macro="">
      <xdr:nvCxnSpPr>
        <xdr:cNvPr id="455" name="直線コネクタ 454"/>
        <xdr:cNvCxnSpPr/>
      </xdr:nvCxnSpPr>
      <xdr:spPr>
        <a:xfrm>
          <a:off x="8750300" y="16642705"/>
          <a:ext cx="889000" cy="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162527</xdr:rowOff>
    </xdr:from>
    <xdr:to>
      <xdr:col>15</xdr:col>
      <xdr:colOff>231775</xdr:colOff>
      <xdr:row>97</xdr:row>
      <xdr:rowOff>92677</xdr:rowOff>
    </xdr:to>
    <xdr:sp macro="" textlink="">
      <xdr:nvSpPr>
        <xdr:cNvPr id="465" name="円/楕円 464"/>
        <xdr:cNvSpPr/>
      </xdr:nvSpPr>
      <xdr:spPr>
        <a:xfrm>
          <a:off x="10426700" y="166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140954</xdr:rowOff>
    </xdr:from>
    <xdr:ext cx="534377" cy="259045"/>
    <xdr:sp macro="" textlink="">
      <xdr:nvSpPr>
        <xdr:cNvPr id="466" name="普通建設事業費 （ うち更新整備　）該当値テキスト"/>
        <xdr:cNvSpPr txBox="1"/>
      </xdr:nvSpPr>
      <xdr:spPr>
        <a:xfrm>
          <a:off x="10528300" y="166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26601</xdr:rowOff>
    </xdr:from>
    <xdr:to>
      <xdr:col>14</xdr:col>
      <xdr:colOff>79375</xdr:colOff>
      <xdr:row>97</xdr:row>
      <xdr:rowOff>128201</xdr:rowOff>
    </xdr:to>
    <xdr:sp macro="" textlink="">
      <xdr:nvSpPr>
        <xdr:cNvPr id="467" name="円/楕円 466"/>
        <xdr:cNvSpPr/>
      </xdr:nvSpPr>
      <xdr:spPr>
        <a:xfrm>
          <a:off x="9588500" y="16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119328</xdr:rowOff>
    </xdr:from>
    <xdr:ext cx="534377" cy="259045"/>
    <xdr:sp macro="" textlink="">
      <xdr:nvSpPr>
        <xdr:cNvPr id="468" name="テキスト ボックス 467"/>
        <xdr:cNvSpPr txBox="1"/>
      </xdr:nvSpPr>
      <xdr:spPr>
        <a:xfrm>
          <a:off x="9372111" y="167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132705</xdr:rowOff>
    </xdr:from>
    <xdr:to>
      <xdr:col>12</xdr:col>
      <xdr:colOff>561975</xdr:colOff>
      <xdr:row>97</xdr:row>
      <xdr:rowOff>62855</xdr:rowOff>
    </xdr:to>
    <xdr:sp macro="" textlink="">
      <xdr:nvSpPr>
        <xdr:cNvPr id="469" name="円/楕円 468"/>
        <xdr:cNvSpPr/>
      </xdr:nvSpPr>
      <xdr:spPr>
        <a:xfrm>
          <a:off x="8699500" y="165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53982</xdr:rowOff>
    </xdr:from>
    <xdr:ext cx="534377" cy="259045"/>
    <xdr:sp macro="" textlink="">
      <xdr:nvSpPr>
        <xdr:cNvPr id="470" name="テキスト ボックス 469"/>
        <xdr:cNvSpPr txBox="1"/>
      </xdr:nvSpPr>
      <xdr:spPr>
        <a:xfrm>
          <a:off x="8483111" y="166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163703</xdr:rowOff>
    </xdr:from>
    <xdr:to>
      <xdr:col>23</xdr:col>
      <xdr:colOff>517525</xdr:colOff>
      <xdr:row>38</xdr:row>
      <xdr:rowOff>126738</xdr:rowOff>
    </xdr:to>
    <xdr:cxnSp macro="">
      <xdr:nvCxnSpPr>
        <xdr:cNvPr id="497" name="直線コネクタ 496"/>
        <xdr:cNvCxnSpPr/>
      </xdr:nvCxnSpPr>
      <xdr:spPr>
        <a:xfrm>
          <a:off x="15481300" y="6507353"/>
          <a:ext cx="838200" cy="1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102301</xdr:rowOff>
    </xdr:from>
    <xdr:to>
      <xdr:col>22</xdr:col>
      <xdr:colOff>365125</xdr:colOff>
      <xdr:row>37</xdr:row>
      <xdr:rowOff>163703</xdr:rowOff>
    </xdr:to>
    <xdr:cxnSp macro="">
      <xdr:nvCxnSpPr>
        <xdr:cNvPr id="500" name="直線コネクタ 499"/>
        <xdr:cNvCxnSpPr/>
      </xdr:nvCxnSpPr>
      <xdr:spPr>
        <a:xfrm>
          <a:off x="14592300" y="6445951"/>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102301</xdr:rowOff>
    </xdr:from>
    <xdr:to>
      <xdr:col>21</xdr:col>
      <xdr:colOff>161925</xdr:colOff>
      <xdr:row>38</xdr:row>
      <xdr:rowOff>91374</xdr:rowOff>
    </xdr:to>
    <xdr:cxnSp macro="">
      <xdr:nvCxnSpPr>
        <xdr:cNvPr id="503" name="直線コネクタ 502"/>
        <xdr:cNvCxnSpPr/>
      </xdr:nvCxnSpPr>
      <xdr:spPr>
        <a:xfrm flipV="1">
          <a:off x="13703300" y="6445951"/>
          <a:ext cx="8890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91374</xdr:rowOff>
    </xdr:from>
    <xdr:to>
      <xdr:col>19</xdr:col>
      <xdr:colOff>644525</xdr:colOff>
      <xdr:row>38</xdr:row>
      <xdr:rowOff>139700</xdr:rowOff>
    </xdr:to>
    <xdr:cxnSp macro="">
      <xdr:nvCxnSpPr>
        <xdr:cNvPr id="506" name="直線コネクタ 505"/>
        <xdr:cNvCxnSpPr/>
      </xdr:nvCxnSpPr>
      <xdr:spPr>
        <a:xfrm flipV="1">
          <a:off x="12814300" y="6606474"/>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75938</xdr:rowOff>
    </xdr:from>
    <xdr:to>
      <xdr:col>23</xdr:col>
      <xdr:colOff>568325</xdr:colOff>
      <xdr:row>39</xdr:row>
      <xdr:rowOff>6088</xdr:rowOff>
    </xdr:to>
    <xdr:sp macro="" textlink="">
      <xdr:nvSpPr>
        <xdr:cNvPr id="516" name="円/楕円 515"/>
        <xdr:cNvSpPr/>
      </xdr:nvSpPr>
      <xdr:spPr>
        <a:xfrm>
          <a:off x="16268700" y="65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162315</xdr:rowOff>
    </xdr:from>
    <xdr:ext cx="378565" cy="259045"/>
    <xdr:sp macro="" textlink="">
      <xdr:nvSpPr>
        <xdr:cNvPr id="517" name="災害復旧事業費該当値テキスト"/>
        <xdr:cNvSpPr txBox="1"/>
      </xdr:nvSpPr>
      <xdr:spPr>
        <a:xfrm>
          <a:off x="16370300" y="650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112903</xdr:rowOff>
    </xdr:from>
    <xdr:to>
      <xdr:col>22</xdr:col>
      <xdr:colOff>415925</xdr:colOff>
      <xdr:row>38</xdr:row>
      <xdr:rowOff>43053</xdr:rowOff>
    </xdr:to>
    <xdr:sp macro="" textlink="">
      <xdr:nvSpPr>
        <xdr:cNvPr id="518" name="円/楕円 517"/>
        <xdr:cNvSpPr/>
      </xdr:nvSpPr>
      <xdr:spPr>
        <a:xfrm>
          <a:off x="15430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59580</xdr:rowOff>
    </xdr:from>
    <xdr:ext cx="469744" cy="259045"/>
    <xdr:sp macro="" textlink="">
      <xdr:nvSpPr>
        <xdr:cNvPr id="519" name="テキスト ボックス 518"/>
        <xdr:cNvSpPr txBox="1"/>
      </xdr:nvSpPr>
      <xdr:spPr>
        <a:xfrm>
          <a:off x="15246427" y="62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51501</xdr:rowOff>
    </xdr:from>
    <xdr:to>
      <xdr:col>21</xdr:col>
      <xdr:colOff>212725</xdr:colOff>
      <xdr:row>37</xdr:row>
      <xdr:rowOff>153101</xdr:rowOff>
    </xdr:to>
    <xdr:sp macro="" textlink="">
      <xdr:nvSpPr>
        <xdr:cNvPr id="520" name="円/楕円 519"/>
        <xdr:cNvSpPr/>
      </xdr:nvSpPr>
      <xdr:spPr>
        <a:xfrm>
          <a:off x="14541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169628</xdr:rowOff>
    </xdr:from>
    <xdr:ext cx="469744" cy="259045"/>
    <xdr:sp macro="" textlink="">
      <xdr:nvSpPr>
        <xdr:cNvPr id="521" name="テキスト ボックス 520"/>
        <xdr:cNvSpPr txBox="1"/>
      </xdr:nvSpPr>
      <xdr:spPr>
        <a:xfrm>
          <a:off x="14357427" y="617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40574</xdr:rowOff>
    </xdr:from>
    <xdr:to>
      <xdr:col>20</xdr:col>
      <xdr:colOff>9525</xdr:colOff>
      <xdr:row>38</xdr:row>
      <xdr:rowOff>142174</xdr:rowOff>
    </xdr:to>
    <xdr:sp macro="" textlink="">
      <xdr:nvSpPr>
        <xdr:cNvPr id="522" name="円/楕円 521"/>
        <xdr:cNvSpPr/>
      </xdr:nvSpPr>
      <xdr:spPr>
        <a:xfrm>
          <a:off x="13652500" y="65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133301</xdr:rowOff>
    </xdr:from>
    <xdr:ext cx="469744" cy="259045"/>
    <xdr:sp macro="" textlink="">
      <xdr:nvSpPr>
        <xdr:cNvPr id="523" name="テキスト ボックス 522"/>
        <xdr:cNvSpPr txBox="1"/>
      </xdr:nvSpPr>
      <xdr:spPr>
        <a:xfrm>
          <a:off x="13468427" y="66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4" name="円/楕円 52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5" name="テキスト ボックス 52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36925</xdr:rowOff>
    </xdr:from>
    <xdr:to>
      <xdr:col>23</xdr:col>
      <xdr:colOff>517525</xdr:colOff>
      <xdr:row>77</xdr:row>
      <xdr:rowOff>76378</xdr:rowOff>
    </xdr:to>
    <xdr:cxnSp macro="">
      <xdr:nvCxnSpPr>
        <xdr:cNvPr id="611" name="直線コネクタ 610"/>
        <xdr:cNvCxnSpPr/>
      </xdr:nvCxnSpPr>
      <xdr:spPr>
        <a:xfrm>
          <a:off x="15481300" y="13238575"/>
          <a:ext cx="8382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21751</xdr:rowOff>
    </xdr:from>
    <xdr:to>
      <xdr:col>22</xdr:col>
      <xdr:colOff>365125</xdr:colOff>
      <xdr:row>77</xdr:row>
      <xdr:rowOff>36925</xdr:rowOff>
    </xdr:to>
    <xdr:cxnSp macro="">
      <xdr:nvCxnSpPr>
        <xdr:cNvPr id="614" name="直線コネクタ 613"/>
        <xdr:cNvCxnSpPr/>
      </xdr:nvCxnSpPr>
      <xdr:spPr>
        <a:xfrm>
          <a:off x="14592300" y="13223401"/>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88711</xdr:rowOff>
    </xdr:from>
    <xdr:to>
      <xdr:col>21</xdr:col>
      <xdr:colOff>161925</xdr:colOff>
      <xdr:row>77</xdr:row>
      <xdr:rowOff>21751</xdr:rowOff>
    </xdr:to>
    <xdr:cxnSp macro="">
      <xdr:nvCxnSpPr>
        <xdr:cNvPr id="617" name="直線コネクタ 616"/>
        <xdr:cNvCxnSpPr/>
      </xdr:nvCxnSpPr>
      <xdr:spPr>
        <a:xfrm>
          <a:off x="13703300" y="13118911"/>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88711</xdr:rowOff>
    </xdr:from>
    <xdr:to>
      <xdr:col>19</xdr:col>
      <xdr:colOff>644525</xdr:colOff>
      <xdr:row>76</xdr:row>
      <xdr:rowOff>89850</xdr:rowOff>
    </xdr:to>
    <xdr:cxnSp macro="">
      <xdr:nvCxnSpPr>
        <xdr:cNvPr id="620" name="直線コネクタ 619"/>
        <xdr:cNvCxnSpPr/>
      </xdr:nvCxnSpPr>
      <xdr:spPr>
        <a:xfrm flipV="1">
          <a:off x="12814300" y="1311891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25578</xdr:rowOff>
    </xdr:from>
    <xdr:to>
      <xdr:col>23</xdr:col>
      <xdr:colOff>568325</xdr:colOff>
      <xdr:row>77</xdr:row>
      <xdr:rowOff>127178</xdr:rowOff>
    </xdr:to>
    <xdr:sp macro="" textlink="">
      <xdr:nvSpPr>
        <xdr:cNvPr id="630" name="円/楕円 629"/>
        <xdr:cNvSpPr/>
      </xdr:nvSpPr>
      <xdr:spPr>
        <a:xfrm>
          <a:off x="162687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48455</xdr:rowOff>
    </xdr:from>
    <xdr:ext cx="534377" cy="259045"/>
    <xdr:sp macro="" textlink="">
      <xdr:nvSpPr>
        <xdr:cNvPr id="631" name="公債費該当値テキスト"/>
        <xdr:cNvSpPr txBox="1"/>
      </xdr:nvSpPr>
      <xdr:spPr>
        <a:xfrm>
          <a:off x="16370300" y="130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157575</xdr:rowOff>
    </xdr:from>
    <xdr:to>
      <xdr:col>22</xdr:col>
      <xdr:colOff>415925</xdr:colOff>
      <xdr:row>77</xdr:row>
      <xdr:rowOff>87725</xdr:rowOff>
    </xdr:to>
    <xdr:sp macro="" textlink="">
      <xdr:nvSpPr>
        <xdr:cNvPr id="632" name="円/楕円 631"/>
        <xdr:cNvSpPr/>
      </xdr:nvSpPr>
      <xdr:spPr>
        <a:xfrm>
          <a:off x="154305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104252</xdr:rowOff>
    </xdr:from>
    <xdr:ext cx="534377" cy="259045"/>
    <xdr:sp macro="" textlink="">
      <xdr:nvSpPr>
        <xdr:cNvPr id="633" name="テキスト ボックス 632"/>
        <xdr:cNvSpPr txBox="1"/>
      </xdr:nvSpPr>
      <xdr:spPr>
        <a:xfrm>
          <a:off x="15214111" y="1296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142401</xdr:rowOff>
    </xdr:from>
    <xdr:to>
      <xdr:col>21</xdr:col>
      <xdr:colOff>212725</xdr:colOff>
      <xdr:row>77</xdr:row>
      <xdr:rowOff>72551</xdr:rowOff>
    </xdr:to>
    <xdr:sp macro="" textlink="">
      <xdr:nvSpPr>
        <xdr:cNvPr id="634" name="円/楕円 633"/>
        <xdr:cNvSpPr/>
      </xdr:nvSpPr>
      <xdr:spPr>
        <a:xfrm>
          <a:off x="14541500" y="131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89077</xdr:rowOff>
    </xdr:from>
    <xdr:ext cx="534377" cy="259045"/>
    <xdr:sp macro="" textlink="">
      <xdr:nvSpPr>
        <xdr:cNvPr id="635" name="テキスト ボックス 634"/>
        <xdr:cNvSpPr txBox="1"/>
      </xdr:nvSpPr>
      <xdr:spPr>
        <a:xfrm>
          <a:off x="14325111" y="12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37911</xdr:rowOff>
    </xdr:from>
    <xdr:to>
      <xdr:col>20</xdr:col>
      <xdr:colOff>9525</xdr:colOff>
      <xdr:row>76</xdr:row>
      <xdr:rowOff>139511</xdr:rowOff>
    </xdr:to>
    <xdr:sp macro="" textlink="">
      <xdr:nvSpPr>
        <xdr:cNvPr id="636" name="円/楕円 635"/>
        <xdr:cNvSpPr/>
      </xdr:nvSpPr>
      <xdr:spPr>
        <a:xfrm>
          <a:off x="13652500" y="130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156038</xdr:rowOff>
    </xdr:from>
    <xdr:ext cx="599010" cy="259045"/>
    <xdr:sp macro="" textlink="">
      <xdr:nvSpPr>
        <xdr:cNvPr id="637" name="テキスト ボックス 636"/>
        <xdr:cNvSpPr txBox="1"/>
      </xdr:nvSpPr>
      <xdr:spPr>
        <a:xfrm>
          <a:off x="13403794" y="128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39050</xdr:rowOff>
    </xdr:from>
    <xdr:to>
      <xdr:col>18</xdr:col>
      <xdr:colOff>492125</xdr:colOff>
      <xdr:row>76</xdr:row>
      <xdr:rowOff>140650</xdr:rowOff>
    </xdr:to>
    <xdr:sp macro="" textlink="">
      <xdr:nvSpPr>
        <xdr:cNvPr id="638" name="円/楕円 637"/>
        <xdr:cNvSpPr/>
      </xdr:nvSpPr>
      <xdr:spPr>
        <a:xfrm>
          <a:off x="12763500" y="130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157177</xdr:rowOff>
    </xdr:from>
    <xdr:ext cx="599010" cy="259045"/>
    <xdr:sp macro="" textlink="">
      <xdr:nvSpPr>
        <xdr:cNvPr id="639" name="テキスト ボックス 638"/>
        <xdr:cNvSpPr txBox="1"/>
      </xdr:nvSpPr>
      <xdr:spPr>
        <a:xfrm>
          <a:off x="12514794" y="1284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95717</xdr:rowOff>
    </xdr:from>
    <xdr:to>
      <xdr:col>23</xdr:col>
      <xdr:colOff>517525</xdr:colOff>
      <xdr:row>98</xdr:row>
      <xdr:rowOff>48092</xdr:rowOff>
    </xdr:to>
    <xdr:cxnSp macro="">
      <xdr:nvCxnSpPr>
        <xdr:cNvPr id="668" name="直線コネクタ 667"/>
        <xdr:cNvCxnSpPr/>
      </xdr:nvCxnSpPr>
      <xdr:spPr>
        <a:xfrm>
          <a:off x="15481300" y="16726367"/>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95717</xdr:rowOff>
    </xdr:from>
    <xdr:to>
      <xdr:col>22</xdr:col>
      <xdr:colOff>365125</xdr:colOff>
      <xdr:row>98</xdr:row>
      <xdr:rowOff>82924</xdr:rowOff>
    </xdr:to>
    <xdr:cxnSp macro="">
      <xdr:nvCxnSpPr>
        <xdr:cNvPr id="671" name="直線コネクタ 670"/>
        <xdr:cNvCxnSpPr/>
      </xdr:nvCxnSpPr>
      <xdr:spPr>
        <a:xfrm flipV="1">
          <a:off x="14592300" y="16726367"/>
          <a:ext cx="889000" cy="1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56108</xdr:rowOff>
    </xdr:from>
    <xdr:to>
      <xdr:col>21</xdr:col>
      <xdr:colOff>161925</xdr:colOff>
      <xdr:row>98</xdr:row>
      <xdr:rowOff>82924</xdr:rowOff>
    </xdr:to>
    <xdr:cxnSp macro="">
      <xdr:nvCxnSpPr>
        <xdr:cNvPr id="674" name="直線コネクタ 673"/>
        <xdr:cNvCxnSpPr/>
      </xdr:nvCxnSpPr>
      <xdr:spPr>
        <a:xfrm>
          <a:off x="13703300" y="16686758"/>
          <a:ext cx="889000" cy="1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56108</xdr:rowOff>
    </xdr:from>
    <xdr:to>
      <xdr:col>19</xdr:col>
      <xdr:colOff>644525</xdr:colOff>
      <xdr:row>97</xdr:row>
      <xdr:rowOff>131249</xdr:rowOff>
    </xdr:to>
    <xdr:cxnSp macro="">
      <xdr:nvCxnSpPr>
        <xdr:cNvPr id="677" name="直線コネクタ 676"/>
        <xdr:cNvCxnSpPr/>
      </xdr:nvCxnSpPr>
      <xdr:spPr>
        <a:xfrm flipV="1">
          <a:off x="12814300" y="16686758"/>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168742</xdr:rowOff>
    </xdr:from>
    <xdr:to>
      <xdr:col>23</xdr:col>
      <xdr:colOff>568325</xdr:colOff>
      <xdr:row>98</xdr:row>
      <xdr:rowOff>98892</xdr:rowOff>
    </xdr:to>
    <xdr:sp macro="" textlink="">
      <xdr:nvSpPr>
        <xdr:cNvPr id="687" name="円/楕円 686"/>
        <xdr:cNvSpPr/>
      </xdr:nvSpPr>
      <xdr:spPr>
        <a:xfrm>
          <a:off x="16268700" y="167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20169</xdr:rowOff>
    </xdr:from>
    <xdr:ext cx="534377" cy="259045"/>
    <xdr:sp macro="" textlink="">
      <xdr:nvSpPr>
        <xdr:cNvPr id="688" name="積立金該当値テキスト"/>
        <xdr:cNvSpPr txBox="1"/>
      </xdr:nvSpPr>
      <xdr:spPr>
        <a:xfrm>
          <a:off x="16370300" y="166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44917</xdr:rowOff>
    </xdr:from>
    <xdr:to>
      <xdr:col>22</xdr:col>
      <xdr:colOff>415925</xdr:colOff>
      <xdr:row>97</xdr:row>
      <xdr:rowOff>146517</xdr:rowOff>
    </xdr:to>
    <xdr:sp macro="" textlink="">
      <xdr:nvSpPr>
        <xdr:cNvPr id="689" name="円/楕円 688"/>
        <xdr:cNvSpPr/>
      </xdr:nvSpPr>
      <xdr:spPr>
        <a:xfrm>
          <a:off x="15430500" y="166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163044</xdr:rowOff>
    </xdr:from>
    <xdr:ext cx="534377" cy="259045"/>
    <xdr:sp macro="" textlink="">
      <xdr:nvSpPr>
        <xdr:cNvPr id="690" name="テキスト ボックス 689"/>
        <xdr:cNvSpPr txBox="1"/>
      </xdr:nvSpPr>
      <xdr:spPr>
        <a:xfrm>
          <a:off x="15214111" y="164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32124</xdr:rowOff>
    </xdr:from>
    <xdr:to>
      <xdr:col>21</xdr:col>
      <xdr:colOff>212725</xdr:colOff>
      <xdr:row>98</xdr:row>
      <xdr:rowOff>133724</xdr:rowOff>
    </xdr:to>
    <xdr:sp macro="" textlink="">
      <xdr:nvSpPr>
        <xdr:cNvPr id="691" name="円/楕円 690"/>
        <xdr:cNvSpPr/>
      </xdr:nvSpPr>
      <xdr:spPr>
        <a:xfrm>
          <a:off x="14541500" y="168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124851</xdr:rowOff>
    </xdr:from>
    <xdr:ext cx="534377" cy="259045"/>
    <xdr:sp macro="" textlink="">
      <xdr:nvSpPr>
        <xdr:cNvPr id="692" name="テキスト ボックス 691"/>
        <xdr:cNvSpPr txBox="1"/>
      </xdr:nvSpPr>
      <xdr:spPr>
        <a:xfrm>
          <a:off x="14325111" y="169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5308</xdr:rowOff>
    </xdr:from>
    <xdr:to>
      <xdr:col>20</xdr:col>
      <xdr:colOff>9525</xdr:colOff>
      <xdr:row>97</xdr:row>
      <xdr:rowOff>106908</xdr:rowOff>
    </xdr:to>
    <xdr:sp macro="" textlink="">
      <xdr:nvSpPr>
        <xdr:cNvPr id="693" name="円/楕円 692"/>
        <xdr:cNvSpPr/>
      </xdr:nvSpPr>
      <xdr:spPr>
        <a:xfrm>
          <a:off x="136525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123435</xdr:rowOff>
    </xdr:from>
    <xdr:ext cx="534377" cy="259045"/>
    <xdr:sp macro="" textlink="">
      <xdr:nvSpPr>
        <xdr:cNvPr id="694" name="テキスト ボックス 693"/>
        <xdr:cNvSpPr txBox="1"/>
      </xdr:nvSpPr>
      <xdr:spPr>
        <a:xfrm>
          <a:off x="13436111" y="164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80449</xdr:rowOff>
    </xdr:from>
    <xdr:to>
      <xdr:col>18</xdr:col>
      <xdr:colOff>492125</xdr:colOff>
      <xdr:row>98</xdr:row>
      <xdr:rowOff>10599</xdr:rowOff>
    </xdr:to>
    <xdr:sp macro="" textlink="">
      <xdr:nvSpPr>
        <xdr:cNvPr id="695" name="円/楕円 694"/>
        <xdr:cNvSpPr/>
      </xdr:nvSpPr>
      <xdr:spPr>
        <a:xfrm>
          <a:off x="12763500" y="167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1726</xdr:rowOff>
    </xdr:from>
    <xdr:ext cx="534377" cy="259045"/>
    <xdr:sp macro="" textlink="">
      <xdr:nvSpPr>
        <xdr:cNvPr id="696" name="テキスト ボックス 695"/>
        <xdr:cNvSpPr txBox="1"/>
      </xdr:nvSpPr>
      <xdr:spPr>
        <a:xfrm>
          <a:off x="12547111" y="168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91956</xdr:rowOff>
    </xdr:from>
    <xdr:to>
      <xdr:col>32</xdr:col>
      <xdr:colOff>187325</xdr:colOff>
      <xdr:row>59</xdr:row>
      <xdr:rowOff>92151</xdr:rowOff>
    </xdr:to>
    <xdr:cxnSp macro="">
      <xdr:nvCxnSpPr>
        <xdr:cNvPr id="784" name="直線コネクタ 783"/>
        <xdr:cNvCxnSpPr/>
      </xdr:nvCxnSpPr>
      <xdr:spPr>
        <a:xfrm>
          <a:off x="21323300" y="10207506"/>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91956</xdr:rowOff>
    </xdr:from>
    <xdr:to>
      <xdr:col>31</xdr:col>
      <xdr:colOff>34925</xdr:colOff>
      <xdr:row>59</xdr:row>
      <xdr:rowOff>93098</xdr:rowOff>
    </xdr:to>
    <xdr:cxnSp macro="">
      <xdr:nvCxnSpPr>
        <xdr:cNvPr id="787" name="直線コネクタ 786"/>
        <xdr:cNvCxnSpPr/>
      </xdr:nvCxnSpPr>
      <xdr:spPr>
        <a:xfrm flipV="1">
          <a:off x="20434300" y="1020750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93098</xdr:rowOff>
    </xdr:from>
    <xdr:to>
      <xdr:col>29</xdr:col>
      <xdr:colOff>517525</xdr:colOff>
      <xdr:row>59</xdr:row>
      <xdr:rowOff>95221</xdr:rowOff>
    </xdr:to>
    <xdr:cxnSp macro="">
      <xdr:nvCxnSpPr>
        <xdr:cNvPr id="790" name="直線コネクタ 789"/>
        <xdr:cNvCxnSpPr/>
      </xdr:nvCxnSpPr>
      <xdr:spPr>
        <a:xfrm flipV="1">
          <a:off x="19545300" y="10208648"/>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95221</xdr:rowOff>
    </xdr:from>
    <xdr:to>
      <xdr:col>28</xdr:col>
      <xdr:colOff>314325</xdr:colOff>
      <xdr:row>59</xdr:row>
      <xdr:rowOff>98258</xdr:rowOff>
    </xdr:to>
    <xdr:cxnSp macro="">
      <xdr:nvCxnSpPr>
        <xdr:cNvPr id="793" name="直線コネクタ 792"/>
        <xdr:cNvCxnSpPr/>
      </xdr:nvCxnSpPr>
      <xdr:spPr>
        <a:xfrm flipV="1">
          <a:off x="18656300" y="1021077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41351</xdr:rowOff>
    </xdr:from>
    <xdr:to>
      <xdr:col>32</xdr:col>
      <xdr:colOff>238125</xdr:colOff>
      <xdr:row>59</xdr:row>
      <xdr:rowOff>142951</xdr:rowOff>
    </xdr:to>
    <xdr:sp macro="" textlink="">
      <xdr:nvSpPr>
        <xdr:cNvPr id="803" name="円/楕円 802"/>
        <xdr:cNvSpPr/>
      </xdr:nvSpPr>
      <xdr:spPr>
        <a:xfrm>
          <a:off x="221107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127728</xdr:rowOff>
    </xdr:from>
    <xdr:ext cx="378565" cy="259045"/>
    <xdr:sp macro="" textlink="">
      <xdr:nvSpPr>
        <xdr:cNvPr id="804" name="貸付金該当値テキスト"/>
        <xdr:cNvSpPr txBox="1"/>
      </xdr:nvSpPr>
      <xdr:spPr>
        <a:xfrm>
          <a:off x="22212300" y="1007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41156</xdr:rowOff>
    </xdr:from>
    <xdr:to>
      <xdr:col>31</xdr:col>
      <xdr:colOff>85725</xdr:colOff>
      <xdr:row>59</xdr:row>
      <xdr:rowOff>142756</xdr:rowOff>
    </xdr:to>
    <xdr:sp macro="" textlink="">
      <xdr:nvSpPr>
        <xdr:cNvPr id="805" name="円/楕円 804"/>
        <xdr:cNvSpPr/>
      </xdr:nvSpPr>
      <xdr:spPr>
        <a:xfrm>
          <a:off x="21272500" y="10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133883</xdr:rowOff>
    </xdr:from>
    <xdr:ext cx="378565" cy="259045"/>
    <xdr:sp macro="" textlink="">
      <xdr:nvSpPr>
        <xdr:cNvPr id="806" name="テキスト ボックス 805"/>
        <xdr:cNvSpPr txBox="1"/>
      </xdr:nvSpPr>
      <xdr:spPr>
        <a:xfrm>
          <a:off x="21134017" y="1024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42298</xdr:rowOff>
    </xdr:from>
    <xdr:to>
      <xdr:col>29</xdr:col>
      <xdr:colOff>568325</xdr:colOff>
      <xdr:row>59</xdr:row>
      <xdr:rowOff>143898</xdr:rowOff>
    </xdr:to>
    <xdr:sp macro="" textlink="">
      <xdr:nvSpPr>
        <xdr:cNvPr id="807" name="円/楕円 806"/>
        <xdr:cNvSpPr/>
      </xdr:nvSpPr>
      <xdr:spPr>
        <a:xfrm>
          <a:off x="20383500" y="101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135025</xdr:rowOff>
    </xdr:from>
    <xdr:ext cx="378565" cy="259045"/>
    <xdr:sp macro="" textlink="">
      <xdr:nvSpPr>
        <xdr:cNvPr id="808" name="テキスト ボックス 807"/>
        <xdr:cNvSpPr txBox="1"/>
      </xdr:nvSpPr>
      <xdr:spPr>
        <a:xfrm>
          <a:off x="20245017" y="102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44421</xdr:rowOff>
    </xdr:from>
    <xdr:to>
      <xdr:col>28</xdr:col>
      <xdr:colOff>365125</xdr:colOff>
      <xdr:row>59</xdr:row>
      <xdr:rowOff>146021</xdr:rowOff>
    </xdr:to>
    <xdr:sp macro="" textlink="">
      <xdr:nvSpPr>
        <xdr:cNvPr id="809" name="円/楕円 808"/>
        <xdr:cNvSpPr/>
      </xdr:nvSpPr>
      <xdr:spPr>
        <a:xfrm>
          <a:off x="194945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137148</xdr:rowOff>
    </xdr:from>
    <xdr:ext cx="378565" cy="259045"/>
    <xdr:sp macro="" textlink="">
      <xdr:nvSpPr>
        <xdr:cNvPr id="810" name="テキスト ボックス 809"/>
        <xdr:cNvSpPr txBox="1"/>
      </xdr:nvSpPr>
      <xdr:spPr>
        <a:xfrm>
          <a:off x="19356017" y="102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47458</xdr:rowOff>
    </xdr:from>
    <xdr:to>
      <xdr:col>27</xdr:col>
      <xdr:colOff>161925</xdr:colOff>
      <xdr:row>59</xdr:row>
      <xdr:rowOff>149058</xdr:rowOff>
    </xdr:to>
    <xdr:sp macro="" textlink="">
      <xdr:nvSpPr>
        <xdr:cNvPr id="811" name="円/楕円 810"/>
        <xdr:cNvSpPr/>
      </xdr:nvSpPr>
      <xdr:spPr>
        <a:xfrm>
          <a:off x="18605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140185</xdr:rowOff>
    </xdr:from>
    <xdr:ext cx="313932" cy="259045"/>
    <xdr:sp macro="" textlink="">
      <xdr:nvSpPr>
        <xdr:cNvPr id="812" name="テキスト ボックス 811"/>
        <xdr:cNvSpPr txBox="1"/>
      </xdr:nvSpPr>
      <xdr:spPr>
        <a:xfrm>
          <a:off x="18499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61127</xdr:rowOff>
    </xdr:from>
    <xdr:to>
      <xdr:col>32</xdr:col>
      <xdr:colOff>187325</xdr:colOff>
      <xdr:row>73</xdr:row>
      <xdr:rowOff>121477</xdr:rowOff>
    </xdr:to>
    <xdr:cxnSp macro="">
      <xdr:nvCxnSpPr>
        <xdr:cNvPr id="844" name="直線コネクタ 843"/>
        <xdr:cNvCxnSpPr/>
      </xdr:nvCxnSpPr>
      <xdr:spPr>
        <a:xfrm flipV="1">
          <a:off x="21323300" y="12576977"/>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121477</xdr:rowOff>
    </xdr:from>
    <xdr:to>
      <xdr:col>31</xdr:col>
      <xdr:colOff>34925</xdr:colOff>
      <xdr:row>73</xdr:row>
      <xdr:rowOff>134540</xdr:rowOff>
    </xdr:to>
    <xdr:cxnSp macro="">
      <xdr:nvCxnSpPr>
        <xdr:cNvPr id="847" name="直線コネクタ 846"/>
        <xdr:cNvCxnSpPr/>
      </xdr:nvCxnSpPr>
      <xdr:spPr>
        <a:xfrm flipV="1">
          <a:off x="20434300" y="126373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134540</xdr:rowOff>
    </xdr:from>
    <xdr:to>
      <xdr:col>29</xdr:col>
      <xdr:colOff>517525</xdr:colOff>
      <xdr:row>74</xdr:row>
      <xdr:rowOff>31033</xdr:rowOff>
    </xdr:to>
    <xdr:cxnSp macro="">
      <xdr:nvCxnSpPr>
        <xdr:cNvPr id="850" name="直線コネクタ 849"/>
        <xdr:cNvCxnSpPr/>
      </xdr:nvCxnSpPr>
      <xdr:spPr>
        <a:xfrm flipV="1">
          <a:off x="19545300" y="12650390"/>
          <a:ext cx="889000" cy="6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31033</xdr:rowOff>
    </xdr:from>
    <xdr:to>
      <xdr:col>28</xdr:col>
      <xdr:colOff>314325</xdr:colOff>
      <xdr:row>74</xdr:row>
      <xdr:rowOff>81309</xdr:rowOff>
    </xdr:to>
    <xdr:cxnSp macro="">
      <xdr:nvCxnSpPr>
        <xdr:cNvPr id="853" name="直線コネクタ 852"/>
        <xdr:cNvCxnSpPr/>
      </xdr:nvCxnSpPr>
      <xdr:spPr>
        <a:xfrm flipV="1">
          <a:off x="18656300" y="12718333"/>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10327</xdr:rowOff>
    </xdr:from>
    <xdr:to>
      <xdr:col>32</xdr:col>
      <xdr:colOff>238125</xdr:colOff>
      <xdr:row>73</xdr:row>
      <xdr:rowOff>111927</xdr:rowOff>
    </xdr:to>
    <xdr:sp macro="" textlink="">
      <xdr:nvSpPr>
        <xdr:cNvPr id="863" name="円/楕円 862"/>
        <xdr:cNvSpPr/>
      </xdr:nvSpPr>
      <xdr:spPr>
        <a:xfrm>
          <a:off x="22110700" y="125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33204</xdr:rowOff>
    </xdr:from>
    <xdr:ext cx="534377" cy="259045"/>
    <xdr:sp macro="" textlink="">
      <xdr:nvSpPr>
        <xdr:cNvPr id="864" name="繰出金該当値テキスト"/>
        <xdr:cNvSpPr txBox="1"/>
      </xdr:nvSpPr>
      <xdr:spPr>
        <a:xfrm>
          <a:off x="22212300" y="123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85,312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70677</xdr:rowOff>
    </xdr:from>
    <xdr:to>
      <xdr:col>31</xdr:col>
      <xdr:colOff>85725</xdr:colOff>
      <xdr:row>74</xdr:row>
      <xdr:rowOff>827</xdr:rowOff>
    </xdr:to>
    <xdr:sp macro="" textlink="">
      <xdr:nvSpPr>
        <xdr:cNvPr id="865" name="円/楕円 864"/>
        <xdr:cNvSpPr/>
      </xdr:nvSpPr>
      <xdr:spPr>
        <a:xfrm>
          <a:off x="21272500" y="12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17354</xdr:rowOff>
    </xdr:from>
    <xdr:ext cx="534377" cy="259045"/>
    <xdr:sp macro="" textlink="">
      <xdr:nvSpPr>
        <xdr:cNvPr id="866" name="テキスト ボックス 865"/>
        <xdr:cNvSpPr txBox="1"/>
      </xdr:nvSpPr>
      <xdr:spPr>
        <a:xfrm>
          <a:off x="21056111" y="12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83740</xdr:rowOff>
    </xdr:from>
    <xdr:to>
      <xdr:col>29</xdr:col>
      <xdr:colOff>568325</xdr:colOff>
      <xdr:row>74</xdr:row>
      <xdr:rowOff>13890</xdr:rowOff>
    </xdr:to>
    <xdr:sp macro="" textlink="">
      <xdr:nvSpPr>
        <xdr:cNvPr id="867" name="円/楕円 866"/>
        <xdr:cNvSpPr/>
      </xdr:nvSpPr>
      <xdr:spPr>
        <a:xfrm>
          <a:off x="20383500" y="125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30417</xdr:rowOff>
    </xdr:from>
    <xdr:ext cx="534377" cy="259045"/>
    <xdr:sp macro="" textlink="">
      <xdr:nvSpPr>
        <xdr:cNvPr id="868" name="テキスト ボックス 867"/>
        <xdr:cNvSpPr txBox="1"/>
      </xdr:nvSpPr>
      <xdr:spPr>
        <a:xfrm>
          <a:off x="20167111" y="123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151683</xdr:rowOff>
    </xdr:from>
    <xdr:to>
      <xdr:col>28</xdr:col>
      <xdr:colOff>365125</xdr:colOff>
      <xdr:row>74</xdr:row>
      <xdr:rowOff>81833</xdr:rowOff>
    </xdr:to>
    <xdr:sp macro="" textlink="">
      <xdr:nvSpPr>
        <xdr:cNvPr id="869" name="円/楕円 868"/>
        <xdr:cNvSpPr/>
      </xdr:nvSpPr>
      <xdr:spPr>
        <a:xfrm>
          <a:off x="19494500" y="126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98360</xdr:rowOff>
    </xdr:from>
    <xdr:ext cx="534377" cy="259045"/>
    <xdr:sp macro="" textlink="">
      <xdr:nvSpPr>
        <xdr:cNvPr id="870" name="テキスト ボックス 869"/>
        <xdr:cNvSpPr txBox="1"/>
      </xdr:nvSpPr>
      <xdr:spPr>
        <a:xfrm>
          <a:off x="19278111" y="124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30509</xdr:rowOff>
    </xdr:from>
    <xdr:to>
      <xdr:col>27</xdr:col>
      <xdr:colOff>161925</xdr:colOff>
      <xdr:row>74</xdr:row>
      <xdr:rowOff>132109</xdr:rowOff>
    </xdr:to>
    <xdr:sp macro="" textlink="">
      <xdr:nvSpPr>
        <xdr:cNvPr id="871" name="円/楕円 870"/>
        <xdr:cNvSpPr/>
      </xdr:nvSpPr>
      <xdr:spPr>
        <a:xfrm>
          <a:off x="18605500" y="127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148636</xdr:rowOff>
    </xdr:from>
    <xdr:ext cx="534377" cy="259045"/>
    <xdr:sp macro="" textlink="">
      <xdr:nvSpPr>
        <xdr:cNvPr id="872" name="テキスト ボックス 871"/>
        <xdr:cNvSpPr txBox="1"/>
      </xdr:nvSpPr>
      <xdr:spPr>
        <a:xfrm>
          <a:off x="18389111" y="124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類似団体と比較し人件費、維持補修費、扶助費、補助費等、普通建設事業費、</a:t>
          </a:r>
          <a:r>
            <a:rPr lang="ja-JP" altLang="en-US" sz="1100">
              <a:solidFill>
                <a:schemeClr val="dk1"/>
              </a:solidFill>
              <a:effectLst/>
              <a:latin typeface="+mn-lt"/>
              <a:ea typeface="+mn-ea"/>
              <a:cs typeface="+mn-cs"/>
            </a:rPr>
            <a:t>災害復旧費、失業対策事業費、</a:t>
          </a:r>
          <a:r>
            <a:rPr lang="ja-JP" altLang="ja-JP" sz="1100">
              <a:solidFill>
                <a:schemeClr val="dk1"/>
              </a:solidFill>
              <a:effectLst/>
              <a:latin typeface="+mn-lt"/>
              <a:ea typeface="+mn-ea"/>
              <a:cs typeface="+mn-cs"/>
            </a:rPr>
            <a:t>投資及び出資金、貸付金</a:t>
          </a:r>
          <a:r>
            <a:rPr lang="ja-JP" altLang="en-US" sz="1100">
              <a:solidFill>
                <a:schemeClr val="dk1"/>
              </a:solidFill>
              <a:effectLst/>
              <a:latin typeface="+mn-lt"/>
              <a:ea typeface="+mn-ea"/>
              <a:cs typeface="+mn-cs"/>
            </a:rPr>
            <a:t>、前年度繰上充用金</a:t>
          </a:r>
          <a:r>
            <a:rPr lang="ja-JP" altLang="ja-JP" sz="1100">
              <a:solidFill>
                <a:schemeClr val="dk1"/>
              </a:solidFill>
              <a:effectLst/>
              <a:latin typeface="+mn-lt"/>
              <a:ea typeface="+mn-ea"/>
              <a:cs typeface="+mn-cs"/>
            </a:rPr>
            <a:t>が低く逆に物件費、公債費、積立金、繰出金が高くなっている。主な</a:t>
          </a:r>
          <a:r>
            <a:rPr lang="ja-JP" altLang="en-US" sz="1100">
              <a:solidFill>
                <a:schemeClr val="dk1"/>
              </a:solidFill>
              <a:effectLst/>
              <a:latin typeface="+mn-lt"/>
              <a:ea typeface="+mn-ea"/>
              <a:cs typeface="+mn-cs"/>
            </a:rPr>
            <a:t>要因</a:t>
          </a:r>
          <a:r>
            <a:rPr lang="ja-JP" altLang="ja-JP" sz="1100">
              <a:solidFill>
                <a:schemeClr val="dk1"/>
              </a:solidFill>
              <a:effectLst/>
              <a:latin typeface="+mn-lt"/>
              <a:ea typeface="+mn-ea"/>
              <a:cs typeface="+mn-cs"/>
            </a:rPr>
            <a:t>は、人件費が低いことについては、篠山再生計画による</a:t>
          </a:r>
          <a:r>
            <a:rPr lang="ja-JP" altLang="en-US" sz="1100">
              <a:solidFill>
                <a:schemeClr val="dk1"/>
              </a:solidFill>
              <a:effectLst/>
              <a:latin typeface="+mn-lt"/>
              <a:ea typeface="+mn-ea"/>
              <a:cs typeface="+mn-cs"/>
            </a:rPr>
            <a:t>職員数や給与の削減</a:t>
          </a:r>
          <a:r>
            <a:rPr lang="ja-JP" altLang="ja-JP" sz="1100">
              <a:solidFill>
                <a:schemeClr val="dk1"/>
              </a:solidFill>
              <a:effectLst/>
              <a:latin typeface="+mn-lt"/>
              <a:ea typeface="+mn-ea"/>
              <a:cs typeface="+mn-cs"/>
            </a:rPr>
            <a:t>による。公債費が高いことについては、合併以降借り入れた市債の償還が大きいことによる。繰出金が高いことについては、兵庫県と市町が連携し生活排水９９％大作戦を実施し整備をすすめたことから下水道事業会計・農業集落排水事業会計への繰出金が大きいことによる。</a:t>
          </a:r>
          <a:r>
            <a:rPr lang="ja-JP" altLang="en-US" sz="1100">
              <a:solidFill>
                <a:schemeClr val="dk1"/>
              </a:solidFill>
              <a:effectLst/>
              <a:latin typeface="+mn-lt"/>
              <a:ea typeface="+mn-ea"/>
              <a:cs typeface="+mn-cs"/>
            </a:rPr>
            <a:t>積立金については、収支不足で取崩しをしている財政調整基金への積立や清掃センターや認定こども園をはじめとする公共施設の整備・改修のために公共施設整備基金積立を行ったことによる。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42,617
42,086
377.59
23,426,465
22,772,086
534,308
14,197,576
20,669,203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191.0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12636</xdr:rowOff>
    </xdr:from>
    <xdr:to>
      <xdr:col>6</xdr:col>
      <xdr:colOff>511175</xdr:colOff>
      <xdr:row>36</xdr:row>
      <xdr:rowOff>107696</xdr:rowOff>
    </xdr:to>
    <xdr:cxnSp macro="">
      <xdr:nvCxnSpPr>
        <xdr:cNvPr id="61" name="直線コネクタ 60"/>
        <xdr:cNvCxnSpPr/>
      </xdr:nvCxnSpPr>
      <xdr:spPr>
        <a:xfrm>
          <a:off x="3797300" y="6184836"/>
          <a:ext cx="8382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12636</xdr:rowOff>
    </xdr:from>
    <xdr:to>
      <xdr:col>5</xdr:col>
      <xdr:colOff>358775</xdr:colOff>
      <xdr:row>36</xdr:row>
      <xdr:rowOff>64834</xdr:rowOff>
    </xdr:to>
    <xdr:cxnSp macro="">
      <xdr:nvCxnSpPr>
        <xdr:cNvPr id="64" name="直線コネクタ 63"/>
        <xdr:cNvCxnSpPr/>
      </xdr:nvCxnSpPr>
      <xdr:spPr>
        <a:xfrm flipV="1">
          <a:off x="2908300" y="6184836"/>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64834</xdr:rowOff>
    </xdr:from>
    <xdr:to>
      <xdr:col>4</xdr:col>
      <xdr:colOff>155575</xdr:colOff>
      <xdr:row>36</xdr:row>
      <xdr:rowOff>104839</xdr:rowOff>
    </xdr:to>
    <xdr:cxnSp macro="">
      <xdr:nvCxnSpPr>
        <xdr:cNvPr id="67" name="直線コネクタ 66"/>
        <xdr:cNvCxnSpPr/>
      </xdr:nvCxnSpPr>
      <xdr:spPr>
        <a:xfrm flipV="1">
          <a:off x="2019300" y="623703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41211</xdr:rowOff>
    </xdr:from>
    <xdr:to>
      <xdr:col>2</xdr:col>
      <xdr:colOff>638175</xdr:colOff>
      <xdr:row>36</xdr:row>
      <xdr:rowOff>104839</xdr:rowOff>
    </xdr:to>
    <xdr:cxnSp macro="">
      <xdr:nvCxnSpPr>
        <xdr:cNvPr id="70" name="直線コネクタ 69"/>
        <xdr:cNvCxnSpPr/>
      </xdr:nvCxnSpPr>
      <xdr:spPr>
        <a:xfrm>
          <a:off x="1130300" y="6213411"/>
          <a:ext cx="889000" cy="6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56896</xdr:rowOff>
    </xdr:from>
    <xdr:to>
      <xdr:col>6</xdr:col>
      <xdr:colOff>561975</xdr:colOff>
      <xdr:row>36</xdr:row>
      <xdr:rowOff>158496</xdr:rowOff>
    </xdr:to>
    <xdr:sp macro="" textlink="">
      <xdr:nvSpPr>
        <xdr:cNvPr id="80" name="円/楕円 79"/>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35323</xdr:rowOff>
    </xdr:from>
    <xdr:ext cx="469744" cy="259045"/>
    <xdr:sp macro="" textlink="">
      <xdr:nvSpPr>
        <xdr:cNvPr id="81" name="議会費該当値テキスト"/>
        <xdr:cNvSpPr txBox="1"/>
      </xdr:nvSpPr>
      <xdr:spPr>
        <a:xfrm>
          <a:off x="4686300"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133286</xdr:rowOff>
    </xdr:from>
    <xdr:to>
      <xdr:col>5</xdr:col>
      <xdr:colOff>409575</xdr:colOff>
      <xdr:row>36</xdr:row>
      <xdr:rowOff>63436</xdr:rowOff>
    </xdr:to>
    <xdr:sp macro="" textlink="">
      <xdr:nvSpPr>
        <xdr:cNvPr id="82" name="円/楕円 81"/>
        <xdr:cNvSpPr/>
      </xdr:nvSpPr>
      <xdr:spPr>
        <a:xfrm>
          <a:off x="3746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54563</xdr:rowOff>
    </xdr:from>
    <xdr:ext cx="469744" cy="259045"/>
    <xdr:sp macro="" textlink="">
      <xdr:nvSpPr>
        <xdr:cNvPr id="83" name="テキスト ボックス 82"/>
        <xdr:cNvSpPr txBox="1"/>
      </xdr:nvSpPr>
      <xdr:spPr>
        <a:xfrm>
          <a:off x="3562427"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14034</xdr:rowOff>
    </xdr:from>
    <xdr:to>
      <xdr:col>4</xdr:col>
      <xdr:colOff>206375</xdr:colOff>
      <xdr:row>36</xdr:row>
      <xdr:rowOff>115634</xdr:rowOff>
    </xdr:to>
    <xdr:sp macro="" textlink="">
      <xdr:nvSpPr>
        <xdr:cNvPr id="84" name="円/楕円 83"/>
        <xdr:cNvSpPr/>
      </xdr:nvSpPr>
      <xdr:spPr>
        <a:xfrm>
          <a:off x="2857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106761</xdr:rowOff>
    </xdr:from>
    <xdr:ext cx="469744" cy="259045"/>
    <xdr:sp macro="" textlink="">
      <xdr:nvSpPr>
        <xdr:cNvPr id="85" name="テキスト ボックス 84"/>
        <xdr:cNvSpPr txBox="1"/>
      </xdr:nvSpPr>
      <xdr:spPr>
        <a:xfrm>
          <a:off x="2673427" y="62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54039</xdr:rowOff>
    </xdr:from>
    <xdr:to>
      <xdr:col>3</xdr:col>
      <xdr:colOff>3175</xdr:colOff>
      <xdr:row>36</xdr:row>
      <xdr:rowOff>155639</xdr:rowOff>
    </xdr:to>
    <xdr:sp macro="" textlink="">
      <xdr:nvSpPr>
        <xdr:cNvPr id="86" name="円/楕円 85"/>
        <xdr:cNvSpPr/>
      </xdr:nvSpPr>
      <xdr:spPr>
        <a:xfrm>
          <a:off x="1968500" y="62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146766</xdr:rowOff>
    </xdr:from>
    <xdr:ext cx="469744" cy="259045"/>
    <xdr:sp macro="" textlink="">
      <xdr:nvSpPr>
        <xdr:cNvPr id="87" name="テキスト ボックス 86"/>
        <xdr:cNvSpPr txBox="1"/>
      </xdr:nvSpPr>
      <xdr:spPr>
        <a:xfrm>
          <a:off x="1784427" y="631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161861</xdr:rowOff>
    </xdr:from>
    <xdr:to>
      <xdr:col>1</xdr:col>
      <xdr:colOff>485775</xdr:colOff>
      <xdr:row>36</xdr:row>
      <xdr:rowOff>92011</xdr:rowOff>
    </xdr:to>
    <xdr:sp macro="" textlink="">
      <xdr:nvSpPr>
        <xdr:cNvPr id="88" name="円/楕円 87"/>
        <xdr:cNvSpPr/>
      </xdr:nvSpPr>
      <xdr:spPr>
        <a:xfrm>
          <a:off x="1079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83138</xdr:rowOff>
    </xdr:from>
    <xdr:ext cx="469744" cy="259045"/>
    <xdr:sp macro="" textlink="">
      <xdr:nvSpPr>
        <xdr:cNvPr id="89" name="テキスト ボックス 88"/>
        <xdr:cNvSpPr txBox="1"/>
      </xdr:nvSpPr>
      <xdr:spPr>
        <a:xfrm>
          <a:off x="895427"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125892</xdr:rowOff>
    </xdr:from>
    <xdr:to>
      <xdr:col>6</xdr:col>
      <xdr:colOff>511175</xdr:colOff>
      <xdr:row>56</xdr:row>
      <xdr:rowOff>139403</xdr:rowOff>
    </xdr:to>
    <xdr:cxnSp macro="">
      <xdr:nvCxnSpPr>
        <xdr:cNvPr id="116" name="直線コネクタ 115"/>
        <xdr:cNvCxnSpPr/>
      </xdr:nvCxnSpPr>
      <xdr:spPr>
        <a:xfrm>
          <a:off x="3797300" y="9727092"/>
          <a:ext cx="8382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125892</xdr:rowOff>
    </xdr:from>
    <xdr:to>
      <xdr:col>5</xdr:col>
      <xdr:colOff>358775</xdr:colOff>
      <xdr:row>57</xdr:row>
      <xdr:rowOff>22127</xdr:rowOff>
    </xdr:to>
    <xdr:cxnSp macro="">
      <xdr:nvCxnSpPr>
        <xdr:cNvPr id="119" name="直線コネクタ 118"/>
        <xdr:cNvCxnSpPr/>
      </xdr:nvCxnSpPr>
      <xdr:spPr>
        <a:xfrm flipV="1">
          <a:off x="2908300" y="9727092"/>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100674</xdr:rowOff>
    </xdr:from>
    <xdr:to>
      <xdr:col>4</xdr:col>
      <xdr:colOff>155575</xdr:colOff>
      <xdr:row>57</xdr:row>
      <xdr:rowOff>22127</xdr:rowOff>
    </xdr:to>
    <xdr:cxnSp macro="">
      <xdr:nvCxnSpPr>
        <xdr:cNvPr id="122" name="直線コネクタ 121"/>
        <xdr:cNvCxnSpPr/>
      </xdr:nvCxnSpPr>
      <xdr:spPr>
        <a:xfrm>
          <a:off x="2019300" y="9701874"/>
          <a:ext cx="8890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100674</xdr:rowOff>
    </xdr:from>
    <xdr:to>
      <xdr:col>2</xdr:col>
      <xdr:colOff>638175</xdr:colOff>
      <xdr:row>56</xdr:row>
      <xdr:rowOff>136655</xdr:rowOff>
    </xdr:to>
    <xdr:cxnSp macro="">
      <xdr:nvCxnSpPr>
        <xdr:cNvPr id="125" name="直線コネクタ 124"/>
        <xdr:cNvCxnSpPr/>
      </xdr:nvCxnSpPr>
      <xdr:spPr>
        <a:xfrm flipV="1">
          <a:off x="1130300" y="9701874"/>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88603</xdr:rowOff>
    </xdr:from>
    <xdr:to>
      <xdr:col>6</xdr:col>
      <xdr:colOff>561975</xdr:colOff>
      <xdr:row>57</xdr:row>
      <xdr:rowOff>18753</xdr:rowOff>
    </xdr:to>
    <xdr:sp macro="" textlink="">
      <xdr:nvSpPr>
        <xdr:cNvPr id="135" name="円/楕円 134"/>
        <xdr:cNvSpPr/>
      </xdr:nvSpPr>
      <xdr:spPr>
        <a:xfrm>
          <a:off x="45847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67030</xdr:rowOff>
    </xdr:from>
    <xdr:ext cx="534377" cy="259045"/>
    <xdr:sp macro="" textlink="">
      <xdr:nvSpPr>
        <xdr:cNvPr id="136" name="総務費該当値テキスト"/>
        <xdr:cNvSpPr txBox="1"/>
      </xdr:nvSpPr>
      <xdr:spPr>
        <a:xfrm>
          <a:off x="4686300" y="96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75092</xdr:rowOff>
    </xdr:from>
    <xdr:to>
      <xdr:col>5</xdr:col>
      <xdr:colOff>409575</xdr:colOff>
      <xdr:row>57</xdr:row>
      <xdr:rowOff>5242</xdr:rowOff>
    </xdr:to>
    <xdr:sp macro="" textlink="">
      <xdr:nvSpPr>
        <xdr:cNvPr id="137" name="円/楕円 136"/>
        <xdr:cNvSpPr/>
      </xdr:nvSpPr>
      <xdr:spPr>
        <a:xfrm>
          <a:off x="3746500" y="96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167819</xdr:rowOff>
    </xdr:from>
    <xdr:ext cx="534377" cy="259045"/>
    <xdr:sp macro="" textlink="">
      <xdr:nvSpPr>
        <xdr:cNvPr id="138" name="テキスト ボックス 137"/>
        <xdr:cNvSpPr txBox="1"/>
      </xdr:nvSpPr>
      <xdr:spPr>
        <a:xfrm>
          <a:off x="3530111" y="97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142777</xdr:rowOff>
    </xdr:from>
    <xdr:to>
      <xdr:col>4</xdr:col>
      <xdr:colOff>206375</xdr:colOff>
      <xdr:row>57</xdr:row>
      <xdr:rowOff>72927</xdr:rowOff>
    </xdr:to>
    <xdr:sp macro="" textlink="">
      <xdr:nvSpPr>
        <xdr:cNvPr id="139" name="円/楕円 138"/>
        <xdr:cNvSpPr/>
      </xdr:nvSpPr>
      <xdr:spPr>
        <a:xfrm>
          <a:off x="2857500" y="97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64054</xdr:rowOff>
    </xdr:from>
    <xdr:ext cx="534377" cy="259045"/>
    <xdr:sp macro="" textlink="">
      <xdr:nvSpPr>
        <xdr:cNvPr id="140" name="テキスト ボックス 139"/>
        <xdr:cNvSpPr txBox="1"/>
      </xdr:nvSpPr>
      <xdr:spPr>
        <a:xfrm>
          <a:off x="2641111" y="98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49874</xdr:rowOff>
    </xdr:from>
    <xdr:to>
      <xdr:col>3</xdr:col>
      <xdr:colOff>3175</xdr:colOff>
      <xdr:row>56</xdr:row>
      <xdr:rowOff>151474</xdr:rowOff>
    </xdr:to>
    <xdr:sp macro="" textlink="">
      <xdr:nvSpPr>
        <xdr:cNvPr id="141" name="円/楕円 140"/>
        <xdr:cNvSpPr/>
      </xdr:nvSpPr>
      <xdr:spPr>
        <a:xfrm>
          <a:off x="1968500" y="9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168001</xdr:rowOff>
    </xdr:from>
    <xdr:ext cx="534377" cy="259045"/>
    <xdr:sp macro="" textlink="">
      <xdr:nvSpPr>
        <xdr:cNvPr id="142" name="テキスト ボックス 141"/>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85855</xdr:rowOff>
    </xdr:from>
    <xdr:to>
      <xdr:col>1</xdr:col>
      <xdr:colOff>485775</xdr:colOff>
      <xdr:row>57</xdr:row>
      <xdr:rowOff>16005</xdr:rowOff>
    </xdr:to>
    <xdr:sp macro="" textlink="">
      <xdr:nvSpPr>
        <xdr:cNvPr id="143" name="円/楕円 142"/>
        <xdr:cNvSpPr/>
      </xdr:nvSpPr>
      <xdr:spPr>
        <a:xfrm>
          <a:off x="1079500" y="96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7132</xdr:rowOff>
    </xdr:from>
    <xdr:ext cx="534377" cy="259045"/>
    <xdr:sp macro="" textlink="">
      <xdr:nvSpPr>
        <xdr:cNvPr id="144" name="テキスト ボックス 143"/>
        <xdr:cNvSpPr txBox="1"/>
      </xdr:nvSpPr>
      <xdr:spPr>
        <a:xfrm>
          <a:off x="863111" y="97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69666</xdr:rowOff>
    </xdr:from>
    <xdr:to>
      <xdr:col>6</xdr:col>
      <xdr:colOff>511175</xdr:colOff>
      <xdr:row>77</xdr:row>
      <xdr:rowOff>164201</xdr:rowOff>
    </xdr:to>
    <xdr:cxnSp macro="">
      <xdr:nvCxnSpPr>
        <xdr:cNvPr id="172" name="直線コネクタ 171"/>
        <xdr:cNvCxnSpPr/>
      </xdr:nvCxnSpPr>
      <xdr:spPr>
        <a:xfrm flipV="1">
          <a:off x="3797300" y="13271316"/>
          <a:ext cx="838200" cy="9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164201</xdr:rowOff>
    </xdr:from>
    <xdr:to>
      <xdr:col>5</xdr:col>
      <xdr:colOff>358775</xdr:colOff>
      <xdr:row>78</xdr:row>
      <xdr:rowOff>30640</xdr:rowOff>
    </xdr:to>
    <xdr:cxnSp macro="">
      <xdr:nvCxnSpPr>
        <xdr:cNvPr id="175" name="直線コネクタ 174"/>
        <xdr:cNvCxnSpPr/>
      </xdr:nvCxnSpPr>
      <xdr:spPr>
        <a:xfrm flipV="1">
          <a:off x="2908300" y="13365851"/>
          <a:ext cx="8890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30640</xdr:rowOff>
    </xdr:from>
    <xdr:to>
      <xdr:col>4</xdr:col>
      <xdr:colOff>155575</xdr:colOff>
      <xdr:row>78</xdr:row>
      <xdr:rowOff>77969</xdr:rowOff>
    </xdr:to>
    <xdr:cxnSp macro="">
      <xdr:nvCxnSpPr>
        <xdr:cNvPr id="178" name="直線コネクタ 177"/>
        <xdr:cNvCxnSpPr/>
      </xdr:nvCxnSpPr>
      <xdr:spPr>
        <a:xfrm flipV="1">
          <a:off x="2019300" y="13403740"/>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77969</xdr:rowOff>
    </xdr:from>
    <xdr:to>
      <xdr:col>2</xdr:col>
      <xdr:colOff>638175</xdr:colOff>
      <xdr:row>78</xdr:row>
      <xdr:rowOff>89664</xdr:rowOff>
    </xdr:to>
    <xdr:cxnSp macro="">
      <xdr:nvCxnSpPr>
        <xdr:cNvPr id="181" name="直線コネクタ 180"/>
        <xdr:cNvCxnSpPr/>
      </xdr:nvCxnSpPr>
      <xdr:spPr>
        <a:xfrm flipV="1">
          <a:off x="1130300" y="13451069"/>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18866</xdr:rowOff>
    </xdr:from>
    <xdr:to>
      <xdr:col>6</xdr:col>
      <xdr:colOff>561975</xdr:colOff>
      <xdr:row>77</xdr:row>
      <xdr:rowOff>120466</xdr:rowOff>
    </xdr:to>
    <xdr:sp macro="" textlink="">
      <xdr:nvSpPr>
        <xdr:cNvPr id="191" name="円/楕円 190"/>
        <xdr:cNvSpPr/>
      </xdr:nvSpPr>
      <xdr:spPr>
        <a:xfrm>
          <a:off x="4584700" y="132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168743</xdr:rowOff>
    </xdr:from>
    <xdr:ext cx="599010" cy="259045"/>
    <xdr:sp macro="" textlink="">
      <xdr:nvSpPr>
        <xdr:cNvPr id="192" name="民生費該当値テキスト"/>
        <xdr:cNvSpPr txBox="1"/>
      </xdr:nvSpPr>
      <xdr:spPr>
        <a:xfrm>
          <a:off x="4686300" y="131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113401</xdr:rowOff>
    </xdr:from>
    <xdr:to>
      <xdr:col>5</xdr:col>
      <xdr:colOff>409575</xdr:colOff>
      <xdr:row>78</xdr:row>
      <xdr:rowOff>43551</xdr:rowOff>
    </xdr:to>
    <xdr:sp macro="" textlink="">
      <xdr:nvSpPr>
        <xdr:cNvPr id="193" name="円/楕円 192"/>
        <xdr:cNvSpPr/>
      </xdr:nvSpPr>
      <xdr:spPr>
        <a:xfrm>
          <a:off x="3746500" y="133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34678</xdr:rowOff>
    </xdr:from>
    <xdr:ext cx="599010" cy="259045"/>
    <xdr:sp macro="" textlink="">
      <xdr:nvSpPr>
        <xdr:cNvPr id="194" name="テキスト ボックス 193"/>
        <xdr:cNvSpPr txBox="1"/>
      </xdr:nvSpPr>
      <xdr:spPr>
        <a:xfrm>
          <a:off x="3497794" y="1340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151290</xdr:rowOff>
    </xdr:from>
    <xdr:to>
      <xdr:col>4</xdr:col>
      <xdr:colOff>206375</xdr:colOff>
      <xdr:row>78</xdr:row>
      <xdr:rowOff>81440</xdr:rowOff>
    </xdr:to>
    <xdr:sp macro="" textlink="">
      <xdr:nvSpPr>
        <xdr:cNvPr id="195" name="円/楕円 194"/>
        <xdr:cNvSpPr/>
      </xdr:nvSpPr>
      <xdr:spPr>
        <a:xfrm>
          <a:off x="2857500" y="133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72567</xdr:rowOff>
    </xdr:from>
    <xdr:ext cx="599010" cy="259045"/>
    <xdr:sp macro="" textlink="">
      <xdr:nvSpPr>
        <xdr:cNvPr id="196" name="テキスト ボックス 195"/>
        <xdr:cNvSpPr txBox="1"/>
      </xdr:nvSpPr>
      <xdr:spPr>
        <a:xfrm>
          <a:off x="2608794" y="1344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27169</xdr:rowOff>
    </xdr:from>
    <xdr:to>
      <xdr:col>3</xdr:col>
      <xdr:colOff>3175</xdr:colOff>
      <xdr:row>78</xdr:row>
      <xdr:rowOff>128769</xdr:rowOff>
    </xdr:to>
    <xdr:sp macro="" textlink="">
      <xdr:nvSpPr>
        <xdr:cNvPr id="197" name="円/楕円 196"/>
        <xdr:cNvSpPr/>
      </xdr:nvSpPr>
      <xdr:spPr>
        <a:xfrm>
          <a:off x="1968500" y="134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119896</xdr:rowOff>
    </xdr:from>
    <xdr:ext cx="599010" cy="259045"/>
    <xdr:sp macro="" textlink="">
      <xdr:nvSpPr>
        <xdr:cNvPr id="198" name="テキスト ボックス 197"/>
        <xdr:cNvSpPr txBox="1"/>
      </xdr:nvSpPr>
      <xdr:spPr>
        <a:xfrm>
          <a:off x="1719794" y="134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38864</xdr:rowOff>
    </xdr:from>
    <xdr:to>
      <xdr:col>1</xdr:col>
      <xdr:colOff>485775</xdr:colOff>
      <xdr:row>78</xdr:row>
      <xdr:rowOff>140464</xdr:rowOff>
    </xdr:to>
    <xdr:sp macro="" textlink="">
      <xdr:nvSpPr>
        <xdr:cNvPr id="199" name="円/楕円 198"/>
        <xdr:cNvSpPr/>
      </xdr:nvSpPr>
      <xdr:spPr>
        <a:xfrm>
          <a:off x="1079500" y="13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131591</xdr:rowOff>
    </xdr:from>
    <xdr:ext cx="599010" cy="259045"/>
    <xdr:sp macro="" textlink="">
      <xdr:nvSpPr>
        <xdr:cNvPr id="200" name="テキスト ボックス 199"/>
        <xdr:cNvSpPr txBox="1"/>
      </xdr:nvSpPr>
      <xdr:spPr>
        <a:xfrm>
          <a:off x="830794" y="1350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73572</xdr:rowOff>
    </xdr:from>
    <xdr:to>
      <xdr:col>6</xdr:col>
      <xdr:colOff>511175</xdr:colOff>
      <xdr:row>96</xdr:row>
      <xdr:rowOff>82031</xdr:rowOff>
    </xdr:to>
    <xdr:cxnSp macro="">
      <xdr:nvCxnSpPr>
        <xdr:cNvPr id="225" name="直線コネクタ 224"/>
        <xdr:cNvCxnSpPr/>
      </xdr:nvCxnSpPr>
      <xdr:spPr>
        <a:xfrm>
          <a:off x="3797300" y="16532772"/>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73572</xdr:rowOff>
    </xdr:from>
    <xdr:to>
      <xdr:col>5</xdr:col>
      <xdr:colOff>358775</xdr:colOff>
      <xdr:row>96</xdr:row>
      <xdr:rowOff>105577</xdr:rowOff>
    </xdr:to>
    <xdr:cxnSp macro="">
      <xdr:nvCxnSpPr>
        <xdr:cNvPr id="228" name="直線コネクタ 227"/>
        <xdr:cNvCxnSpPr/>
      </xdr:nvCxnSpPr>
      <xdr:spPr>
        <a:xfrm flipV="1">
          <a:off x="2908300" y="1653277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105577</xdr:rowOff>
    </xdr:from>
    <xdr:to>
      <xdr:col>4</xdr:col>
      <xdr:colOff>155575</xdr:colOff>
      <xdr:row>96</xdr:row>
      <xdr:rowOff>107525</xdr:rowOff>
    </xdr:to>
    <xdr:cxnSp macro="">
      <xdr:nvCxnSpPr>
        <xdr:cNvPr id="231" name="直線コネクタ 230"/>
        <xdr:cNvCxnSpPr/>
      </xdr:nvCxnSpPr>
      <xdr:spPr>
        <a:xfrm flipV="1">
          <a:off x="2019300" y="16564777"/>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106587</xdr:rowOff>
    </xdr:from>
    <xdr:to>
      <xdr:col>2</xdr:col>
      <xdr:colOff>638175</xdr:colOff>
      <xdr:row>96</xdr:row>
      <xdr:rowOff>107525</xdr:rowOff>
    </xdr:to>
    <xdr:cxnSp macro="">
      <xdr:nvCxnSpPr>
        <xdr:cNvPr id="234" name="直線コネクタ 233"/>
        <xdr:cNvCxnSpPr/>
      </xdr:nvCxnSpPr>
      <xdr:spPr>
        <a:xfrm>
          <a:off x="1130300" y="16565787"/>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31231</xdr:rowOff>
    </xdr:from>
    <xdr:to>
      <xdr:col>6</xdr:col>
      <xdr:colOff>561975</xdr:colOff>
      <xdr:row>96</xdr:row>
      <xdr:rowOff>132831</xdr:rowOff>
    </xdr:to>
    <xdr:sp macro="" textlink="">
      <xdr:nvSpPr>
        <xdr:cNvPr id="244" name="円/楕円 243"/>
        <xdr:cNvSpPr/>
      </xdr:nvSpPr>
      <xdr:spPr>
        <a:xfrm>
          <a:off x="4584700" y="164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9658</xdr:rowOff>
    </xdr:from>
    <xdr:ext cx="534377" cy="259045"/>
    <xdr:sp macro="" textlink="">
      <xdr:nvSpPr>
        <xdr:cNvPr id="245" name="衛生費該当値テキスト"/>
        <xdr:cNvSpPr txBox="1"/>
      </xdr:nvSpPr>
      <xdr:spPr>
        <a:xfrm>
          <a:off x="4686300" y="164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22772</xdr:rowOff>
    </xdr:from>
    <xdr:to>
      <xdr:col>5</xdr:col>
      <xdr:colOff>409575</xdr:colOff>
      <xdr:row>96</xdr:row>
      <xdr:rowOff>124372</xdr:rowOff>
    </xdr:to>
    <xdr:sp macro="" textlink="">
      <xdr:nvSpPr>
        <xdr:cNvPr id="246" name="円/楕円 245"/>
        <xdr:cNvSpPr/>
      </xdr:nvSpPr>
      <xdr:spPr>
        <a:xfrm>
          <a:off x="3746500" y="164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140899</xdr:rowOff>
    </xdr:from>
    <xdr:ext cx="534377" cy="259045"/>
    <xdr:sp macro="" textlink="">
      <xdr:nvSpPr>
        <xdr:cNvPr id="247" name="テキスト ボックス 246"/>
        <xdr:cNvSpPr txBox="1"/>
      </xdr:nvSpPr>
      <xdr:spPr>
        <a:xfrm>
          <a:off x="3530111" y="162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54777</xdr:rowOff>
    </xdr:from>
    <xdr:to>
      <xdr:col>4</xdr:col>
      <xdr:colOff>206375</xdr:colOff>
      <xdr:row>96</xdr:row>
      <xdr:rowOff>156377</xdr:rowOff>
    </xdr:to>
    <xdr:sp macro="" textlink="">
      <xdr:nvSpPr>
        <xdr:cNvPr id="248" name="円/楕円 247"/>
        <xdr:cNvSpPr/>
      </xdr:nvSpPr>
      <xdr:spPr>
        <a:xfrm>
          <a:off x="2857500" y="165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147504</xdr:rowOff>
    </xdr:from>
    <xdr:ext cx="534377" cy="259045"/>
    <xdr:sp macro="" textlink="">
      <xdr:nvSpPr>
        <xdr:cNvPr id="249" name="テキスト ボックス 248"/>
        <xdr:cNvSpPr txBox="1"/>
      </xdr:nvSpPr>
      <xdr:spPr>
        <a:xfrm>
          <a:off x="2641111" y="166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56725</xdr:rowOff>
    </xdr:from>
    <xdr:to>
      <xdr:col>3</xdr:col>
      <xdr:colOff>3175</xdr:colOff>
      <xdr:row>96</xdr:row>
      <xdr:rowOff>158325</xdr:rowOff>
    </xdr:to>
    <xdr:sp macro="" textlink="">
      <xdr:nvSpPr>
        <xdr:cNvPr id="250" name="円/楕円 249"/>
        <xdr:cNvSpPr/>
      </xdr:nvSpPr>
      <xdr:spPr>
        <a:xfrm>
          <a:off x="1968500" y="165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149452</xdr:rowOff>
    </xdr:from>
    <xdr:ext cx="534377" cy="259045"/>
    <xdr:sp macro="" textlink="">
      <xdr:nvSpPr>
        <xdr:cNvPr id="251" name="テキスト ボックス 250"/>
        <xdr:cNvSpPr txBox="1"/>
      </xdr:nvSpPr>
      <xdr:spPr>
        <a:xfrm>
          <a:off x="1752111" y="166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55787</xdr:rowOff>
    </xdr:from>
    <xdr:to>
      <xdr:col>1</xdr:col>
      <xdr:colOff>485775</xdr:colOff>
      <xdr:row>96</xdr:row>
      <xdr:rowOff>157387</xdr:rowOff>
    </xdr:to>
    <xdr:sp macro="" textlink="">
      <xdr:nvSpPr>
        <xdr:cNvPr id="252" name="円/楕円 251"/>
        <xdr:cNvSpPr/>
      </xdr:nvSpPr>
      <xdr:spPr>
        <a:xfrm>
          <a:off x="1079500" y="165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148514</xdr:rowOff>
    </xdr:from>
    <xdr:ext cx="534377" cy="259045"/>
    <xdr:sp macro="" textlink="">
      <xdr:nvSpPr>
        <xdr:cNvPr id="253" name="テキスト ボックス 252"/>
        <xdr:cNvSpPr txBox="1"/>
      </xdr:nvSpPr>
      <xdr:spPr>
        <a:xfrm>
          <a:off x="863111" y="166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24747</xdr:rowOff>
    </xdr:from>
    <xdr:to>
      <xdr:col>15</xdr:col>
      <xdr:colOff>180975</xdr:colOff>
      <xdr:row>38</xdr:row>
      <xdr:rowOff>42055</xdr:rowOff>
    </xdr:to>
    <xdr:cxnSp macro="">
      <xdr:nvCxnSpPr>
        <xdr:cNvPr id="284" name="直線コネクタ 283"/>
        <xdr:cNvCxnSpPr/>
      </xdr:nvCxnSpPr>
      <xdr:spPr>
        <a:xfrm>
          <a:off x="9639300" y="6539847"/>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3846</xdr:rowOff>
    </xdr:from>
    <xdr:to>
      <xdr:col>14</xdr:col>
      <xdr:colOff>28575</xdr:colOff>
      <xdr:row>38</xdr:row>
      <xdr:rowOff>24747</xdr:rowOff>
    </xdr:to>
    <xdr:cxnSp macro="">
      <xdr:nvCxnSpPr>
        <xdr:cNvPr id="287" name="直線コネクタ 286"/>
        <xdr:cNvCxnSpPr/>
      </xdr:nvCxnSpPr>
      <xdr:spPr>
        <a:xfrm>
          <a:off x="8750300" y="651894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52832</xdr:rowOff>
    </xdr:from>
    <xdr:to>
      <xdr:col>12</xdr:col>
      <xdr:colOff>511175</xdr:colOff>
      <xdr:row>38</xdr:row>
      <xdr:rowOff>3846</xdr:rowOff>
    </xdr:to>
    <xdr:cxnSp macro="">
      <xdr:nvCxnSpPr>
        <xdr:cNvPr id="290" name="直線コネクタ 289"/>
        <xdr:cNvCxnSpPr/>
      </xdr:nvCxnSpPr>
      <xdr:spPr>
        <a:xfrm>
          <a:off x="7861300" y="5882132"/>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47280</xdr:rowOff>
    </xdr:from>
    <xdr:to>
      <xdr:col>11</xdr:col>
      <xdr:colOff>307975</xdr:colOff>
      <xdr:row>34</xdr:row>
      <xdr:rowOff>52832</xdr:rowOff>
    </xdr:to>
    <xdr:cxnSp macro="">
      <xdr:nvCxnSpPr>
        <xdr:cNvPr id="293" name="直線コネクタ 292"/>
        <xdr:cNvCxnSpPr/>
      </xdr:nvCxnSpPr>
      <xdr:spPr>
        <a:xfrm>
          <a:off x="6972300" y="5705130"/>
          <a:ext cx="8890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162705</xdr:rowOff>
    </xdr:from>
    <xdr:to>
      <xdr:col>15</xdr:col>
      <xdr:colOff>231775</xdr:colOff>
      <xdr:row>38</xdr:row>
      <xdr:rowOff>92855</xdr:rowOff>
    </xdr:to>
    <xdr:sp macro="" textlink="">
      <xdr:nvSpPr>
        <xdr:cNvPr id="303" name="円/楕円 302"/>
        <xdr:cNvSpPr/>
      </xdr:nvSpPr>
      <xdr:spPr>
        <a:xfrm>
          <a:off x="104267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141132</xdr:rowOff>
    </xdr:from>
    <xdr:ext cx="378565" cy="259045"/>
    <xdr:sp macro="" textlink="">
      <xdr:nvSpPr>
        <xdr:cNvPr id="304" name="労働費該当値テキスト"/>
        <xdr:cNvSpPr txBox="1"/>
      </xdr:nvSpPr>
      <xdr:spPr>
        <a:xfrm>
          <a:off x="10528300" y="64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145397</xdr:rowOff>
    </xdr:from>
    <xdr:to>
      <xdr:col>14</xdr:col>
      <xdr:colOff>79375</xdr:colOff>
      <xdr:row>38</xdr:row>
      <xdr:rowOff>75547</xdr:rowOff>
    </xdr:to>
    <xdr:sp macro="" textlink="">
      <xdr:nvSpPr>
        <xdr:cNvPr id="305" name="円/楕円 304"/>
        <xdr:cNvSpPr/>
      </xdr:nvSpPr>
      <xdr:spPr>
        <a:xfrm>
          <a:off x="9588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66674</xdr:rowOff>
    </xdr:from>
    <xdr:ext cx="378565" cy="259045"/>
    <xdr:sp macro="" textlink="">
      <xdr:nvSpPr>
        <xdr:cNvPr id="306" name="テキスト ボックス 305"/>
        <xdr:cNvSpPr txBox="1"/>
      </xdr:nvSpPr>
      <xdr:spPr>
        <a:xfrm>
          <a:off x="9450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124496</xdr:rowOff>
    </xdr:from>
    <xdr:to>
      <xdr:col>12</xdr:col>
      <xdr:colOff>561975</xdr:colOff>
      <xdr:row>38</xdr:row>
      <xdr:rowOff>54646</xdr:rowOff>
    </xdr:to>
    <xdr:sp macro="" textlink="">
      <xdr:nvSpPr>
        <xdr:cNvPr id="307" name="円/楕円 306"/>
        <xdr:cNvSpPr/>
      </xdr:nvSpPr>
      <xdr:spPr>
        <a:xfrm>
          <a:off x="8699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45773</xdr:rowOff>
    </xdr:from>
    <xdr:ext cx="378565" cy="259045"/>
    <xdr:sp macro="" textlink="">
      <xdr:nvSpPr>
        <xdr:cNvPr id="308" name="テキスト ボックス 307"/>
        <xdr:cNvSpPr txBox="1"/>
      </xdr:nvSpPr>
      <xdr:spPr>
        <a:xfrm>
          <a:off x="8561017"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2032</xdr:rowOff>
    </xdr:from>
    <xdr:to>
      <xdr:col>11</xdr:col>
      <xdr:colOff>358775</xdr:colOff>
      <xdr:row>34</xdr:row>
      <xdr:rowOff>103632</xdr:rowOff>
    </xdr:to>
    <xdr:sp macro="" textlink="">
      <xdr:nvSpPr>
        <xdr:cNvPr id="309" name="円/楕円 308"/>
        <xdr:cNvSpPr/>
      </xdr:nvSpPr>
      <xdr:spPr>
        <a:xfrm>
          <a:off x="7810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120159</xdr:rowOff>
    </xdr:from>
    <xdr:ext cx="469744" cy="259045"/>
    <xdr:sp macro="" textlink="">
      <xdr:nvSpPr>
        <xdr:cNvPr id="310" name="テキスト ボックス 309"/>
        <xdr:cNvSpPr txBox="1"/>
      </xdr:nvSpPr>
      <xdr:spPr>
        <a:xfrm>
          <a:off x="7626427"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167930</xdr:rowOff>
    </xdr:from>
    <xdr:to>
      <xdr:col>10</xdr:col>
      <xdr:colOff>155575</xdr:colOff>
      <xdr:row>33</xdr:row>
      <xdr:rowOff>98080</xdr:rowOff>
    </xdr:to>
    <xdr:sp macro="" textlink="">
      <xdr:nvSpPr>
        <xdr:cNvPr id="311" name="円/楕円 310"/>
        <xdr:cNvSpPr/>
      </xdr:nvSpPr>
      <xdr:spPr>
        <a:xfrm>
          <a:off x="6921500" y="56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114607</xdr:rowOff>
    </xdr:from>
    <xdr:ext cx="469744" cy="259045"/>
    <xdr:sp macro="" textlink="">
      <xdr:nvSpPr>
        <xdr:cNvPr id="312" name="テキスト ボックス 311"/>
        <xdr:cNvSpPr txBox="1"/>
      </xdr:nvSpPr>
      <xdr:spPr>
        <a:xfrm>
          <a:off x="6737427" y="542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63398</xdr:rowOff>
    </xdr:from>
    <xdr:to>
      <xdr:col>15</xdr:col>
      <xdr:colOff>180975</xdr:colOff>
      <xdr:row>56</xdr:row>
      <xdr:rowOff>73508</xdr:rowOff>
    </xdr:to>
    <xdr:cxnSp macro="">
      <xdr:nvCxnSpPr>
        <xdr:cNvPr id="341" name="直線コネクタ 340"/>
        <xdr:cNvCxnSpPr/>
      </xdr:nvCxnSpPr>
      <xdr:spPr>
        <a:xfrm>
          <a:off x="9639300" y="9664598"/>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63398</xdr:rowOff>
    </xdr:from>
    <xdr:to>
      <xdr:col>14</xdr:col>
      <xdr:colOff>28575</xdr:colOff>
      <xdr:row>56</xdr:row>
      <xdr:rowOff>86220</xdr:rowOff>
    </xdr:to>
    <xdr:cxnSp macro="">
      <xdr:nvCxnSpPr>
        <xdr:cNvPr id="344" name="直線コネクタ 343"/>
        <xdr:cNvCxnSpPr/>
      </xdr:nvCxnSpPr>
      <xdr:spPr>
        <a:xfrm flipV="1">
          <a:off x="8750300" y="966459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86220</xdr:rowOff>
    </xdr:from>
    <xdr:to>
      <xdr:col>12</xdr:col>
      <xdr:colOff>511175</xdr:colOff>
      <xdr:row>56</xdr:row>
      <xdr:rowOff>138912</xdr:rowOff>
    </xdr:to>
    <xdr:cxnSp macro="">
      <xdr:nvCxnSpPr>
        <xdr:cNvPr id="347" name="直線コネクタ 346"/>
        <xdr:cNvCxnSpPr/>
      </xdr:nvCxnSpPr>
      <xdr:spPr>
        <a:xfrm flipV="1">
          <a:off x="7861300" y="9687420"/>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73139</xdr:rowOff>
    </xdr:from>
    <xdr:to>
      <xdr:col>11</xdr:col>
      <xdr:colOff>307975</xdr:colOff>
      <xdr:row>56</xdr:row>
      <xdr:rowOff>138912</xdr:rowOff>
    </xdr:to>
    <xdr:cxnSp macro="">
      <xdr:nvCxnSpPr>
        <xdr:cNvPr id="350" name="直線コネクタ 349"/>
        <xdr:cNvCxnSpPr/>
      </xdr:nvCxnSpPr>
      <xdr:spPr>
        <a:xfrm>
          <a:off x="6972300" y="967433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22708</xdr:rowOff>
    </xdr:from>
    <xdr:to>
      <xdr:col>15</xdr:col>
      <xdr:colOff>231775</xdr:colOff>
      <xdr:row>56</xdr:row>
      <xdr:rowOff>124308</xdr:rowOff>
    </xdr:to>
    <xdr:sp macro="" textlink="">
      <xdr:nvSpPr>
        <xdr:cNvPr id="360" name="円/楕円 359"/>
        <xdr:cNvSpPr/>
      </xdr:nvSpPr>
      <xdr:spPr>
        <a:xfrm>
          <a:off x="10426700" y="96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45585</xdr:rowOff>
    </xdr:from>
    <xdr:ext cx="534377" cy="259045"/>
    <xdr:sp macro="" textlink="">
      <xdr:nvSpPr>
        <xdr:cNvPr id="361" name="農林水産業費該当値テキスト"/>
        <xdr:cNvSpPr txBox="1"/>
      </xdr:nvSpPr>
      <xdr:spPr>
        <a:xfrm>
          <a:off x="10528300" y="94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12598</xdr:rowOff>
    </xdr:from>
    <xdr:to>
      <xdr:col>14</xdr:col>
      <xdr:colOff>79375</xdr:colOff>
      <xdr:row>56</xdr:row>
      <xdr:rowOff>114198</xdr:rowOff>
    </xdr:to>
    <xdr:sp macro="" textlink="">
      <xdr:nvSpPr>
        <xdr:cNvPr id="362" name="円/楕円 361"/>
        <xdr:cNvSpPr/>
      </xdr:nvSpPr>
      <xdr:spPr>
        <a:xfrm>
          <a:off x="9588500" y="96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130725</xdr:rowOff>
    </xdr:from>
    <xdr:ext cx="534377" cy="259045"/>
    <xdr:sp macro="" textlink="">
      <xdr:nvSpPr>
        <xdr:cNvPr id="363" name="テキスト ボックス 362"/>
        <xdr:cNvSpPr txBox="1"/>
      </xdr:nvSpPr>
      <xdr:spPr>
        <a:xfrm>
          <a:off x="9372111" y="93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35420</xdr:rowOff>
    </xdr:from>
    <xdr:to>
      <xdr:col>12</xdr:col>
      <xdr:colOff>561975</xdr:colOff>
      <xdr:row>56</xdr:row>
      <xdr:rowOff>137020</xdr:rowOff>
    </xdr:to>
    <xdr:sp macro="" textlink="">
      <xdr:nvSpPr>
        <xdr:cNvPr id="364" name="円/楕円 363"/>
        <xdr:cNvSpPr/>
      </xdr:nvSpPr>
      <xdr:spPr>
        <a:xfrm>
          <a:off x="8699500" y="96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153547</xdr:rowOff>
    </xdr:from>
    <xdr:ext cx="534377" cy="259045"/>
    <xdr:sp macro="" textlink="">
      <xdr:nvSpPr>
        <xdr:cNvPr id="365" name="テキスト ボックス 364"/>
        <xdr:cNvSpPr txBox="1"/>
      </xdr:nvSpPr>
      <xdr:spPr>
        <a:xfrm>
          <a:off x="8483111" y="94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88112</xdr:rowOff>
    </xdr:from>
    <xdr:to>
      <xdr:col>11</xdr:col>
      <xdr:colOff>358775</xdr:colOff>
      <xdr:row>57</xdr:row>
      <xdr:rowOff>18262</xdr:rowOff>
    </xdr:to>
    <xdr:sp macro="" textlink="">
      <xdr:nvSpPr>
        <xdr:cNvPr id="366" name="円/楕円 365"/>
        <xdr:cNvSpPr/>
      </xdr:nvSpPr>
      <xdr:spPr>
        <a:xfrm>
          <a:off x="7810500" y="96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34789</xdr:rowOff>
    </xdr:from>
    <xdr:ext cx="534377" cy="259045"/>
    <xdr:sp macro="" textlink="">
      <xdr:nvSpPr>
        <xdr:cNvPr id="367" name="テキスト ボックス 366"/>
        <xdr:cNvSpPr txBox="1"/>
      </xdr:nvSpPr>
      <xdr:spPr>
        <a:xfrm>
          <a:off x="7594111" y="94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22339</xdr:rowOff>
    </xdr:from>
    <xdr:to>
      <xdr:col>10</xdr:col>
      <xdr:colOff>155575</xdr:colOff>
      <xdr:row>56</xdr:row>
      <xdr:rowOff>123939</xdr:rowOff>
    </xdr:to>
    <xdr:sp macro="" textlink="">
      <xdr:nvSpPr>
        <xdr:cNvPr id="368" name="円/楕円 367"/>
        <xdr:cNvSpPr/>
      </xdr:nvSpPr>
      <xdr:spPr>
        <a:xfrm>
          <a:off x="6921500" y="96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140466</xdr:rowOff>
    </xdr:from>
    <xdr:ext cx="534377" cy="259045"/>
    <xdr:sp macro="" textlink="">
      <xdr:nvSpPr>
        <xdr:cNvPr id="369" name="テキスト ボックス 368"/>
        <xdr:cNvSpPr txBox="1"/>
      </xdr:nvSpPr>
      <xdr:spPr>
        <a:xfrm>
          <a:off x="6705111" y="93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112764</xdr:rowOff>
    </xdr:from>
    <xdr:to>
      <xdr:col>15</xdr:col>
      <xdr:colOff>180975</xdr:colOff>
      <xdr:row>78</xdr:row>
      <xdr:rowOff>128409</xdr:rowOff>
    </xdr:to>
    <xdr:cxnSp macro="">
      <xdr:nvCxnSpPr>
        <xdr:cNvPr id="398" name="直線コネクタ 397"/>
        <xdr:cNvCxnSpPr/>
      </xdr:nvCxnSpPr>
      <xdr:spPr>
        <a:xfrm>
          <a:off x="9639300" y="13485864"/>
          <a:ext cx="8382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112764</xdr:rowOff>
    </xdr:from>
    <xdr:to>
      <xdr:col>14</xdr:col>
      <xdr:colOff>28575</xdr:colOff>
      <xdr:row>78</xdr:row>
      <xdr:rowOff>119748</xdr:rowOff>
    </xdr:to>
    <xdr:cxnSp macro="">
      <xdr:nvCxnSpPr>
        <xdr:cNvPr id="401" name="直線コネクタ 400"/>
        <xdr:cNvCxnSpPr/>
      </xdr:nvCxnSpPr>
      <xdr:spPr>
        <a:xfrm flipV="1">
          <a:off x="8750300" y="13485864"/>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119748</xdr:rowOff>
    </xdr:from>
    <xdr:to>
      <xdr:col>12</xdr:col>
      <xdr:colOff>511175</xdr:colOff>
      <xdr:row>78</xdr:row>
      <xdr:rowOff>142506</xdr:rowOff>
    </xdr:to>
    <xdr:cxnSp macro="">
      <xdr:nvCxnSpPr>
        <xdr:cNvPr id="404" name="直線コネクタ 403"/>
        <xdr:cNvCxnSpPr/>
      </xdr:nvCxnSpPr>
      <xdr:spPr>
        <a:xfrm flipV="1">
          <a:off x="7861300" y="13492848"/>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142506</xdr:rowOff>
    </xdr:from>
    <xdr:to>
      <xdr:col>11</xdr:col>
      <xdr:colOff>307975</xdr:colOff>
      <xdr:row>78</xdr:row>
      <xdr:rowOff>143675</xdr:rowOff>
    </xdr:to>
    <xdr:cxnSp macro="">
      <xdr:nvCxnSpPr>
        <xdr:cNvPr id="407" name="直線コネクタ 406"/>
        <xdr:cNvCxnSpPr/>
      </xdr:nvCxnSpPr>
      <xdr:spPr>
        <a:xfrm flipV="1">
          <a:off x="6972300" y="13515606"/>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77609</xdr:rowOff>
    </xdr:from>
    <xdr:to>
      <xdr:col>15</xdr:col>
      <xdr:colOff>231775</xdr:colOff>
      <xdr:row>79</xdr:row>
      <xdr:rowOff>7759</xdr:rowOff>
    </xdr:to>
    <xdr:sp macro="" textlink="">
      <xdr:nvSpPr>
        <xdr:cNvPr id="417" name="円/楕円 416"/>
        <xdr:cNvSpPr/>
      </xdr:nvSpPr>
      <xdr:spPr>
        <a:xfrm>
          <a:off x="10426700" y="134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163986</xdr:rowOff>
    </xdr:from>
    <xdr:ext cx="469744" cy="259045"/>
    <xdr:sp macro="" textlink="">
      <xdr:nvSpPr>
        <xdr:cNvPr id="418" name="商工費該当値テキスト"/>
        <xdr:cNvSpPr txBox="1"/>
      </xdr:nvSpPr>
      <xdr:spPr>
        <a:xfrm>
          <a:off x="10528300" y="133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61964</xdr:rowOff>
    </xdr:from>
    <xdr:to>
      <xdr:col>14</xdr:col>
      <xdr:colOff>79375</xdr:colOff>
      <xdr:row>78</xdr:row>
      <xdr:rowOff>163564</xdr:rowOff>
    </xdr:to>
    <xdr:sp macro="" textlink="">
      <xdr:nvSpPr>
        <xdr:cNvPr id="419" name="円/楕円 418"/>
        <xdr:cNvSpPr/>
      </xdr:nvSpPr>
      <xdr:spPr>
        <a:xfrm>
          <a:off x="9588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154691</xdr:rowOff>
    </xdr:from>
    <xdr:ext cx="469744" cy="259045"/>
    <xdr:sp macro="" textlink="">
      <xdr:nvSpPr>
        <xdr:cNvPr id="420" name="テキスト ボックス 419"/>
        <xdr:cNvSpPr txBox="1"/>
      </xdr:nvSpPr>
      <xdr:spPr>
        <a:xfrm>
          <a:off x="9404427"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68948</xdr:rowOff>
    </xdr:from>
    <xdr:to>
      <xdr:col>12</xdr:col>
      <xdr:colOff>561975</xdr:colOff>
      <xdr:row>78</xdr:row>
      <xdr:rowOff>170548</xdr:rowOff>
    </xdr:to>
    <xdr:sp macro="" textlink="">
      <xdr:nvSpPr>
        <xdr:cNvPr id="421" name="円/楕円 420"/>
        <xdr:cNvSpPr/>
      </xdr:nvSpPr>
      <xdr:spPr>
        <a:xfrm>
          <a:off x="8699500" y="1344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161675</xdr:rowOff>
    </xdr:from>
    <xdr:ext cx="469744" cy="259045"/>
    <xdr:sp macro="" textlink="">
      <xdr:nvSpPr>
        <xdr:cNvPr id="422" name="テキスト ボックス 421"/>
        <xdr:cNvSpPr txBox="1"/>
      </xdr:nvSpPr>
      <xdr:spPr>
        <a:xfrm>
          <a:off x="8515427" y="135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91706</xdr:rowOff>
    </xdr:from>
    <xdr:to>
      <xdr:col>11</xdr:col>
      <xdr:colOff>358775</xdr:colOff>
      <xdr:row>79</xdr:row>
      <xdr:rowOff>21856</xdr:rowOff>
    </xdr:to>
    <xdr:sp macro="" textlink="">
      <xdr:nvSpPr>
        <xdr:cNvPr id="423" name="円/楕円 422"/>
        <xdr:cNvSpPr/>
      </xdr:nvSpPr>
      <xdr:spPr>
        <a:xfrm>
          <a:off x="7810500" y="13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12983</xdr:rowOff>
    </xdr:from>
    <xdr:ext cx="469744" cy="259045"/>
    <xdr:sp macro="" textlink="">
      <xdr:nvSpPr>
        <xdr:cNvPr id="424" name="テキスト ボックス 423"/>
        <xdr:cNvSpPr txBox="1"/>
      </xdr:nvSpPr>
      <xdr:spPr>
        <a:xfrm>
          <a:off x="7626427" y="1355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92875</xdr:rowOff>
    </xdr:from>
    <xdr:to>
      <xdr:col>10</xdr:col>
      <xdr:colOff>155575</xdr:colOff>
      <xdr:row>79</xdr:row>
      <xdr:rowOff>23025</xdr:rowOff>
    </xdr:to>
    <xdr:sp macro="" textlink="">
      <xdr:nvSpPr>
        <xdr:cNvPr id="425" name="円/楕円 424"/>
        <xdr:cNvSpPr/>
      </xdr:nvSpPr>
      <xdr:spPr>
        <a:xfrm>
          <a:off x="6921500" y="134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14152</xdr:rowOff>
    </xdr:from>
    <xdr:ext cx="469744" cy="259045"/>
    <xdr:sp macro="" textlink="">
      <xdr:nvSpPr>
        <xdr:cNvPr id="426" name="テキスト ボックス 425"/>
        <xdr:cNvSpPr txBox="1"/>
      </xdr:nvSpPr>
      <xdr:spPr>
        <a:xfrm>
          <a:off x="6737427" y="1355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65063</xdr:rowOff>
    </xdr:from>
    <xdr:to>
      <xdr:col>15</xdr:col>
      <xdr:colOff>180975</xdr:colOff>
      <xdr:row>97</xdr:row>
      <xdr:rowOff>93932</xdr:rowOff>
    </xdr:to>
    <xdr:cxnSp macro="">
      <xdr:nvCxnSpPr>
        <xdr:cNvPr id="459" name="直線コネクタ 458"/>
        <xdr:cNvCxnSpPr/>
      </xdr:nvCxnSpPr>
      <xdr:spPr>
        <a:xfrm flipV="1">
          <a:off x="9639300" y="16695713"/>
          <a:ext cx="8382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88598</xdr:rowOff>
    </xdr:from>
    <xdr:to>
      <xdr:col>14</xdr:col>
      <xdr:colOff>28575</xdr:colOff>
      <xdr:row>97</xdr:row>
      <xdr:rowOff>93932</xdr:rowOff>
    </xdr:to>
    <xdr:cxnSp macro="">
      <xdr:nvCxnSpPr>
        <xdr:cNvPr id="462" name="直線コネクタ 461"/>
        <xdr:cNvCxnSpPr/>
      </xdr:nvCxnSpPr>
      <xdr:spPr>
        <a:xfrm>
          <a:off x="8750300" y="167192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75567</xdr:rowOff>
    </xdr:from>
    <xdr:to>
      <xdr:col>12</xdr:col>
      <xdr:colOff>511175</xdr:colOff>
      <xdr:row>97</xdr:row>
      <xdr:rowOff>88598</xdr:rowOff>
    </xdr:to>
    <xdr:cxnSp macro="">
      <xdr:nvCxnSpPr>
        <xdr:cNvPr id="465" name="直線コネクタ 464"/>
        <xdr:cNvCxnSpPr/>
      </xdr:nvCxnSpPr>
      <xdr:spPr>
        <a:xfrm>
          <a:off x="7861300" y="16706217"/>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75567</xdr:rowOff>
    </xdr:from>
    <xdr:to>
      <xdr:col>11</xdr:col>
      <xdr:colOff>307975</xdr:colOff>
      <xdr:row>97</xdr:row>
      <xdr:rowOff>122213</xdr:rowOff>
    </xdr:to>
    <xdr:cxnSp macro="">
      <xdr:nvCxnSpPr>
        <xdr:cNvPr id="468" name="直線コネクタ 467"/>
        <xdr:cNvCxnSpPr/>
      </xdr:nvCxnSpPr>
      <xdr:spPr>
        <a:xfrm flipV="1">
          <a:off x="6972300" y="16706217"/>
          <a:ext cx="8890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14263</xdr:rowOff>
    </xdr:from>
    <xdr:to>
      <xdr:col>15</xdr:col>
      <xdr:colOff>231775</xdr:colOff>
      <xdr:row>97</xdr:row>
      <xdr:rowOff>115863</xdr:rowOff>
    </xdr:to>
    <xdr:sp macro="" textlink="">
      <xdr:nvSpPr>
        <xdr:cNvPr id="478" name="円/楕円 477"/>
        <xdr:cNvSpPr/>
      </xdr:nvSpPr>
      <xdr:spPr>
        <a:xfrm>
          <a:off x="104267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164140</xdr:rowOff>
    </xdr:from>
    <xdr:ext cx="534377" cy="259045"/>
    <xdr:sp macro="" textlink="">
      <xdr:nvSpPr>
        <xdr:cNvPr id="479" name="土木費該当値テキスト"/>
        <xdr:cNvSpPr txBox="1"/>
      </xdr:nvSpPr>
      <xdr:spPr>
        <a:xfrm>
          <a:off x="10528300" y="166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43132</xdr:rowOff>
    </xdr:from>
    <xdr:to>
      <xdr:col>14</xdr:col>
      <xdr:colOff>79375</xdr:colOff>
      <xdr:row>97</xdr:row>
      <xdr:rowOff>144732</xdr:rowOff>
    </xdr:to>
    <xdr:sp macro="" textlink="">
      <xdr:nvSpPr>
        <xdr:cNvPr id="480" name="円/楕円 479"/>
        <xdr:cNvSpPr/>
      </xdr:nvSpPr>
      <xdr:spPr>
        <a:xfrm>
          <a:off x="9588500" y="166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135859</xdr:rowOff>
    </xdr:from>
    <xdr:ext cx="534377" cy="259045"/>
    <xdr:sp macro="" textlink="">
      <xdr:nvSpPr>
        <xdr:cNvPr id="481" name="テキスト ボックス 480"/>
        <xdr:cNvSpPr txBox="1"/>
      </xdr:nvSpPr>
      <xdr:spPr>
        <a:xfrm>
          <a:off x="9372111" y="167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37798</xdr:rowOff>
    </xdr:from>
    <xdr:to>
      <xdr:col>12</xdr:col>
      <xdr:colOff>561975</xdr:colOff>
      <xdr:row>97</xdr:row>
      <xdr:rowOff>139398</xdr:rowOff>
    </xdr:to>
    <xdr:sp macro="" textlink="">
      <xdr:nvSpPr>
        <xdr:cNvPr id="482" name="円/楕円 481"/>
        <xdr:cNvSpPr/>
      </xdr:nvSpPr>
      <xdr:spPr>
        <a:xfrm>
          <a:off x="8699500" y="166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130525</xdr:rowOff>
    </xdr:from>
    <xdr:ext cx="534377" cy="259045"/>
    <xdr:sp macro="" textlink="">
      <xdr:nvSpPr>
        <xdr:cNvPr id="483" name="テキスト ボックス 482"/>
        <xdr:cNvSpPr txBox="1"/>
      </xdr:nvSpPr>
      <xdr:spPr>
        <a:xfrm>
          <a:off x="8483111" y="167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24767</xdr:rowOff>
    </xdr:from>
    <xdr:to>
      <xdr:col>11</xdr:col>
      <xdr:colOff>358775</xdr:colOff>
      <xdr:row>97</xdr:row>
      <xdr:rowOff>126367</xdr:rowOff>
    </xdr:to>
    <xdr:sp macro="" textlink="">
      <xdr:nvSpPr>
        <xdr:cNvPr id="484" name="円/楕円 483"/>
        <xdr:cNvSpPr/>
      </xdr:nvSpPr>
      <xdr:spPr>
        <a:xfrm>
          <a:off x="7810500" y="166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117494</xdr:rowOff>
    </xdr:from>
    <xdr:ext cx="534377" cy="259045"/>
    <xdr:sp macro="" textlink="">
      <xdr:nvSpPr>
        <xdr:cNvPr id="485" name="テキスト ボックス 484"/>
        <xdr:cNvSpPr txBox="1"/>
      </xdr:nvSpPr>
      <xdr:spPr>
        <a:xfrm>
          <a:off x="7594111" y="167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71413</xdr:rowOff>
    </xdr:from>
    <xdr:to>
      <xdr:col>10</xdr:col>
      <xdr:colOff>155575</xdr:colOff>
      <xdr:row>98</xdr:row>
      <xdr:rowOff>1563</xdr:rowOff>
    </xdr:to>
    <xdr:sp macro="" textlink="">
      <xdr:nvSpPr>
        <xdr:cNvPr id="486" name="円/楕円 485"/>
        <xdr:cNvSpPr/>
      </xdr:nvSpPr>
      <xdr:spPr>
        <a:xfrm>
          <a:off x="6921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164140</xdr:rowOff>
    </xdr:from>
    <xdr:ext cx="534377" cy="259045"/>
    <xdr:sp macro="" textlink="">
      <xdr:nvSpPr>
        <xdr:cNvPr id="487" name="テキスト ボックス 486"/>
        <xdr:cNvSpPr txBox="1"/>
      </xdr:nvSpPr>
      <xdr:spPr>
        <a:xfrm>
          <a:off x="6705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24871</xdr:rowOff>
    </xdr:from>
    <xdr:to>
      <xdr:col>23</xdr:col>
      <xdr:colOff>517525</xdr:colOff>
      <xdr:row>38</xdr:row>
      <xdr:rowOff>49117</xdr:rowOff>
    </xdr:to>
    <xdr:cxnSp macro="">
      <xdr:nvCxnSpPr>
        <xdr:cNvPr id="520" name="直線コネクタ 519"/>
        <xdr:cNvCxnSpPr/>
      </xdr:nvCxnSpPr>
      <xdr:spPr>
        <a:xfrm flipV="1">
          <a:off x="15481300" y="6539971"/>
          <a:ext cx="8382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116983</xdr:rowOff>
    </xdr:from>
    <xdr:to>
      <xdr:col>22</xdr:col>
      <xdr:colOff>365125</xdr:colOff>
      <xdr:row>38</xdr:row>
      <xdr:rowOff>49117</xdr:rowOff>
    </xdr:to>
    <xdr:cxnSp macro="">
      <xdr:nvCxnSpPr>
        <xdr:cNvPr id="523" name="直線コネクタ 522"/>
        <xdr:cNvCxnSpPr/>
      </xdr:nvCxnSpPr>
      <xdr:spPr>
        <a:xfrm>
          <a:off x="14592300" y="6460633"/>
          <a:ext cx="889000" cy="10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116983</xdr:rowOff>
    </xdr:from>
    <xdr:to>
      <xdr:col>21</xdr:col>
      <xdr:colOff>161925</xdr:colOff>
      <xdr:row>38</xdr:row>
      <xdr:rowOff>77707</xdr:rowOff>
    </xdr:to>
    <xdr:cxnSp macro="">
      <xdr:nvCxnSpPr>
        <xdr:cNvPr id="526" name="直線コネクタ 525"/>
        <xdr:cNvCxnSpPr/>
      </xdr:nvCxnSpPr>
      <xdr:spPr>
        <a:xfrm flipV="1">
          <a:off x="13703300" y="6460633"/>
          <a:ext cx="889000" cy="1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77707</xdr:rowOff>
    </xdr:from>
    <xdr:to>
      <xdr:col>19</xdr:col>
      <xdr:colOff>644525</xdr:colOff>
      <xdr:row>38</xdr:row>
      <xdr:rowOff>92937</xdr:rowOff>
    </xdr:to>
    <xdr:cxnSp macro="">
      <xdr:nvCxnSpPr>
        <xdr:cNvPr id="529" name="直線コネクタ 528"/>
        <xdr:cNvCxnSpPr/>
      </xdr:nvCxnSpPr>
      <xdr:spPr>
        <a:xfrm flipV="1">
          <a:off x="12814300" y="6592807"/>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145521</xdr:rowOff>
    </xdr:from>
    <xdr:to>
      <xdr:col>23</xdr:col>
      <xdr:colOff>568325</xdr:colOff>
      <xdr:row>38</xdr:row>
      <xdr:rowOff>75671</xdr:rowOff>
    </xdr:to>
    <xdr:sp macro="" textlink="">
      <xdr:nvSpPr>
        <xdr:cNvPr id="539" name="円/楕円 538"/>
        <xdr:cNvSpPr/>
      </xdr:nvSpPr>
      <xdr:spPr>
        <a:xfrm>
          <a:off x="16268700" y="64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123948</xdr:rowOff>
    </xdr:from>
    <xdr:ext cx="534377" cy="259045"/>
    <xdr:sp macro="" textlink="">
      <xdr:nvSpPr>
        <xdr:cNvPr id="540" name="消防費該当値テキスト"/>
        <xdr:cNvSpPr txBox="1"/>
      </xdr:nvSpPr>
      <xdr:spPr>
        <a:xfrm>
          <a:off x="16370300" y="64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169767</xdr:rowOff>
    </xdr:from>
    <xdr:to>
      <xdr:col>22</xdr:col>
      <xdr:colOff>415925</xdr:colOff>
      <xdr:row>38</xdr:row>
      <xdr:rowOff>99917</xdr:rowOff>
    </xdr:to>
    <xdr:sp macro="" textlink="">
      <xdr:nvSpPr>
        <xdr:cNvPr id="541" name="円/楕円 540"/>
        <xdr:cNvSpPr/>
      </xdr:nvSpPr>
      <xdr:spPr>
        <a:xfrm>
          <a:off x="15430500" y="65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91044</xdr:rowOff>
    </xdr:from>
    <xdr:ext cx="534377" cy="259045"/>
    <xdr:sp macro="" textlink="">
      <xdr:nvSpPr>
        <xdr:cNvPr id="542" name="テキスト ボックス 541"/>
        <xdr:cNvSpPr txBox="1"/>
      </xdr:nvSpPr>
      <xdr:spPr>
        <a:xfrm>
          <a:off x="15214111" y="66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66183</xdr:rowOff>
    </xdr:from>
    <xdr:to>
      <xdr:col>21</xdr:col>
      <xdr:colOff>212725</xdr:colOff>
      <xdr:row>37</xdr:row>
      <xdr:rowOff>167783</xdr:rowOff>
    </xdr:to>
    <xdr:sp macro="" textlink="">
      <xdr:nvSpPr>
        <xdr:cNvPr id="543" name="円/楕円 542"/>
        <xdr:cNvSpPr/>
      </xdr:nvSpPr>
      <xdr:spPr>
        <a:xfrm>
          <a:off x="14541500" y="64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12860</xdr:rowOff>
    </xdr:from>
    <xdr:ext cx="534377" cy="259045"/>
    <xdr:sp macro="" textlink="">
      <xdr:nvSpPr>
        <xdr:cNvPr id="544" name="テキスト ボックス 543"/>
        <xdr:cNvSpPr txBox="1"/>
      </xdr:nvSpPr>
      <xdr:spPr>
        <a:xfrm>
          <a:off x="14325111" y="61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26907</xdr:rowOff>
    </xdr:from>
    <xdr:to>
      <xdr:col>20</xdr:col>
      <xdr:colOff>9525</xdr:colOff>
      <xdr:row>38</xdr:row>
      <xdr:rowOff>128507</xdr:rowOff>
    </xdr:to>
    <xdr:sp macro="" textlink="">
      <xdr:nvSpPr>
        <xdr:cNvPr id="545" name="円/楕円 544"/>
        <xdr:cNvSpPr/>
      </xdr:nvSpPr>
      <xdr:spPr>
        <a:xfrm>
          <a:off x="13652500" y="65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119634</xdr:rowOff>
    </xdr:from>
    <xdr:ext cx="534377" cy="259045"/>
    <xdr:sp macro="" textlink="">
      <xdr:nvSpPr>
        <xdr:cNvPr id="546" name="テキスト ボックス 545"/>
        <xdr:cNvSpPr txBox="1"/>
      </xdr:nvSpPr>
      <xdr:spPr>
        <a:xfrm>
          <a:off x="13436111" y="66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42137</xdr:rowOff>
    </xdr:from>
    <xdr:to>
      <xdr:col>18</xdr:col>
      <xdr:colOff>492125</xdr:colOff>
      <xdr:row>38</xdr:row>
      <xdr:rowOff>143737</xdr:rowOff>
    </xdr:to>
    <xdr:sp macro="" textlink="">
      <xdr:nvSpPr>
        <xdr:cNvPr id="547" name="円/楕円 546"/>
        <xdr:cNvSpPr/>
      </xdr:nvSpPr>
      <xdr:spPr>
        <a:xfrm>
          <a:off x="12763500" y="65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134864</xdr:rowOff>
    </xdr:from>
    <xdr:ext cx="534377" cy="259045"/>
    <xdr:sp macro="" textlink="">
      <xdr:nvSpPr>
        <xdr:cNvPr id="548" name="テキスト ボックス 547"/>
        <xdr:cNvSpPr txBox="1"/>
      </xdr:nvSpPr>
      <xdr:spPr>
        <a:xfrm>
          <a:off x="12547111" y="66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63850</xdr:rowOff>
    </xdr:from>
    <xdr:to>
      <xdr:col>23</xdr:col>
      <xdr:colOff>517525</xdr:colOff>
      <xdr:row>56</xdr:row>
      <xdr:rowOff>100533</xdr:rowOff>
    </xdr:to>
    <xdr:cxnSp macro="">
      <xdr:nvCxnSpPr>
        <xdr:cNvPr id="577" name="直線コネクタ 576"/>
        <xdr:cNvCxnSpPr/>
      </xdr:nvCxnSpPr>
      <xdr:spPr>
        <a:xfrm>
          <a:off x="15481300" y="9665050"/>
          <a:ext cx="8382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16515</xdr:rowOff>
    </xdr:from>
    <xdr:to>
      <xdr:col>22</xdr:col>
      <xdr:colOff>365125</xdr:colOff>
      <xdr:row>56</xdr:row>
      <xdr:rowOff>63850</xdr:rowOff>
    </xdr:to>
    <xdr:cxnSp macro="">
      <xdr:nvCxnSpPr>
        <xdr:cNvPr id="580" name="直線コネクタ 579"/>
        <xdr:cNvCxnSpPr/>
      </xdr:nvCxnSpPr>
      <xdr:spPr>
        <a:xfrm>
          <a:off x="14592300" y="9617715"/>
          <a:ext cx="889000" cy="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16515</xdr:rowOff>
    </xdr:from>
    <xdr:to>
      <xdr:col>21</xdr:col>
      <xdr:colOff>161925</xdr:colOff>
      <xdr:row>56</xdr:row>
      <xdr:rowOff>133741</xdr:rowOff>
    </xdr:to>
    <xdr:cxnSp macro="">
      <xdr:nvCxnSpPr>
        <xdr:cNvPr id="583" name="直線コネクタ 582"/>
        <xdr:cNvCxnSpPr/>
      </xdr:nvCxnSpPr>
      <xdr:spPr>
        <a:xfrm flipV="1">
          <a:off x="13703300" y="9617715"/>
          <a:ext cx="8890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133741</xdr:rowOff>
    </xdr:from>
    <xdr:to>
      <xdr:col>19</xdr:col>
      <xdr:colOff>644525</xdr:colOff>
      <xdr:row>56</xdr:row>
      <xdr:rowOff>162271</xdr:rowOff>
    </xdr:to>
    <xdr:cxnSp macro="">
      <xdr:nvCxnSpPr>
        <xdr:cNvPr id="586" name="直線コネクタ 585"/>
        <xdr:cNvCxnSpPr/>
      </xdr:nvCxnSpPr>
      <xdr:spPr>
        <a:xfrm flipV="1">
          <a:off x="12814300" y="9734941"/>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49733</xdr:rowOff>
    </xdr:from>
    <xdr:to>
      <xdr:col>23</xdr:col>
      <xdr:colOff>568325</xdr:colOff>
      <xdr:row>56</xdr:row>
      <xdr:rowOff>151333</xdr:rowOff>
    </xdr:to>
    <xdr:sp macro="" textlink="">
      <xdr:nvSpPr>
        <xdr:cNvPr id="596" name="円/楕円 595"/>
        <xdr:cNvSpPr/>
      </xdr:nvSpPr>
      <xdr:spPr>
        <a:xfrm>
          <a:off x="16268700" y="96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72610</xdr:rowOff>
    </xdr:from>
    <xdr:ext cx="534377" cy="259045"/>
    <xdr:sp macro="" textlink="">
      <xdr:nvSpPr>
        <xdr:cNvPr id="597" name="教育費該当値テキスト"/>
        <xdr:cNvSpPr txBox="1"/>
      </xdr:nvSpPr>
      <xdr:spPr>
        <a:xfrm>
          <a:off x="16370300" y="95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13050</xdr:rowOff>
    </xdr:from>
    <xdr:to>
      <xdr:col>22</xdr:col>
      <xdr:colOff>415925</xdr:colOff>
      <xdr:row>56</xdr:row>
      <xdr:rowOff>114650</xdr:rowOff>
    </xdr:to>
    <xdr:sp macro="" textlink="">
      <xdr:nvSpPr>
        <xdr:cNvPr id="598" name="円/楕円 597"/>
        <xdr:cNvSpPr/>
      </xdr:nvSpPr>
      <xdr:spPr>
        <a:xfrm>
          <a:off x="15430500" y="96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131177</xdr:rowOff>
    </xdr:from>
    <xdr:ext cx="534377" cy="259045"/>
    <xdr:sp macro="" textlink="">
      <xdr:nvSpPr>
        <xdr:cNvPr id="599" name="テキスト ボックス 598"/>
        <xdr:cNvSpPr txBox="1"/>
      </xdr:nvSpPr>
      <xdr:spPr>
        <a:xfrm>
          <a:off x="15214111" y="93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137165</xdr:rowOff>
    </xdr:from>
    <xdr:to>
      <xdr:col>21</xdr:col>
      <xdr:colOff>212725</xdr:colOff>
      <xdr:row>56</xdr:row>
      <xdr:rowOff>67315</xdr:rowOff>
    </xdr:to>
    <xdr:sp macro="" textlink="">
      <xdr:nvSpPr>
        <xdr:cNvPr id="600" name="円/楕円 599"/>
        <xdr:cNvSpPr/>
      </xdr:nvSpPr>
      <xdr:spPr>
        <a:xfrm>
          <a:off x="14541500" y="95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83842</xdr:rowOff>
    </xdr:from>
    <xdr:ext cx="534377" cy="259045"/>
    <xdr:sp macro="" textlink="">
      <xdr:nvSpPr>
        <xdr:cNvPr id="601" name="テキスト ボックス 600"/>
        <xdr:cNvSpPr txBox="1"/>
      </xdr:nvSpPr>
      <xdr:spPr>
        <a:xfrm>
          <a:off x="14325111" y="93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82941</xdr:rowOff>
    </xdr:from>
    <xdr:to>
      <xdr:col>20</xdr:col>
      <xdr:colOff>9525</xdr:colOff>
      <xdr:row>57</xdr:row>
      <xdr:rowOff>13091</xdr:rowOff>
    </xdr:to>
    <xdr:sp macro="" textlink="">
      <xdr:nvSpPr>
        <xdr:cNvPr id="602" name="円/楕円 601"/>
        <xdr:cNvSpPr/>
      </xdr:nvSpPr>
      <xdr:spPr>
        <a:xfrm>
          <a:off x="13652500" y="96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29618</xdr:rowOff>
    </xdr:from>
    <xdr:ext cx="534377" cy="259045"/>
    <xdr:sp macro="" textlink="">
      <xdr:nvSpPr>
        <xdr:cNvPr id="603" name="テキスト ボックス 602"/>
        <xdr:cNvSpPr txBox="1"/>
      </xdr:nvSpPr>
      <xdr:spPr>
        <a:xfrm>
          <a:off x="13436111" y="94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111471</xdr:rowOff>
    </xdr:from>
    <xdr:to>
      <xdr:col>18</xdr:col>
      <xdr:colOff>492125</xdr:colOff>
      <xdr:row>57</xdr:row>
      <xdr:rowOff>41621</xdr:rowOff>
    </xdr:to>
    <xdr:sp macro="" textlink="">
      <xdr:nvSpPr>
        <xdr:cNvPr id="604" name="円/楕円 603"/>
        <xdr:cNvSpPr/>
      </xdr:nvSpPr>
      <xdr:spPr>
        <a:xfrm>
          <a:off x="12763500" y="97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32748</xdr:rowOff>
    </xdr:from>
    <xdr:ext cx="534377" cy="259045"/>
    <xdr:sp macro="" textlink="">
      <xdr:nvSpPr>
        <xdr:cNvPr id="605" name="テキスト ボックス 604"/>
        <xdr:cNvSpPr txBox="1"/>
      </xdr:nvSpPr>
      <xdr:spPr>
        <a:xfrm>
          <a:off x="12547111" y="98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163703</xdr:rowOff>
    </xdr:from>
    <xdr:to>
      <xdr:col>23</xdr:col>
      <xdr:colOff>517525</xdr:colOff>
      <xdr:row>78</xdr:row>
      <xdr:rowOff>126738</xdr:rowOff>
    </xdr:to>
    <xdr:cxnSp macro="">
      <xdr:nvCxnSpPr>
        <xdr:cNvPr id="632" name="直線コネクタ 631"/>
        <xdr:cNvCxnSpPr/>
      </xdr:nvCxnSpPr>
      <xdr:spPr>
        <a:xfrm>
          <a:off x="15481300" y="13365353"/>
          <a:ext cx="838200" cy="1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102301</xdr:rowOff>
    </xdr:from>
    <xdr:to>
      <xdr:col>22</xdr:col>
      <xdr:colOff>365125</xdr:colOff>
      <xdr:row>77</xdr:row>
      <xdr:rowOff>163703</xdr:rowOff>
    </xdr:to>
    <xdr:cxnSp macro="">
      <xdr:nvCxnSpPr>
        <xdr:cNvPr id="635" name="直線コネクタ 634"/>
        <xdr:cNvCxnSpPr/>
      </xdr:nvCxnSpPr>
      <xdr:spPr>
        <a:xfrm>
          <a:off x="14592300" y="13303951"/>
          <a:ext cx="889000" cy="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102301</xdr:rowOff>
    </xdr:from>
    <xdr:to>
      <xdr:col>21</xdr:col>
      <xdr:colOff>161925</xdr:colOff>
      <xdr:row>78</xdr:row>
      <xdr:rowOff>91374</xdr:rowOff>
    </xdr:to>
    <xdr:cxnSp macro="">
      <xdr:nvCxnSpPr>
        <xdr:cNvPr id="638" name="直線コネクタ 637"/>
        <xdr:cNvCxnSpPr/>
      </xdr:nvCxnSpPr>
      <xdr:spPr>
        <a:xfrm flipV="1">
          <a:off x="13703300" y="13303951"/>
          <a:ext cx="889000" cy="1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91374</xdr:rowOff>
    </xdr:from>
    <xdr:to>
      <xdr:col>19</xdr:col>
      <xdr:colOff>644525</xdr:colOff>
      <xdr:row>78</xdr:row>
      <xdr:rowOff>139700</xdr:rowOff>
    </xdr:to>
    <xdr:cxnSp macro="">
      <xdr:nvCxnSpPr>
        <xdr:cNvPr id="641" name="直線コネクタ 640"/>
        <xdr:cNvCxnSpPr/>
      </xdr:nvCxnSpPr>
      <xdr:spPr>
        <a:xfrm flipV="1">
          <a:off x="12814300" y="13464474"/>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75938</xdr:rowOff>
    </xdr:from>
    <xdr:to>
      <xdr:col>23</xdr:col>
      <xdr:colOff>568325</xdr:colOff>
      <xdr:row>79</xdr:row>
      <xdr:rowOff>6088</xdr:rowOff>
    </xdr:to>
    <xdr:sp macro="" textlink="">
      <xdr:nvSpPr>
        <xdr:cNvPr id="651" name="円/楕円 650"/>
        <xdr:cNvSpPr/>
      </xdr:nvSpPr>
      <xdr:spPr>
        <a:xfrm>
          <a:off x="16268700" y="13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162315</xdr:rowOff>
    </xdr:from>
    <xdr:ext cx="378565" cy="259045"/>
    <xdr:sp macro="" textlink="">
      <xdr:nvSpPr>
        <xdr:cNvPr id="652" name="災害復旧費該当値テキスト"/>
        <xdr:cNvSpPr txBox="1"/>
      </xdr:nvSpPr>
      <xdr:spPr>
        <a:xfrm>
          <a:off x="16370300" y="1336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112903</xdr:rowOff>
    </xdr:from>
    <xdr:to>
      <xdr:col>22</xdr:col>
      <xdr:colOff>415925</xdr:colOff>
      <xdr:row>78</xdr:row>
      <xdr:rowOff>43053</xdr:rowOff>
    </xdr:to>
    <xdr:sp macro="" textlink="">
      <xdr:nvSpPr>
        <xdr:cNvPr id="653" name="円/楕円 652"/>
        <xdr:cNvSpPr/>
      </xdr:nvSpPr>
      <xdr:spPr>
        <a:xfrm>
          <a:off x="15430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59580</xdr:rowOff>
    </xdr:from>
    <xdr:ext cx="469744" cy="259045"/>
    <xdr:sp macro="" textlink="">
      <xdr:nvSpPr>
        <xdr:cNvPr id="654" name="テキスト ボックス 653"/>
        <xdr:cNvSpPr txBox="1"/>
      </xdr:nvSpPr>
      <xdr:spPr>
        <a:xfrm>
          <a:off x="15246427" y="1308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51501</xdr:rowOff>
    </xdr:from>
    <xdr:to>
      <xdr:col>21</xdr:col>
      <xdr:colOff>212725</xdr:colOff>
      <xdr:row>77</xdr:row>
      <xdr:rowOff>153101</xdr:rowOff>
    </xdr:to>
    <xdr:sp macro="" textlink="">
      <xdr:nvSpPr>
        <xdr:cNvPr id="655" name="円/楕円 654"/>
        <xdr:cNvSpPr/>
      </xdr:nvSpPr>
      <xdr:spPr>
        <a:xfrm>
          <a:off x="14541500" y="132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169628</xdr:rowOff>
    </xdr:from>
    <xdr:ext cx="469744" cy="259045"/>
    <xdr:sp macro="" textlink="">
      <xdr:nvSpPr>
        <xdr:cNvPr id="656" name="テキスト ボックス 655"/>
        <xdr:cNvSpPr txBox="1"/>
      </xdr:nvSpPr>
      <xdr:spPr>
        <a:xfrm>
          <a:off x="14357427" y="13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40574</xdr:rowOff>
    </xdr:from>
    <xdr:to>
      <xdr:col>20</xdr:col>
      <xdr:colOff>9525</xdr:colOff>
      <xdr:row>78</xdr:row>
      <xdr:rowOff>142174</xdr:rowOff>
    </xdr:to>
    <xdr:sp macro="" textlink="">
      <xdr:nvSpPr>
        <xdr:cNvPr id="657" name="円/楕円 656"/>
        <xdr:cNvSpPr/>
      </xdr:nvSpPr>
      <xdr:spPr>
        <a:xfrm>
          <a:off x="13652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133301</xdr:rowOff>
    </xdr:from>
    <xdr:ext cx="469744" cy="259045"/>
    <xdr:sp macro="" textlink="">
      <xdr:nvSpPr>
        <xdr:cNvPr id="658" name="テキスト ボックス 657"/>
        <xdr:cNvSpPr txBox="1"/>
      </xdr:nvSpPr>
      <xdr:spPr>
        <a:xfrm>
          <a:off x="13468427"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36922</xdr:rowOff>
    </xdr:from>
    <xdr:to>
      <xdr:col>23</xdr:col>
      <xdr:colOff>517525</xdr:colOff>
      <xdr:row>97</xdr:row>
      <xdr:rowOff>76374</xdr:rowOff>
    </xdr:to>
    <xdr:cxnSp macro="">
      <xdr:nvCxnSpPr>
        <xdr:cNvPr id="689" name="直線コネクタ 688"/>
        <xdr:cNvCxnSpPr/>
      </xdr:nvCxnSpPr>
      <xdr:spPr>
        <a:xfrm>
          <a:off x="15481300" y="16667572"/>
          <a:ext cx="8382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21751</xdr:rowOff>
    </xdr:from>
    <xdr:to>
      <xdr:col>22</xdr:col>
      <xdr:colOff>365125</xdr:colOff>
      <xdr:row>97</xdr:row>
      <xdr:rowOff>36922</xdr:rowOff>
    </xdr:to>
    <xdr:cxnSp macro="">
      <xdr:nvCxnSpPr>
        <xdr:cNvPr id="692" name="直線コネクタ 691"/>
        <xdr:cNvCxnSpPr/>
      </xdr:nvCxnSpPr>
      <xdr:spPr>
        <a:xfrm>
          <a:off x="14592300" y="16652401"/>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85682</xdr:rowOff>
    </xdr:from>
    <xdr:to>
      <xdr:col>21</xdr:col>
      <xdr:colOff>161925</xdr:colOff>
      <xdr:row>97</xdr:row>
      <xdr:rowOff>21751</xdr:rowOff>
    </xdr:to>
    <xdr:cxnSp macro="">
      <xdr:nvCxnSpPr>
        <xdr:cNvPr id="695" name="直線コネクタ 694"/>
        <xdr:cNvCxnSpPr/>
      </xdr:nvCxnSpPr>
      <xdr:spPr>
        <a:xfrm>
          <a:off x="13703300" y="16544882"/>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85682</xdr:rowOff>
    </xdr:from>
    <xdr:to>
      <xdr:col>19</xdr:col>
      <xdr:colOff>644525</xdr:colOff>
      <xdr:row>96</xdr:row>
      <xdr:rowOff>88120</xdr:rowOff>
    </xdr:to>
    <xdr:cxnSp macro="">
      <xdr:nvCxnSpPr>
        <xdr:cNvPr id="698" name="直線コネクタ 697"/>
        <xdr:cNvCxnSpPr/>
      </xdr:nvCxnSpPr>
      <xdr:spPr>
        <a:xfrm flipV="1">
          <a:off x="12814300" y="1654488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25574</xdr:rowOff>
    </xdr:from>
    <xdr:to>
      <xdr:col>23</xdr:col>
      <xdr:colOff>568325</xdr:colOff>
      <xdr:row>97</xdr:row>
      <xdr:rowOff>127174</xdr:rowOff>
    </xdr:to>
    <xdr:sp macro="" textlink="">
      <xdr:nvSpPr>
        <xdr:cNvPr id="708" name="円/楕円 707"/>
        <xdr:cNvSpPr/>
      </xdr:nvSpPr>
      <xdr:spPr>
        <a:xfrm>
          <a:off x="16268700" y="166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48451</xdr:rowOff>
    </xdr:from>
    <xdr:ext cx="534377" cy="259045"/>
    <xdr:sp macro="" textlink="">
      <xdr:nvSpPr>
        <xdr:cNvPr id="709" name="公債費該当値テキスト"/>
        <xdr:cNvSpPr txBox="1"/>
      </xdr:nvSpPr>
      <xdr:spPr>
        <a:xfrm>
          <a:off x="16370300" y="165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157572</xdr:rowOff>
    </xdr:from>
    <xdr:to>
      <xdr:col>22</xdr:col>
      <xdr:colOff>415925</xdr:colOff>
      <xdr:row>97</xdr:row>
      <xdr:rowOff>87722</xdr:rowOff>
    </xdr:to>
    <xdr:sp macro="" textlink="">
      <xdr:nvSpPr>
        <xdr:cNvPr id="710" name="円/楕円 709"/>
        <xdr:cNvSpPr/>
      </xdr:nvSpPr>
      <xdr:spPr>
        <a:xfrm>
          <a:off x="15430500" y="166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104249</xdr:rowOff>
    </xdr:from>
    <xdr:ext cx="534377" cy="259045"/>
    <xdr:sp macro="" textlink="">
      <xdr:nvSpPr>
        <xdr:cNvPr id="711" name="テキスト ボックス 710"/>
        <xdr:cNvSpPr txBox="1"/>
      </xdr:nvSpPr>
      <xdr:spPr>
        <a:xfrm>
          <a:off x="15214111" y="163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142401</xdr:rowOff>
    </xdr:from>
    <xdr:to>
      <xdr:col>21</xdr:col>
      <xdr:colOff>212725</xdr:colOff>
      <xdr:row>97</xdr:row>
      <xdr:rowOff>72551</xdr:rowOff>
    </xdr:to>
    <xdr:sp macro="" textlink="">
      <xdr:nvSpPr>
        <xdr:cNvPr id="712" name="円/楕円 711"/>
        <xdr:cNvSpPr/>
      </xdr:nvSpPr>
      <xdr:spPr>
        <a:xfrm>
          <a:off x="14541500" y="166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89078</xdr:rowOff>
    </xdr:from>
    <xdr:ext cx="534377" cy="259045"/>
    <xdr:sp macro="" textlink="">
      <xdr:nvSpPr>
        <xdr:cNvPr id="713" name="テキスト ボックス 712"/>
        <xdr:cNvSpPr txBox="1"/>
      </xdr:nvSpPr>
      <xdr:spPr>
        <a:xfrm>
          <a:off x="14325111" y="163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34882</xdr:rowOff>
    </xdr:from>
    <xdr:to>
      <xdr:col>20</xdr:col>
      <xdr:colOff>9525</xdr:colOff>
      <xdr:row>96</xdr:row>
      <xdr:rowOff>136482</xdr:rowOff>
    </xdr:to>
    <xdr:sp macro="" textlink="">
      <xdr:nvSpPr>
        <xdr:cNvPr id="714" name="円/楕円 713"/>
        <xdr:cNvSpPr/>
      </xdr:nvSpPr>
      <xdr:spPr>
        <a:xfrm>
          <a:off x="13652500" y="164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153009</xdr:rowOff>
    </xdr:from>
    <xdr:ext cx="599010" cy="259045"/>
    <xdr:sp macro="" textlink="">
      <xdr:nvSpPr>
        <xdr:cNvPr id="715" name="テキスト ボックス 714"/>
        <xdr:cNvSpPr txBox="1"/>
      </xdr:nvSpPr>
      <xdr:spPr>
        <a:xfrm>
          <a:off x="13403794" y="1626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37320</xdr:rowOff>
    </xdr:from>
    <xdr:to>
      <xdr:col>18</xdr:col>
      <xdr:colOff>492125</xdr:colOff>
      <xdr:row>96</xdr:row>
      <xdr:rowOff>138920</xdr:rowOff>
    </xdr:to>
    <xdr:sp macro="" textlink="">
      <xdr:nvSpPr>
        <xdr:cNvPr id="716" name="円/楕円 715"/>
        <xdr:cNvSpPr/>
      </xdr:nvSpPr>
      <xdr:spPr>
        <a:xfrm>
          <a:off x="12763500" y="164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155447</xdr:rowOff>
    </xdr:from>
    <xdr:ext cx="599010" cy="259045"/>
    <xdr:sp macro="" textlink="">
      <xdr:nvSpPr>
        <xdr:cNvPr id="717" name="テキスト ボックス 716"/>
        <xdr:cNvSpPr txBox="1"/>
      </xdr:nvSpPr>
      <xdr:spPr>
        <a:xfrm>
          <a:off x="12514794" y="162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類似団体と比較し議会費、総務費、民生費、</a:t>
          </a:r>
          <a:r>
            <a:rPr lang="ja-JP" altLang="en-US" sz="1100">
              <a:solidFill>
                <a:schemeClr val="dk1"/>
              </a:solidFill>
              <a:effectLst/>
              <a:latin typeface="+mn-lt"/>
              <a:ea typeface="+mn-ea"/>
              <a:cs typeface="+mn-cs"/>
            </a:rPr>
            <a:t>衛生費、</a:t>
          </a:r>
          <a:r>
            <a:rPr lang="ja-JP" altLang="ja-JP" sz="1100">
              <a:solidFill>
                <a:schemeClr val="dk1"/>
              </a:solidFill>
              <a:effectLst/>
              <a:latin typeface="+mn-lt"/>
              <a:ea typeface="+mn-ea"/>
              <a:cs typeface="+mn-cs"/>
            </a:rPr>
            <a:t>労働費、商工費、土木費、消防費、</a:t>
          </a:r>
          <a:r>
            <a:rPr lang="ja-JP" altLang="en-US" sz="1100">
              <a:solidFill>
                <a:schemeClr val="dk1"/>
              </a:solidFill>
              <a:effectLst/>
              <a:latin typeface="+mn-lt"/>
              <a:ea typeface="+mn-ea"/>
              <a:cs typeface="+mn-cs"/>
            </a:rPr>
            <a:t>災害復旧費、</a:t>
          </a:r>
          <a:r>
            <a:rPr lang="ja-JP" altLang="ja-JP" sz="1100">
              <a:solidFill>
                <a:schemeClr val="dk1"/>
              </a:solidFill>
              <a:effectLst/>
              <a:latin typeface="+mn-lt"/>
              <a:ea typeface="+mn-ea"/>
              <a:cs typeface="+mn-cs"/>
            </a:rPr>
            <a:t>諸支出金、前年度繰上充用金が低く逆に、農林水産業費、教育費、公債費が高くなっている。主な理由は、農林水産業費については、</a:t>
          </a:r>
          <a:r>
            <a:rPr lang="ja-JP" altLang="en-US" sz="1100">
              <a:solidFill>
                <a:schemeClr val="dk1"/>
              </a:solidFill>
              <a:effectLst/>
              <a:latin typeface="+mn-lt"/>
              <a:ea typeface="+mn-ea"/>
              <a:cs typeface="+mn-cs"/>
            </a:rPr>
            <a:t>類似団体に比べ</a:t>
          </a:r>
          <a:r>
            <a:rPr lang="ja-JP" altLang="ja-JP" sz="1100">
              <a:solidFill>
                <a:schemeClr val="dk1"/>
              </a:solidFill>
              <a:effectLst/>
              <a:latin typeface="+mn-lt"/>
              <a:ea typeface="+mn-ea"/>
              <a:cs typeface="+mn-cs"/>
            </a:rPr>
            <a:t>鳥獣被害防止や鳥獣被害対策に取り組んでいることや農都宣言を行い</a:t>
          </a:r>
          <a:r>
            <a:rPr lang="ja-JP" altLang="en-US" sz="1100">
              <a:solidFill>
                <a:schemeClr val="dk1"/>
              </a:solidFill>
              <a:effectLst/>
              <a:latin typeface="+mn-lt"/>
              <a:ea typeface="+mn-ea"/>
              <a:cs typeface="+mn-cs"/>
            </a:rPr>
            <a:t>黒豆や山の芋などの特産品をはじめ</a:t>
          </a:r>
          <a:r>
            <a:rPr lang="ja-JP" altLang="ja-JP" sz="1100">
              <a:solidFill>
                <a:schemeClr val="dk1"/>
              </a:solidFill>
              <a:effectLst/>
              <a:latin typeface="+mn-lt"/>
              <a:ea typeface="+mn-ea"/>
              <a:cs typeface="+mn-cs"/>
            </a:rPr>
            <a:t>農業に重点を置いた施策を実施していることによる。教育費については、学校の大規模改修を順次進めていること等による。公債費は、</a:t>
          </a:r>
          <a:r>
            <a:rPr lang="ja-JP" altLang="en-US" sz="1100">
              <a:solidFill>
                <a:schemeClr val="dk1"/>
              </a:solidFill>
              <a:effectLst/>
              <a:latin typeface="+mn-lt"/>
              <a:ea typeface="+mn-ea"/>
              <a:cs typeface="+mn-cs"/>
            </a:rPr>
            <a:t>清掃センターの建設等</a:t>
          </a:r>
          <a:r>
            <a:rPr lang="ja-JP" altLang="ja-JP" sz="1100">
              <a:solidFill>
                <a:schemeClr val="dk1"/>
              </a:solidFill>
              <a:effectLst/>
              <a:latin typeface="+mn-lt"/>
              <a:ea typeface="+mn-ea"/>
              <a:cs typeface="+mn-cs"/>
            </a:rPr>
            <a:t>合併以降に地方債を活用した大規模な事業を実施したため償還が多くなっている。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財政調整基金残高の比率については</a:t>
          </a:r>
          <a:r>
            <a:rPr lang="ja-JP" altLang="ja-JP" sz="1100">
              <a:solidFill>
                <a:schemeClr val="dk1"/>
              </a:solidFill>
              <a:effectLst/>
              <a:latin typeface="+mn-lt"/>
              <a:ea typeface="+mn-ea"/>
              <a:cs typeface="+mn-cs"/>
            </a:rPr>
            <a:t>３．９４ポイント減少し</a:t>
          </a:r>
          <a:r>
            <a:rPr lang="ja-JP" altLang="en-US" sz="1100">
              <a:solidFill>
                <a:schemeClr val="dk1"/>
              </a:solidFill>
              <a:effectLst/>
              <a:latin typeface="+mn-lt"/>
              <a:ea typeface="+mn-ea"/>
              <a:cs typeface="+mn-cs"/>
            </a:rPr>
            <a:t>１６．５１％となった。これは、公債費の減に伴う交付税算入の減少により標準財政規模が減少しているものの、</a:t>
          </a:r>
          <a:r>
            <a:rPr lang="ja-JP" altLang="ja-JP" sz="1100">
              <a:solidFill>
                <a:schemeClr val="dk1"/>
              </a:solidFill>
              <a:effectLst/>
              <a:latin typeface="+mn-lt"/>
              <a:ea typeface="+mn-ea"/>
              <a:cs typeface="+mn-cs"/>
            </a:rPr>
            <a:t>収支不足のため財政調整基金を取り崩し</a:t>
          </a:r>
          <a:r>
            <a:rPr lang="ja-JP" altLang="en-US" sz="1100">
              <a:solidFill>
                <a:schemeClr val="dk1"/>
              </a:solidFill>
              <a:effectLst/>
              <a:latin typeface="+mn-lt"/>
              <a:ea typeface="+mn-ea"/>
              <a:cs typeface="+mn-cs"/>
            </a:rPr>
            <a:t>残高が５．９億円減少し</a:t>
          </a:r>
          <a:r>
            <a:rPr lang="ja-JP" altLang="ja-JP" sz="1100">
              <a:solidFill>
                <a:schemeClr val="dk1"/>
              </a:solidFill>
              <a:effectLst/>
              <a:latin typeface="+mn-lt"/>
              <a:ea typeface="+mn-ea"/>
              <a:cs typeface="+mn-cs"/>
            </a:rPr>
            <a:t>たこ</a:t>
          </a:r>
          <a:r>
            <a:rPr lang="ja-JP" altLang="en-US" sz="1100">
              <a:solidFill>
                <a:schemeClr val="dk1"/>
              </a:solidFill>
              <a:effectLst/>
              <a:latin typeface="+mn-lt"/>
              <a:ea typeface="+mn-ea"/>
              <a:cs typeface="+mn-cs"/>
            </a:rPr>
            <a:t>とによる</a:t>
          </a:r>
          <a:r>
            <a:rPr lang="ja-JP" altLang="ja-JP" sz="1100">
              <a:solidFill>
                <a:schemeClr val="dk1"/>
              </a:solidFill>
              <a:effectLst/>
              <a:latin typeface="+mn-lt"/>
              <a:ea typeface="+mn-ea"/>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年度によって若干のばらつきがあるものの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住宅資金特別会計以外の会計については黒字額の決算となっている。 </a:t>
          </a:r>
          <a:endParaRPr lang="ja-JP" altLang="ja-JP" sz="1400">
            <a:effectLst/>
          </a:endParaRPr>
        </a:p>
        <a:p>
          <a:r>
            <a:rPr lang="ja-JP" altLang="ja-JP" sz="1100" b="0" i="0" baseline="0">
              <a:solidFill>
                <a:schemeClr val="dk1"/>
              </a:solidFill>
              <a:effectLst/>
              <a:latin typeface="+mn-lt"/>
              <a:ea typeface="+mn-ea"/>
              <a:cs typeface="+mn-cs"/>
            </a:rPr>
            <a:t>住宅資金特別会計にあっては、貸付事業は終了しているものの、貸付金の返済が滞っているため滞納額が多く赤字額が生じている。弁護士と連携しながら専門的・実務的な指導を得て債権回収に取り組みを進めてい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909-nonoguchi\Desktop\&#12304;&#36001;&#25919;&#29366;&#27841;&#36039;&#26009;&#38598;&#12305;_282219_&#31712;&#23665;&#24066;_2016\&#12304;&#36001;&#25919;&#29366;&#27841;&#36039;&#26009;&#38598;&#12305;_282219_&#31712;&#2366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239.2</v>
          </cell>
          <cell r="L73">
            <v>219.1</v>
          </cell>
          <cell r="M73">
            <v>219</v>
          </cell>
          <cell r="N73">
            <v>191.7</v>
          </cell>
          <cell r="O73">
            <v>191</v>
          </cell>
        </row>
        <row r="75">
          <cell r="K75">
            <v>22.4</v>
          </cell>
          <cell r="L75">
            <v>22.6</v>
          </cell>
          <cell r="M75">
            <v>21.2</v>
          </cell>
          <cell r="N75">
            <v>19.8</v>
          </cell>
          <cell r="O75">
            <v>19.2</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23426465</v>
      </c>
      <c r="BO4" s="381"/>
      <c r="BP4" s="381"/>
      <c r="BQ4" s="381"/>
      <c r="BR4" s="381"/>
      <c r="BS4" s="381"/>
      <c r="BT4" s="381"/>
      <c r="BU4" s="382"/>
      <c r="BV4" s="380">
        <v>23684479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22772086</v>
      </c>
      <c r="BO5" s="418"/>
      <c r="BP5" s="418"/>
      <c r="BQ5" s="418"/>
      <c r="BR5" s="418"/>
      <c r="BS5" s="418"/>
      <c r="BT5" s="418"/>
      <c r="BU5" s="419"/>
      <c r="BV5" s="417">
        <v>23063240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97.6</v>
      </c>
      <c r="CU5" s="415"/>
      <c r="CV5" s="415"/>
      <c r="CW5" s="415"/>
      <c r="CX5" s="415"/>
      <c r="CY5" s="415"/>
      <c r="CZ5" s="415"/>
      <c r="DA5" s="416"/>
      <c r="DB5" s="414">
        <v>96.7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654379</v>
      </c>
      <c r="BO6" s="418"/>
      <c r="BP6" s="418"/>
      <c r="BQ6" s="418"/>
      <c r="BR6" s="418"/>
      <c r="BS6" s="418"/>
      <c r="BT6" s="418"/>
      <c r="BU6" s="419"/>
      <c r="BV6" s="417">
        <v>621239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103.1</v>
      </c>
      <c r="CU6" s="455"/>
      <c r="CV6" s="455"/>
      <c r="CW6" s="455"/>
      <c r="CX6" s="455"/>
      <c r="CY6" s="455"/>
      <c r="CZ6" s="455"/>
      <c r="DA6" s="456"/>
      <c r="DB6" s="454">
        <v>103.4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120071</v>
      </c>
      <c r="BO7" s="418"/>
      <c r="BP7" s="418"/>
      <c r="BQ7" s="418"/>
      <c r="BR7" s="418"/>
      <c r="BS7" s="418"/>
      <c r="BT7" s="418"/>
      <c r="BU7" s="419"/>
      <c r="BV7" s="417">
        <v>106494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14197576</v>
      </c>
      <c r="CU7" s="418"/>
      <c r="CV7" s="418"/>
      <c r="CW7" s="418"/>
      <c r="CX7" s="418"/>
      <c r="CY7" s="418"/>
      <c r="CZ7" s="418"/>
      <c r="DA7" s="419"/>
      <c r="DB7" s="417">
        <v>14349271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534308</v>
      </c>
      <c r="BO8" s="418"/>
      <c r="BP8" s="418"/>
      <c r="BQ8" s="418"/>
      <c r="BR8" s="418"/>
      <c r="BS8" s="418"/>
      <c r="BT8" s="418"/>
      <c r="BU8" s="419"/>
      <c r="BV8" s="417">
        <v>514745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41490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19563</v>
      </c>
      <c r="BO9" s="418"/>
      <c r="BP9" s="418"/>
      <c r="BQ9" s="418"/>
      <c r="BR9" s="418"/>
      <c r="BS9" s="418"/>
      <c r="BT9" s="418"/>
      <c r="BU9" s="419"/>
      <c r="BV9" s="417">
        <v>61928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19.3</v>
      </c>
      <c r="CU9" s="415"/>
      <c r="CV9" s="415"/>
      <c r="CW9" s="415"/>
      <c r="CX9" s="415"/>
      <c r="CY9" s="415"/>
      <c r="CZ9" s="415"/>
      <c r="DA9" s="416"/>
      <c r="DB9" s="414">
        <v>20.7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43263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565634</v>
      </c>
      <c r="BO10" s="418"/>
      <c r="BP10" s="418"/>
      <c r="BQ10" s="418"/>
      <c r="BR10" s="418"/>
      <c r="BS10" s="418"/>
      <c r="BT10" s="418"/>
      <c r="BU10" s="419"/>
      <c r="BV10" s="417">
        <v>853540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376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42617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1427144</v>
      </c>
      <c r="BO12" s="418"/>
      <c r="BP12" s="418"/>
      <c r="BQ12" s="418"/>
      <c r="BR12" s="418"/>
      <c r="BS12" s="418"/>
      <c r="BT12" s="418"/>
      <c r="BU12" s="419"/>
      <c r="BV12" s="417">
        <v>1571038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42086</v>
      </c>
      <c r="S13" s="499"/>
      <c r="T13" s="499"/>
      <c r="U13" s="499"/>
      <c r="V13" s="500"/>
      <c r="W13" s="433" t="s">
        <v>124</v>
      </c>
      <c r="X13" s="434"/>
      <c r="Y13" s="434"/>
      <c r="Z13" s="434"/>
      <c r="AA13" s="434"/>
      <c r="AB13" s="424"/>
      <c r="AC13" s="468">
        <v>2454</v>
      </c>
      <c r="AD13" s="469"/>
      <c r="AE13" s="469"/>
      <c r="AF13" s="469"/>
      <c r="AG13" s="508"/>
      <c r="AH13" s="468">
        <v>2590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-841947</v>
      </c>
      <c r="BO13" s="418"/>
      <c r="BP13" s="418"/>
      <c r="BQ13" s="418"/>
      <c r="BR13" s="418"/>
      <c r="BS13" s="418"/>
      <c r="BT13" s="418"/>
      <c r="BU13" s="419"/>
      <c r="BV13" s="417">
        <v>-655194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19.2</v>
      </c>
      <c r="CU13" s="415"/>
      <c r="CV13" s="415"/>
      <c r="CW13" s="415"/>
      <c r="CX13" s="415"/>
      <c r="CY13" s="415"/>
      <c r="CZ13" s="415"/>
      <c r="DA13" s="416"/>
      <c r="DB13" s="414">
        <v>19.8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42948</v>
      </c>
      <c r="S14" s="499"/>
      <c r="T14" s="499"/>
      <c r="U14" s="499"/>
      <c r="V14" s="500"/>
      <c r="W14" s="407"/>
      <c r="X14" s="408"/>
      <c r="Y14" s="408"/>
      <c r="Z14" s="408"/>
      <c r="AA14" s="408"/>
      <c r="AB14" s="397"/>
      <c r="AC14" s="501">
        <v>12.1</v>
      </c>
      <c r="AD14" s="502"/>
      <c r="AE14" s="502"/>
      <c r="AF14" s="502"/>
      <c r="AG14" s="503"/>
      <c r="AH14" s="501">
        <v>12.7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191</v>
      </c>
      <c r="CU14" s="513"/>
      <c r="CV14" s="513"/>
      <c r="CW14" s="513"/>
      <c r="CX14" s="513"/>
      <c r="CY14" s="513"/>
      <c r="CZ14" s="513"/>
      <c r="DA14" s="514"/>
      <c r="DB14" s="512">
        <v>191.7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42464</v>
      </c>
      <c r="S15" s="499"/>
      <c r="T15" s="499"/>
      <c r="U15" s="499"/>
      <c r="V15" s="500"/>
      <c r="W15" s="433" t="s">
        <v>130</v>
      </c>
      <c r="X15" s="434"/>
      <c r="Y15" s="434"/>
      <c r="Z15" s="434"/>
      <c r="AA15" s="434"/>
      <c r="AB15" s="424"/>
      <c r="AC15" s="468">
        <v>5464</v>
      </c>
      <c r="AD15" s="469"/>
      <c r="AE15" s="469"/>
      <c r="AF15" s="469"/>
      <c r="AG15" s="508"/>
      <c r="AH15" s="468">
        <v>5610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4913775</v>
      </c>
      <c r="BO15" s="381"/>
      <c r="BP15" s="381"/>
      <c r="BQ15" s="381"/>
      <c r="BR15" s="381"/>
      <c r="BS15" s="381"/>
      <c r="BT15" s="381"/>
      <c r="BU15" s="382"/>
      <c r="BV15" s="380">
        <v>4751874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26.8</v>
      </c>
      <c r="AD16" s="502"/>
      <c r="AE16" s="502"/>
      <c r="AF16" s="502"/>
      <c r="AG16" s="503"/>
      <c r="AH16" s="501">
        <v>27.6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12115868</v>
      </c>
      <c r="BO16" s="418"/>
      <c r="BP16" s="418"/>
      <c r="BQ16" s="418"/>
      <c r="BR16" s="418"/>
      <c r="BS16" s="418"/>
      <c r="BT16" s="418"/>
      <c r="BU16" s="419"/>
      <c r="BV16" s="417">
        <v>12122831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12446</v>
      </c>
      <c r="AD17" s="469"/>
      <c r="AE17" s="469"/>
      <c r="AF17" s="469"/>
      <c r="AG17" s="508"/>
      <c r="AH17" s="468">
        <v>12122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6241188</v>
      </c>
      <c r="BO17" s="418"/>
      <c r="BP17" s="418"/>
      <c r="BQ17" s="418"/>
      <c r="BR17" s="418"/>
      <c r="BS17" s="418"/>
      <c r="BT17" s="418"/>
      <c r="BU17" s="419"/>
      <c r="BV17" s="417">
        <v>6009287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377.59</v>
      </c>
      <c r="M18" s="530"/>
      <c r="N18" s="530"/>
      <c r="O18" s="530"/>
      <c r="P18" s="530"/>
      <c r="Q18" s="530"/>
      <c r="R18" s="531"/>
      <c r="S18" s="531"/>
      <c r="T18" s="531"/>
      <c r="U18" s="531"/>
      <c r="V18" s="532"/>
      <c r="W18" s="435"/>
      <c r="X18" s="436"/>
      <c r="Y18" s="436"/>
      <c r="Z18" s="436"/>
      <c r="AA18" s="436"/>
      <c r="AB18" s="427"/>
      <c r="AC18" s="533">
        <v>61.1</v>
      </c>
      <c r="AD18" s="534"/>
      <c r="AE18" s="534"/>
      <c r="AF18" s="534"/>
      <c r="AG18" s="535"/>
      <c r="AH18" s="533">
        <v>59.6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14010922</v>
      </c>
      <c r="BO18" s="418"/>
      <c r="BP18" s="418"/>
      <c r="BQ18" s="418"/>
      <c r="BR18" s="418"/>
      <c r="BS18" s="418"/>
      <c r="BT18" s="418"/>
      <c r="BU18" s="419"/>
      <c r="BV18" s="417">
        <v>14316368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17306684</v>
      </c>
      <c r="BO19" s="418"/>
      <c r="BP19" s="418"/>
      <c r="BQ19" s="418"/>
      <c r="BR19" s="418"/>
      <c r="BS19" s="418"/>
      <c r="BT19" s="418"/>
      <c r="BU19" s="419"/>
      <c r="BV19" s="417">
        <v>18201337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15578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20669203</v>
      </c>
      <c r="BO23" s="418"/>
      <c r="BP23" s="418"/>
      <c r="BQ23" s="418"/>
      <c r="BR23" s="418"/>
      <c r="BS23" s="418"/>
      <c r="BT23" s="418"/>
      <c r="BU23" s="419"/>
      <c r="BV23" s="417">
        <v>22474607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5859</v>
      </c>
      <c r="R24" s="469"/>
      <c r="S24" s="469"/>
      <c r="T24" s="469"/>
      <c r="U24" s="469"/>
      <c r="V24" s="508"/>
      <c r="W24" s="563"/>
      <c r="X24" s="551"/>
      <c r="Y24" s="552"/>
      <c r="Z24" s="467" t="s">
        <v>154</v>
      </c>
      <c r="AA24" s="447"/>
      <c r="AB24" s="447"/>
      <c r="AC24" s="447"/>
      <c r="AD24" s="447"/>
      <c r="AE24" s="447"/>
      <c r="AF24" s="447"/>
      <c r="AG24" s="448"/>
      <c r="AH24" s="468">
        <v>379</v>
      </c>
      <c r="AI24" s="469"/>
      <c r="AJ24" s="469"/>
      <c r="AK24" s="469"/>
      <c r="AL24" s="508"/>
      <c r="AM24" s="468">
        <v>1216969</v>
      </c>
      <c r="AN24" s="469"/>
      <c r="AO24" s="469"/>
      <c r="AP24" s="469"/>
      <c r="AQ24" s="469"/>
      <c r="AR24" s="508"/>
      <c r="AS24" s="468">
        <v>3211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16674641</v>
      </c>
      <c r="BO24" s="418"/>
      <c r="BP24" s="418"/>
      <c r="BQ24" s="418"/>
      <c r="BR24" s="418"/>
      <c r="BS24" s="418"/>
      <c r="BT24" s="418"/>
      <c r="BU24" s="419"/>
      <c r="BV24" s="417">
        <v>17427764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5994</v>
      </c>
      <c r="R25" s="469"/>
      <c r="S25" s="469"/>
      <c r="T25" s="469"/>
      <c r="U25" s="469"/>
      <c r="V25" s="508"/>
      <c r="W25" s="563"/>
      <c r="X25" s="551"/>
      <c r="Y25" s="552"/>
      <c r="Z25" s="467" t="s">
        <v>157</v>
      </c>
      <c r="AA25" s="447"/>
      <c r="AB25" s="447"/>
      <c r="AC25" s="447"/>
      <c r="AD25" s="447"/>
      <c r="AE25" s="447"/>
      <c r="AF25" s="447"/>
      <c r="AG25" s="448"/>
      <c r="AH25" s="468">
        <v>65</v>
      </c>
      <c r="AI25" s="469"/>
      <c r="AJ25" s="469"/>
      <c r="AK25" s="469"/>
      <c r="AL25" s="508"/>
      <c r="AM25" s="468">
        <v>206115</v>
      </c>
      <c r="AN25" s="469"/>
      <c r="AO25" s="469"/>
      <c r="AP25" s="469"/>
      <c r="AQ25" s="469"/>
      <c r="AR25" s="508"/>
      <c r="AS25" s="468">
        <v>3171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108249</v>
      </c>
      <c r="BO25" s="381"/>
      <c r="BP25" s="381"/>
      <c r="BQ25" s="381"/>
      <c r="BR25" s="381"/>
      <c r="BS25" s="381"/>
      <c r="BT25" s="381"/>
      <c r="BU25" s="382"/>
      <c r="BV25" s="380">
        <v>172607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5508</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43316</v>
      </c>
      <c r="AN26" s="469"/>
      <c r="AO26" s="469"/>
      <c r="AP26" s="469"/>
      <c r="AQ26" s="469"/>
      <c r="AR26" s="508"/>
      <c r="AS26" s="468">
        <v>3332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4750</v>
      </c>
      <c r="R27" s="469"/>
      <c r="S27" s="469"/>
      <c r="T27" s="469"/>
      <c r="U27" s="469"/>
      <c r="V27" s="508"/>
      <c r="W27" s="563"/>
      <c r="X27" s="551"/>
      <c r="Y27" s="552"/>
      <c r="Z27" s="467" t="s">
        <v>163</v>
      </c>
      <c r="AA27" s="447"/>
      <c r="AB27" s="447"/>
      <c r="AC27" s="447"/>
      <c r="AD27" s="447"/>
      <c r="AE27" s="447"/>
      <c r="AF27" s="447"/>
      <c r="AG27" s="448"/>
      <c r="AH27" s="468">
        <v>20</v>
      </c>
      <c r="AI27" s="469"/>
      <c r="AJ27" s="469"/>
      <c r="AK27" s="469"/>
      <c r="AL27" s="508"/>
      <c r="AM27" s="468">
        <v>56280</v>
      </c>
      <c r="AN27" s="469"/>
      <c r="AO27" s="469"/>
      <c r="AP27" s="469"/>
      <c r="AQ27" s="469"/>
      <c r="AR27" s="508"/>
      <c r="AS27" s="468">
        <v>2814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140000</v>
      </c>
      <c r="BO27" s="587"/>
      <c r="BP27" s="587"/>
      <c r="BQ27" s="587"/>
      <c r="BR27" s="587"/>
      <c r="BS27" s="587"/>
      <c r="BT27" s="587"/>
      <c r="BU27" s="588"/>
      <c r="BV27" s="586">
        <v>140000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3850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2344699</v>
      </c>
      <c r="BO28" s="381"/>
      <c r="BP28" s="381"/>
      <c r="BQ28" s="381"/>
      <c r="BR28" s="381"/>
      <c r="BS28" s="381"/>
      <c r="BT28" s="381"/>
      <c r="BU28" s="382"/>
      <c r="BV28" s="380">
        <v>2934209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3500</v>
      </c>
      <c r="R29" s="469"/>
      <c r="S29" s="469"/>
      <c r="T29" s="469"/>
      <c r="U29" s="469"/>
      <c r="V29" s="508"/>
      <c r="W29" s="564"/>
      <c r="X29" s="565"/>
      <c r="Y29" s="566"/>
      <c r="Z29" s="467" t="s">
        <v>170</v>
      </c>
      <c r="AA29" s="447"/>
      <c r="AB29" s="447"/>
      <c r="AC29" s="447"/>
      <c r="AD29" s="447"/>
      <c r="AE29" s="447"/>
      <c r="AF29" s="447"/>
      <c r="AG29" s="448"/>
      <c r="AH29" s="468">
        <v>399</v>
      </c>
      <c r="AI29" s="469"/>
      <c r="AJ29" s="469"/>
      <c r="AK29" s="469"/>
      <c r="AL29" s="508"/>
      <c r="AM29" s="468">
        <v>1273249</v>
      </c>
      <c r="AN29" s="469"/>
      <c r="AO29" s="469"/>
      <c r="AP29" s="469"/>
      <c r="AQ29" s="469"/>
      <c r="AR29" s="508"/>
      <c r="AS29" s="468">
        <v>3191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90588</v>
      </c>
      <c r="BO29" s="418"/>
      <c r="BP29" s="418"/>
      <c r="BQ29" s="418"/>
      <c r="BR29" s="418"/>
      <c r="BS29" s="418"/>
      <c r="BT29" s="418"/>
      <c r="BU29" s="419"/>
      <c r="BV29" s="417">
        <v>89552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3994127</v>
      </c>
      <c r="BO30" s="587"/>
      <c r="BP30" s="587"/>
      <c r="BQ30" s="587"/>
      <c r="BR30" s="587"/>
      <c r="BS30" s="587"/>
      <c r="BT30" s="587"/>
      <c r="BU30" s="588"/>
      <c r="BV30" s="586">
        <v>4450599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アクト篠山</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住宅資金特別会計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農業共済事業会計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兵庫県町議会議員公務災害補償組合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グリーンファームささやま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丹波少年自然の家事務組合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夢こんだ</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公営駐車場事業特別会計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兵庫県後期高齢者医療広域連合（一般会計）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兵庫県後期高齢者医療広域連合（特別会計）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t="s">
        <v>531</v>
      </c>
      <c r="G34" s="33" t="s">
        <v>532</v>
      </c>
      <c r="H34" s="33" t="s">
        <v>532</v>
      </c>
      <c r="I34" s="33" t="s">
        <v>531</v>
      </c>
      <c r="J34" s="34" t="s">
        <v>533</v>
      </c>
      <c r="K34" s="22"/>
      <c r="L34" s="22"/>
      <c r="M34" s="22"/>
      <c r="N34" s="22"/>
      <c r="O34" s="22"/>
      <c r="P34" s="22"/>
    </row>
    <row r="35" spans="1:16" ht="39" customHeight="1" x14ac:dyDescent="0.15">
      <c r="A35" s="22"/>
      <c r="B35" s="35"/>
      <c r="C35" s="1178" t="s">
        <v>534</v>
      </c>
      <c r="D35" s="1179"/>
      <c r="E35" s="1180"/>
      <c r="F35" s="36">
        <v>9.24</v>
      </c>
      <c r="G35" s="37">
        <v>10.35</v>
      </c>
      <c r="H35" s="37">
        <v>10.38</v>
      </c>
      <c r="I35" s="37">
        <v>9.9499999999999993</v>
      </c>
      <c r="J35" s="38">
        <v>10.54</v>
      </c>
      <c r="K35" s="22"/>
      <c r="L35" s="22"/>
      <c r="M35" s="22"/>
      <c r="N35" s="22"/>
      <c r="O35" s="22"/>
      <c r="P35" s="22"/>
    </row>
    <row r="36" spans="1:16" ht="39" customHeight="1" x14ac:dyDescent="0.15">
      <c r="A36" s="22"/>
      <c r="B36" s="35"/>
      <c r="C36" s="1178" t="s">
        <v>535</v>
      </c>
      <c r="D36" s="1179"/>
      <c r="E36" s="1180"/>
      <c r="F36" s="36">
        <v>2.71</v>
      </c>
      <c r="G36" s="37">
        <v>3.2</v>
      </c>
      <c r="H36" s="37">
        <v>3.37</v>
      </c>
      <c r="I36" s="37">
        <v>3.79</v>
      </c>
      <c r="J36" s="38">
        <v>3.95</v>
      </c>
      <c r="K36" s="22"/>
      <c r="L36" s="22"/>
      <c r="M36" s="22"/>
      <c r="N36" s="22"/>
      <c r="O36" s="22"/>
      <c r="P36" s="22"/>
    </row>
    <row r="37" spans="1:16" ht="39" customHeight="1" x14ac:dyDescent="0.15">
      <c r="A37" s="22"/>
      <c r="B37" s="35"/>
      <c r="C37" s="1178" t="s">
        <v>536</v>
      </c>
      <c r="D37" s="1179"/>
      <c r="E37" s="1180"/>
      <c r="F37" s="36">
        <v>1.07</v>
      </c>
      <c r="G37" s="37">
        <v>0.37</v>
      </c>
      <c r="H37" s="37">
        <v>0.38</v>
      </c>
      <c r="I37" s="37">
        <v>0.44</v>
      </c>
      <c r="J37" s="38">
        <v>1.22</v>
      </c>
      <c r="K37" s="22"/>
      <c r="L37" s="22"/>
      <c r="M37" s="22"/>
      <c r="N37" s="22"/>
      <c r="O37" s="22"/>
      <c r="P37" s="22"/>
    </row>
    <row r="38" spans="1:16" ht="39" customHeight="1" x14ac:dyDescent="0.15">
      <c r="A38" s="22"/>
      <c r="B38" s="35"/>
      <c r="C38" s="1178" t="s">
        <v>537</v>
      </c>
      <c r="D38" s="1179"/>
      <c r="E38" s="1180"/>
      <c r="F38" s="36">
        <v>0.9</v>
      </c>
      <c r="G38" s="37">
        <v>0.88</v>
      </c>
      <c r="H38" s="37">
        <v>0.86</v>
      </c>
      <c r="I38" s="37">
        <v>0.85</v>
      </c>
      <c r="J38" s="38">
        <v>0.85</v>
      </c>
      <c r="K38" s="22"/>
      <c r="L38" s="22"/>
      <c r="M38" s="22"/>
      <c r="N38" s="22"/>
      <c r="O38" s="22"/>
      <c r="P38" s="22"/>
    </row>
    <row r="39" spans="1:16" ht="39" customHeight="1" x14ac:dyDescent="0.15">
      <c r="A39" s="22"/>
      <c r="B39" s="35"/>
      <c r="C39" s="1178" t="s">
        <v>538</v>
      </c>
      <c r="D39" s="1179"/>
      <c r="E39" s="1180"/>
      <c r="F39" s="36">
        <v>0.01</v>
      </c>
      <c r="G39" s="37">
        <v>0.16</v>
      </c>
      <c r="H39" s="37">
        <v>0.15</v>
      </c>
      <c r="I39" s="37">
        <v>0.17</v>
      </c>
      <c r="J39" s="38">
        <v>0.67</v>
      </c>
      <c r="K39" s="22"/>
      <c r="L39" s="22"/>
      <c r="M39" s="22"/>
      <c r="N39" s="22"/>
      <c r="O39" s="22"/>
      <c r="P39" s="22"/>
    </row>
    <row r="40" spans="1:16" ht="39" customHeight="1" x14ac:dyDescent="0.15">
      <c r="A40" s="22"/>
      <c r="B40" s="35"/>
      <c r="C40" s="1178" t="s">
        <v>539</v>
      </c>
      <c r="D40" s="1179"/>
      <c r="E40" s="1180"/>
      <c r="F40" s="36">
        <v>0.06</v>
      </c>
      <c r="G40" s="37">
        <v>0.05</v>
      </c>
      <c r="H40" s="37">
        <v>0.08</v>
      </c>
      <c r="I40" s="37">
        <v>0.08</v>
      </c>
      <c r="J40" s="38">
        <v>0.08</v>
      </c>
      <c r="K40" s="22"/>
      <c r="L40" s="22"/>
      <c r="M40" s="22"/>
      <c r="N40" s="22"/>
      <c r="O40" s="22"/>
      <c r="P40" s="22"/>
    </row>
    <row r="41" spans="1:16" ht="39" customHeight="1" x14ac:dyDescent="0.15">
      <c r="A41" s="22"/>
      <c r="B41" s="35"/>
      <c r="C41" s="1178" t="s">
        <v>540</v>
      </c>
      <c r="D41" s="1179"/>
      <c r="E41" s="1180"/>
      <c r="F41" s="36">
        <v>0.02</v>
      </c>
      <c r="G41" s="37">
        <v>0.01</v>
      </c>
      <c r="H41" s="37">
        <v>0</v>
      </c>
      <c r="I41" s="37">
        <v>0</v>
      </c>
      <c r="J41" s="38">
        <v>0</v>
      </c>
      <c r="K41" s="22"/>
      <c r="L41" s="22"/>
      <c r="M41" s="22"/>
      <c r="N41" s="22"/>
      <c r="O41" s="22"/>
      <c r="P41" s="22"/>
    </row>
    <row r="42" spans="1:16" ht="39" customHeight="1" x14ac:dyDescent="0.15">
      <c r="A42" s="22"/>
      <c r="B42" s="39"/>
      <c r="C42" s="1178" t="s">
        <v>541</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542</v>
      </c>
      <c r="D43" s="1182"/>
      <c r="E43" s="1183"/>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70" zoomScaleNormal="70" zoomScaleSheetLayoutView="55" workbookViewId="0">
      <selection activeCell="B1" sqref="B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4656</v>
      </c>
      <c r="L45" s="60">
        <v>4422</v>
      </c>
      <c r="M45" s="60">
        <v>4160</v>
      </c>
      <c r="N45" s="60">
        <v>3950</v>
      </c>
      <c r="O45" s="61">
        <v>3478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2228</v>
      </c>
      <c r="L48" s="64">
        <v>2216</v>
      </c>
      <c r="M48" s="64">
        <v>2220</v>
      </c>
      <c r="N48" s="64">
        <v>2104</v>
      </c>
      <c r="O48" s="65">
        <v>2295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7</v>
      </c>
      <c r="L50" s="64">
        <v>6</v>
      </c>
      <c r="M50" s="64">
        <v>6</v>
      </c>
      <c r="N50" s="64">
        <v>6</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v>0</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4418</v>
      </c>
      <c r="L52" s="64">
        <v>4357</v>
      </c>
      <c r="M52" s="64">
        <v>4436</v>
      </c>
      <c r="N52" s="64">
        <v>4113</v>
      </c>
      <c r="O52" s="65">
        <v>3686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2476</v>
      </c>
      <c r="L53" s="69">
        <v>2287</v>
      </c>
      <c r="M53" s="69">
        <v>1950</v>
      </c>
      <c r="N53" s="69">
        <v>1947</v>
      </c>
      <c r="O53" s="70">
        <v>2093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30232</v>
      </c>
      <c r="J41" s="83">
        <v>26706</v>
      </c>
      <c r="K41" s="83">
        <v>24792</v>
      </c>
      <c r="L41" s="83">
        <v>22475</v>
      </c>
      <c r="M41" s="84">
        <v>20669</v>
      </c>
    </row>
    <row r="42" spans="2:13" ht="27.75" customHeight="1" x14ac:dyDescent="0.15">
      <c r="B42" s="1204"/>
      <c r="C42" s="1205"/>
      <c r="D42" s="85"/>
      <c r="E42" s="1210" t="s">
        <v>26</v>
      </c>
      <c r="F42" s="1210"/>
      <c r="G42" s="1210"/>
      <c r="H42" s="1211"/>
      <c r="I42" s="86">
        <v>36</v>
      </c>
      <c r="J42" s="87">
        <v>31</v>
      </c>
      <c r="K42" s="87">
        <v>26</v>
      </c>
      <c r="L42" s="87">
        <v>21</v>
      </c>
      <c r="M42" s="88">
        <v>16</v>
      </c>
    </row>
    <row r="43" spans="2:13" ht="27.75" customHeight="1" x14ac:dyDescent="0.15">
      <c r="B43" s="1204"/>
      <c r="C43" s="1205"/>
      <c r="D43" s="85"/>
      <c r="E43" s="1210" t="s">
        <v>27</v>
      </c>
      <c r="F43" s="1210"/>
      <c r="G43" s="1210"/>
      <c r="H43" s="1211"/>
      <c r="I43" s="86">
        <v>38188</v>
      </c>
      <c r="J43" s="87">
        <v>36797</v>
      </c>
      <c r="K43" s="87">
        <v>34864</v>
      </c>
      <c r="L43" s="87">
        <v>33194</v>
      </c>
      <c r="M43" s="88">
        <v>32434</v>
      </c>
    </row>
    <row r="44" spans="2:13" ht="27.75" customHeight="1" x14ac:dyDescent="0.15">
      <c r="B44" s="1204"/>
      <c r="C44" s="1205"/>
      <c r="D44" s="85"/>
      <c r="E44" s="1210" t="s">
        <v>28</v>
      </c>
      <c r="F44" s="1210"/>
      <c r="G44" s="1210"/>
      <c r="H44" s="1211"/>
      <c r="I44" s="86" t="s">
        <v>483</v>
      </c>
      <c r="J44" s="87" t="s">
        <v>483</v>
      </c>
      <c r="K44" s="87" t="s">
        <v>483</v>
      </c>
      <c r="L44" s="87" t="s">
        <v>483</v>
      </c>
      <c r="M44" s="88" t="s">
        <v>483</v>
      </c>
    </row>
    <row r="45" spans="2:13" ht="27.75" customHeight="1" x14ac:dyDescent="0.15">
      <c r="B45" s="1204"/>
      <c r="C45" s="1205"/>
      <c r="D45" s="85"/>
      <c r="E45" s="1210" t="s">
        <v>29</v>
      </c>
      <c r="F45" s="1210"/>
      <c r="G45" s="1210"/>
      <c r="H45" s="1211"/>
      <c r="I45" s="86">
        <v>5836</v>
      </c>
      <c r="J45" s="87">
        <v>5619</v>
      </c>
      <c r="K45" s="87">
        <v>5133</v>
      </c>
      <c r="L45" s="87">
        <v>4777</v>
      </c>
      <c r="M45" s="88">
        <v>4564</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6942</v>
      </c>
      <c r="J50" s="87">
        <v>6923</v>
      </c>
      <c r="K50" s="87">
        <v>5965</v>
      </c>
      <c r="L50" s="87">
        <v>5981</v>
      </c>
      <c r="M50" s="88">
        <v>4968</v>
      </c>
    </row>
    <row r="51" spans="2:13" ht="27.75" customHeight="1" x14ac:dyDescent="0.15">
      <c r="B51" s="1204"/>
      <c r="C51" s="1205"/>
      <c r="D51" s="85"/>
      <c r="E51" s="1210" t="s">
        <v>36</v>
      </c>
      <c r="F51" s="1210"/>
      <c r="G51" s="1210"/>
      <c r="H51" s="1211"/>
      <c r="I51" s="86">
        <v>1199</v>
      </c>
      <c r="J51" s="87">
        <v>977</v>
      </c>
      <c r="K51" s="87">
        <v>915</v>
      </c>
      <c r="L51" s="87">
        <v>783</v>
      </c>
      <c r="M51" s="88">
        <v>640</v>
      </c>
    </row>
    <row r="52" spans="2:13" ht="27.75" customHeight="1" x14ac:dyDescent="0.15">
      <c r="B52" s="1206"/>
      <c r="C52" s="1207"/>
      <c r="D52" s="85"/>
      <c r="E52" s="1210" t="s">
        <v>37</v>
      </c>
      <c r="F52" s="1210"/>
      <c r="G52" s="1210"/>
      <c r="H52" s="1211"/>
      <c r="I52" s="86">
        <v>40010</v>
      </c>
      <c r="J52" s="87">
        <v>38136</v>
      </c>
      <c r="K52" s="87">
        <v>35819</v>
      </c>
      <c r="L52" s="87">
        <v>33740</v>
      </c>
      <c r="M52" s="88">
        <v>31722</v>
      </c>
    </row>
    <row r="53" spans="2:13" ht="27.75" customHeight="1" thickBot="1" x14ac:dyDescent="0.2">
      <c r="B53" s="1217" t="s">
        <v>21</v>
      </c>
      <c r="C53" s="1218"/>
      <c r="D53" s="92"/>
      <c r="E53" s="1219" t="s">
        <v>38</v>
      </c>
      <c r="F53" s="1219"/>
      <c r="G53" s="1219"/>
      <c r="H53" s="1220"/>
      <c r="I53" s="93">
        <v>26141</v>
      </c>
      <c r="J53" s="94">
        <v>23118</v>
      </c>
      <c r="K53" s="94">
        <v>22116</v>
      </c>
      <c r="L53" s="94">
        <v>19963</v>
      </c>
      <c r="M53" s="95">
        <v>20354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N23" sqref="N2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560</v>
      </c>
      <c r="H51" s="1246"/>
      <c r="I51" s="1251" t="s">
        <v>561</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566</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562</v>
      </c>
      <c r="H55" s="1226"/>
      <c r="I55" s="1231" t="s">
        <v>561</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566</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3" t="s">
        <v>567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560</v>
      </c>
      <c r="H73" s="1246"/>
      <c r="I73" s="1251" t="s">
        <v>561</v>
      </c>
      <c r="J73" s="1251"/>
      <c r="K73" s="1232">
        <v>239.2</v>
      </c>
      <c r="L73" s="1232">
        <v>219.1</v>
      </c>
      <c r="M73" s="1221">
        <v>219</v>
      </c>
      <c r="N73" s="1221">
        <v>191.7</v>
      </c>
      <c r="O73" s="1221">
        <v>191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565</v>
      </c>
      <c r="J75" s="1231"/>
      <c r="K75" s="1253">
        <v>22.4</v>
      </c>
      <c r="L75" s="1253">
        <v>22.6</v>
      </c>
      <c r="M75" s="1253">
        <v>21.2</v>
      </c>
      <c r="N75" s="1253">
        <v>19.8</v>
      </c>
      <c r="O75" s="1253">
        <v>19.2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562</v>
      </c>
      <c r="H77" s="1226"/>
      <c r="I77" s="1231" t="s">
        <v>561</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565</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26084</v>
      </c>
      <c r="E3" s="118"/>
      <c r="F3" s="119">
        <v>75709</v>
      </c>
      <c r="G3" s="120"/>
      <c r="H3" s="121"/>
    </row>
    <row r="4" spans="1:8" x14ac:dyDescent="0.15">
      <c r="A4" s="122"/>
      <c r="B4" s="123"/>
      <c r="C4" s="124"/>
      <c r="D4" s="125">
        <v>9321</v>
      </c>
      <c r="E4" s="126"/>
      <c r="F4" s="127">
        <v>35212</v>
      </c>
      <c r="G4" s="128"/>
      <c r="H4" s="129"/>
    </row>
    <row r="5" spans="1:8" x14ac:dyDescent="0.15">
      <c r="A5" s="110" t="s">
        <v>516</v>
      </c>
      <c r="B5" s="115"/>
      <c r="C5" s="116"/>
      <c r="D5" s="117">
        <v>28816</v>
      </c>
      <c r="E5" s="118"/>
      <c r="F5" s="119">
        <v>90961</v>
      </c>
      <c r="G5" s="120"/>
      <c r="H5" s="121"/>
    </row>
    <row r="6" spans="1:8" x14ac:dyDescent="0.15">
      <c r="A6" s="122"/>
      <c r="B6" s="123"/>
      <c r="C6" s="124"/>
      <c r="D6" s="125">
        <v>13757</v>
      </c>
      <c r="E6" s="126"/>
      <c r="F6" s="127">
        <v>37720</v>
      </c>
      <c r="G6" s="128"/>
      <c r="H6" s="129"/>
    </row>
    <row r="7" spans="1:8" x14ac:dyDescent="0.15">
      <c r="A7" s="110" t="s">
        <v>517</v>
      </c>
      <c r="B7" s="115"/>
      <c r="C7" s="116"/>
      <c r="D7" s="117">
        <v>51809</v>
      </c>
      <c r="E7" s="118"/>
      <c r="F7" s="119">
        <v>106614</v>
      </c>
      <c r="G7" s="120"/>
      <c r="H7" s="121"/>
    </row>
    <row r="8" spans="1:8" x14ac:dyDescent="0.15">
      <c r="A8" s="122"/>
      <c r="B8" s="123"/>
      <c r="C8" s="124"/>
      <c r="D8" s="125">
        <v>27847</v>
      </c>
      <c r="E8" s="126"/>
      <c r="F8" s="127">
        <v>45545</v>
      </c>
      <c r="G8" s="128"/>
      <c r="H8" s="129"/>
    </row>
    <row r="9" spans="1:8" x14ac:dyDescent="0.15">
      <c r="A9" s="110" t="s">
        <v>518</v>
      </c>
      <c r="B9" s="115"/>
      <c r="C9" s="116"/>
      <c r="D9" s="117">
        <v>32873</v>
      </c>
      <c r="E9" s="118"/>
      <c r="F9" s="119">
        <v>85459</v>
      </c>
      <c r="G9" s="120"/>
      <c r="H9" s="121"/>
    </row>
    <row r="10" spans="1:8" x14ac:dyDescent="0.15">
      <c r="A10" s="122"/>
      <c r="B10" s="123"/>
      <c r="C10" s="124"/>
      <c r="D10" s="125">
        <v>23969</v>
      </c>
      <c r="E10" s="126"/>
      <c r="F10" s="127">
        <v>44378</v>
      </c>
      <c r="G10" s="128"/>
      <c r="H10" s="129"/>
    </row>
    <row r="11" spans="1:8" x14ac:dyDescent="0.15">
      <c r="A11" s="110" t="s">
        <v>519</v>
      </c>
      <c r="B11" s="115"/>
      <c r="C11" s="116"/>
      <c r="D11" s="117">
        <v>49638</v>
      </c>
      <c r="E11" s="118"/>
      <c r="F11" s="119">
        <v>83280</v>
      </c>
      <c r="G11" s="120"/>
      <c r="H11" s="121"/>
    </row>
    <row r="12" spans="1:8" x14ac:dyDescent="0.15">
      <c r="A12" s="122"/>
      <c r="B12" s="123"/>
      <c r="C12" s="130"/>
      <c r="D12" s="125">
        <v>34691</v>
      </c>
      <c r="E12" s="126"/>
      <c r="F12" s="127">
        <v>43123</v>
      </c>
      <c r="G12" s="128"/>
      <c r="H12" s="129"/>
    </row>
    <row r="13" spans="1:8" x14ac:dyDescent="0.15">
      <c r="A13" s="110"/>
      <c r="B13" s="115"/>
      <c r="C13" s="131"/>
      <c r="D13" s="132">
        <v>37844</v>
      </c>
      <c r="E13" s="133"/>
      <c r="F13" s="134">
        <v>88405</v>
      </c>
      <c r="G13" s="135"/>
      <c r="H13" s="121"/>
    </row>
    <row r="14" spans="1:8" x14ac:dyDescent="0.15">
      <c r="A14" s="122"/>
      <c r="B14" s="123"/>
      <c r="C14" s="124"/>
      <c r="D14" s="125">
        <v>21917</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2.5099999999999998</v>
      </c>
      <c r="C19" s="136">
        <f>ROUND(VALUE(SUBSTITUTE(実質収支比率等に係る経年分析!G$48,"▲","-")),2)</f>
        <v>3</v>
      </c>
      <c r="D19" s="136">
        <f>ROUND(VALUE(SUBSTITUTE(実質収支比率等に係る経年分析!H$48,"▲","-")),2)</f>
        <v>3.16</v>
      </c>
      <c r="E19" s="136">
        <f>ROUND(VALUE(SUBSTITUTE(実質収支比率等に係る経年分析!I$48,"▲","-")),2)</f>
        <v>3.59</v>
      </c>
      <c r="F19" s="136">
        <f>ROUND(VALUE(SUBSTITUTE(実質収支比率等に係る経年分析!J$48,"▲","-")),2)</f>
        <v>3.76</v>
      </c>
    </row>
    <row r="20" spans="1:11" x14ac:dyDescent="0.15">
      <c r="A20" s="136" t="s">
        <v>43</v>
      </c>
      <c r="B20" s="136">
        <f>ROUND(VALUE(SUBSTITUTE(実質収支比率等に係る経年分析!F$47,"▲","-")),2)</f>
        <v>26.58</v>
      </c>
      <c r="C20" s="136">
        <f>ROUND(VALUE(SUBSTITUTE(実質収支比率等に係る経年分析!G$47,"▲","-")),2)</f>
        <v>27.19</v>
      </c>
      <c r="D20" s="136">
        <f>ROUND(VALUE(SUBSTITUTE(実質収支比率等に係る経年分析!H$47,"▲","-")),2)</f>
        <v>23.79</v>
      </c>
      <c r="E20" s="136">
        <f>ROUND(VALUE(SUBSTITUTE(実質収支比率等に係る経年分析!I$47,"▲","-")),2)</f>
        <v>20.45</v>
      </c>
      <c r="F20" s="136">
        <f>ROUND(VALUE(SUBSTITUTE(実質収支比率等に係る経年分析!J$47,"▲","-")),2)</f>
        <v>16.510000000000002</v>
      </c>
    </row>
    <row r="21" spans="1:11" x14ac:dyDescent="0.15">
      <c r="A21" s="136" t="s">
        <v>44</v>
      </c>
      <c r="B21" s="136">
        <f>IF(ISNUMBER(VALUE(SUBSTITUTE(実質収支比率等に係る経年分析!F$49,"▲","-"))),ROUND(VALUE(SUBSTITUTE(実質収支比率等に係る経年分析!F$49,"▲","-")),2),NA())</f>
        <v>1.67</v>
      </c>
      <c r="C21" s="136">
        <f>IF(ISNUMBER(VALUE(SUBSTITUTE(実質収支比率等に係る経年分析!G$49,"▲","-"))),ROUND(VALUE(SUBSTITUTE(実質収支比率等に係る経年分析!G$49,"▲","-")),2),NA())</f>
        <v>4.8099999999999996</v>
      </c>
      <c r="D21" s="136">
        <f>IF(ISNUMBER(VALUE(SUBSTITUTE(実質収支比率等に係る経年分析!H$49,"▲","-"))),ROUND(VALUE(SUBSTITUTE(実質収支比率等に係る経年分析!H$49,"▲","-")),2),NA())</f>
        <v>-5.65</v>
      </c>
      <c r="E21" s="136">
        <f>IF(ISNUMBER(VALUE(SUBSTITUTE(実質収支比率等に係る経年分析!I$49,"▲","-"))),ROUND(VALUE(SUBSTITUTE(実質収支比率等に係る経年分析!I$49,"▲","-")),2),NA())</f>
        <v>-4.57</v>
      </c>
      <c r="F21" s="136">
        <f>IF(ISNUMBER(VALUE(SUBSTITUTE(実質収支比率等に係る経年分析!J$49,"▲","-"))),ROUND(VALUE(SUBSTITUTE(実質収支比率等に係る経年分析!J$49,"▲","-")),2),NA())</f>
        <v>-5.93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0.67</v>
      </c>
    </row>
    <row r="32" spans="1:11" x14ac:dyDescent="0.15">
      <c r="A32" s="137" t="str">
        <f>IF(連結実質赤字比率に係る赤字・黒字の構成分析!C$38="",NA(),連結実質赤字比率に係る赤字・黒字の構成分析!C$38)</f>
        <v>農業共済事業会計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10.54</v>
      </c>
    </row>
    <row r="36" spans="1:16" x14ac:dyDescent="0.15">
      <c r="A36" s="137" t="str">
        <f>IF(連結実質赤字比率に係る赤字・黒字の構成分析!C$34="",NA(),連結実質赤字比率に係る赤字・黒字の構成分析!C$34)</f>
        <v>住宅資金特別会計</v>
      </c>
      <c r="B36" s="137">
        <f>IF(ROUND(VALUE(SUBSTITUTE(連結実質赤字比率に係る赤字・黒字の構成分析!F$34,"▲", "-")), 2) &lt; 0, ABS(ROUND(VALUE(SUBSTITUTE(連結実質赤字比率に係る赤字・黒字の構成分析!F$34,"▲", "-")), 2)), NA())</f>
        <v>0.2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0.21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4418</v>
      </c>
      <c r="E42" s="138"/>
      <c r="F42" s="138"/>
      <c r="G42" s="138">
        <f>'実質公債費比率（分子）の構造'!L$52</f>
        <v>4357</v>
      </c>
      <c r="H42" s="138"/>
      <c r="I42" s="138"/>
      <c r="J42" s="138">
        <f>'実質公債費比率（分子）の構造'!M$52</f>
        <v>4436</v>
      </c>
      <c r="K42" s="138"/>
      <c r="L42" s="138"/>
      <c r="M42" s="138">
        <f>'実質公債費比率（分子）の構造'!N$52</f>
        <v>4113</v>
      </c>
      <c r="N42" s="138"/>
      <c r="O42" s="138"/>
      <c r="P42" s="138">
        <f>'実質公債費比率（分子）の構造'!O$52</f>
        <v>3686</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2228</v>
      </c>
      <c r="C46" s="138"/>
      <c r="D46" s="138"/>
      <c r="E46" s="138">
        <f>'実質公債費比率（分子）の構造'!L$48</f>
        <v>2216</v>
      </c>
      <c r="F46" s="138"/>
      <c r="G46" s="138"/>
      <c r="H46" s="138">
        <f>'実質公債費比率（分子）の構造'!M$48</f>
        <v>2220</v>
      </c>
      <c r="I46" s="138"/>
      <c r="J46" s="138"/>
      <c r="K46" s="138">
        <f>'実質公債費比率（分子）の構造'!N$48</f>
        <v>2104</v>
      </c>
      <c r="L46" s="138"/>
      <c r="M46" s="138"/>
      <c r="N46" s="138">
        <f>'実質公債費比率（分子）の構造'!O$48</f>
        <v>2295</v>
      </c>
      <c r="O46" s="138"/>
      <c r="P46" s="138"/>
    </row>
    <row r="47" spans="1:16" x14ac:dyDescent="0.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4656</v>
      </c>
      <c r="C49" s="138"/>
      <c r="D49" s="138"/>
      <c r="E49" s="138">
        <f>'実質公債費比率（分子）の構造'!L$45</f>
        <v>4422</v>
      </c>
      <c r="F49" s="138"/>
      <c r="G49" s="138"/>
      <c r="H49" s="138">
        <f>'実質公債費比率（分子）の構造'!M$45</f>
        <v>4160</v>
      </c>
      <c r="I49" s="138"/>
      <c r="J49" s="138"/>
      <c r="K49" s="138">
        <f>'実質公債費比率（分子）の構造'!N$45</f>
        <v>3950</v>
      </c>
      <c r="L49" s="138"/>
      <c r="M49" s="138"/>
      <c r="N49" s="138">
        <f>'実質公債費比率（分子）の構造'!O$45</f>
        <v>3478</v>
      </c>
      <c r="O49" s="138"/>
      <c r="P49" s="138"/>
    </row>
    <row r="50" spans="1:16" x14ac:dyDescent="0.15">
      <c r="A50" s="138" t="s">
        <v>59</v>
      </c>
      <c r="B50" s="138" t="e">
        <f>NA()</f>
        <v>#N/A</v>
      </c>
      <c r="C50" s="138">
        <f>IF(ISNUMBER('実質公債費比率（分子）の構造'!K$53),'実質公債費比率（分子）の構造'!K$53,NA())</f>
        <v>2476</v>
      </c>
      <c r="D50" s="138" t="e">
        <f>NA()</f>
        <v>#N/A</v>
      </c>
      <c r="E50" s="138" t="e">
        <f>NA()</f>
        <v>#N/A</v>
      </c>
      <c r="F50" s="138">
        <f>IF(ISNUMBER('実質公債費比率（分子）の構造'!L$53),'実質公債費比率（分子）の構造'!L$53,NA())</f>
        <v>2287</v>
      </c>
      <c r="G50" s="138" t="e">
        <f>NA()</f>
        <v>#N/A</v>
      </c>
      <c r="H50" s="138" t="e">
        <f>NA()</f>
        <v>#N/A</v>
      </c>
      <c r="I50" s="138">
        <f>IF(ISNUMBER('実質公債費比率（分子）の構造'!M$53),'実質公債費比率（分子）の構造'!M$53,NA())</f>
        <v>1950</v>
      </c>
      <c r="J50" s="138" t="e">
        <f>NA()</f>
        <v>#N/A</v>
      </c>
      <c r="K50" s="138" t="e">
        <f>NA()</f>
        <v>#N/A</v>
      </c>
      <c r="L50" s="138">
        <f>IF(ISNUMBER('実質公債費比率（分子）の構造'!N$53),'実質公債費比率（分子）の構造'!N$53,NA())</f>
        <v>1947</v>
      </c>
      <c r="M50" s="138" t="e">
        <f>NA()</f>
        <v>#N/A</v>
      </c>
      <c r="N50" s="138" t="e">
        <f>NA()</f>
        <v>#N/A</v>
      </c>
      <c r="O50" s="138">
        <f>IF(ISNUMBER('実質公債費比率（分子）の構造'!O$53),'実質公債費比率（分子）の構造'!O$53,NA())</f>
        <v>2093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40010</v>
      </c>
      <c r="E56" s="137"/>
      <c r="F56" s="137"/>
      <c r="G56" s="137">
        <f>'将来負担比率（分子）の構造'!J$52</f>
        <v>38136</v>
      </c>
      <c r="H56" s="137"/>
      <c r="I56" s="137"/>
      <c r="J56" s="137">
        <f>'将来負担比率（分子）の構造'!K$52</f>
        <v>35819</v>
      </c>
      <c r="K56" s="137"/>
      <c r="L56" s="137"/>
      <c r="M56" s="137">
        <f>'将来負担比率（分子）の構造'!L$52</f>
        <v>33740</v>
      </c>
      <c r="N56" s="137"/>
      <c r="O56" s="137"/>
      <c r="P56" s="137">
        <f>'将来負担比率（分子）の構造'!M$52</f>
        <v>31722</v>
      </c>
    </row>
    <row r="57" spans="1:16" x14ac:dyDescent="0.15">
      <c r="A57" s="137" t="s">
        <v>36</v>
      </c>
      <c r="B57" s="137"/>
      <c r="C57" s="137"/>
      <c r="D57" s="137">
        <f>'将来負担比率（分子）の構造'!I$51</f>
        <v>1199</v>
      </c>
      <c r="E57" s="137"/>
      <c r="F57" s="137"/>
      <c r="G57" s="137">
        <f>'将来負担比率（分子）の構造'!J$51</f>
        <v>977</v>
      </c>
      <c r="H57" s="137"/>
      <c r="I57" s="137"/>
      <c r="J57" s="137">
        <f>'将来負担比率（分子）の構造'!K$51</f>
        <v>915</v>
      </c>
      <c r="K57" s="137"/>
      <c r="L57" s="137"/>
      <c r="M57" s="137">
        <f>'将来負担比率（分子）の構造'!L$51</f>
        <v>783</v>
      </c>
      <c r="N57" s="137"/>
      <c r="O57" s="137"/>
      <c r="P57" s="137">
        <f>'将来負担比率（分子）の構造'!M$51</f>
        <v>640</v>
      </c>
    </row>
    <row r="58" spans="1:16" x14ac:dyDescent="0.15">
      <c r="A58" s="137" t="s">
        <v>35</v>
      </c>
      <c r="B58" s="137"/>
      <c r="C58" s="137"/>
      <c r="D58" s="137">
        <f>'将来負担比率（分子）の構造'!I$50</f>
        <v>6942</v>
      </c>
      <c r="E58" s="137"/>
      <c r="F58" s="137"/>
      <c r="G58" s="137">
        <f>'将来負担比率（分子）の構造'!J$50</f>
        <v>6923</v>
      </c>
      <c r="H58" s="137"/>
      <c r="I58" s="137"/>
      <c r="J58" s="137">
        <f>'将来負担比率（分子）の構造'!K$50</f>
        <v>5965</v>
      </c>
      <c r="K58" s="137"/>
      <c r="L58" s="137"/>
      <c r="M58" s="137">
        <f>'将来負担比率（分子）の構造'!L$50</f>
        <v>5981</v>
      </c>
      <c r="N58" s="137"/>
      <c r="O58" s="137"/>
      <c r="P58" s="137">
        <f>'将来負担比率（分子）の構造'!M$50</f>
        <v>4968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5836</v>
      </c>
      <c r="C62" s="137"/>
      <c r="D62" s="137"/>
      <c r="E62" s="137">
        <f>'将来負担比率（分子）の構造'!J$45</f>
        <v>5619</v>
      </c>
      <c r="F62" s="137"/>
      <c r="G62" s="137"/>
      <c r="H62" s="137">
        <f>'将来負担比率（分子）の構造'!K$45</f>
        <v>5133</v>
      </c>
      <c r="I62" s="137"/>
      <c r="J62" s="137"/>
      <c r="K62" s="137">
        <f>'将来負担比率（分子）の構造'!L$45</f>
        <v>4777</v>
      </c>
      <c r="L62" s="137"/>
      <c r="M62" s="137"/>
      <c r="N62" s="137">
        <f>'将来負担比率（分子）の構造'!M$45</f>
        <v>4564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38188</v>
      </c>
      <c r="C64" s="137"/>
      <c r="D64" s="137"/>
      <c r="E64" s="137">
        <f>'将来負担比率（分子）の構造'!J$43</f>
        <v>36797</v>
      </c>
      <c r="F64" s="137"/>
      <c r="G64" s="137"/>
      <c r="H64" s="137">
        <f>'将来負担比率（分子）の構造'!K$43</f>
        <v>34864</v>
      </c>
      <c r="I64" s="137"/>
      <c r="J64" s="137"/>
      <c r="K64" s="137">
        <f>'将来負担比率（分子）の構造'!L$43</f>
        <v>33194</v>
      </c>
      <c r="L64" s="137"/>
      <c r="M64" s="137"/>
      <c r="N64" s="137">
        <f>'将来負担比率（分子）の構造'!M$43</f>
        <v>32434</v>
      </c>
      <c r="O64" s="137"/>
      <c r="P64" s="137"/>
    </row>
    <row r="65" spans="1:16" x14ac:dyDescent="0.15">
      <c r="A65" s="137" t="s">
        <v>26</v>
      </c>
      <c r="B65" s="137">
        <f>'将来負担比率（分子）の構造'!I$42</f>
        <v>36</v>
      </c>
      <c r="C65" s="137"/>
      <c r="D65" s="137"/>
      <c r="E65" s="137">
        <f>'将来負担比率（分子）の構造'!J$42</f>
        <v>31</v>
      </c>
      <c r="F65" s="137"/>
      <c r="G65" s="137"/>
      <c r="H65" s="137">
        <f>'将来負担比率（分子）の構造'!K$42</f>
        <v>26</v>
      </c>
      <c r="I65" s="137"/>
      <c r="J65" s="137"/>
      <c r="K65" s="137">
        <f>'将来負担比率（分子）の構造'!L$42</f>
        <v>21</v>
      </c>
      <c r="L65" s="137"/>
      <c r="M65" s="137"/>
      <c r="N65" s="137">
        <f>'将来負担比率（分子）の構造'!M$42</f>
        <v>16</v>
      </c>
      <c r="O65" s="137"/>
      <c r="P65" s="137"/>
    </row>
    <row r="66" spans="1:16" x14ac:dyDescent="0.15">
      <c r="A66" s="137" t="s">
        <v>25</v>
      </c>
      <c r="B66" s="137">
        <f>'将来負担比率（分子）の構造'!I$41</f>
        <v>30232</v>
      </c>
      <c r="C66" s="137"/>
      <c r="D66" s="137"/>
      <c r="E66" s="137">
        <f>'将来負担比率（分子）の構造'!J$41</f>
        <v>26706</v>
      </c>
      <c r="F66" s="137"/>
      <c r="G66" s="137"/>
      <c r="H66" s="137">
        <f>'将来負担比率（分子）の構造'!K$41</f>
        <v>24792</v>
      </c>
      <c r="I66" s="137"/>
      <c r="J66" s="137"/>
      <c r="K66" s="137">
        <f>'将来負担比率（分子）の構造'!L$41</f>
        <v>22475</v>
      </c>
      <c r="L66" s="137"/>
      <c r="M66" s="137"/>
      <c r="N66" s="137">
        <f>'将来負担比率（分子）の構造'!M$41</f>
        <v>20669</v>
      </c>
      <c r="O66" s="137"/>
      <c r="P66" s="137"/>
    </row>
    <row r="67" spans="1:16" x14ac:dyDescent="0.15">
      <c r="A67" s="137" t="s">
        <v>63</v>
      </c>
      <c r="B67" s="137" t="e">
        <f>NA()</f>
        <v>#N/A</v>
      </c>
      <c r="C67" s="137">
        <f>IF(ISNUMBER('将来負担比率（分子）の構造'!I$53), IF('将来負担比率（分子）の構造'!I$53 &lt; 0, 0, '将来負担比率（分子）の構造'!I$53), NA())</f>
        <v>26141</v>
      </c>
      <c r="D67" s="137" t="e">
        <f>NA()</f>
        <v>#N/A</v>
      </c>
      <c r="E67" s="137" t="e">
        <f>NA()</f>
        <v>#N/A</v>
      </c>
      <c r="F67" s="137">
        <f>IF(ISNUMBER('将来負担比率（分子）の構造'!J$53), IF('将来負担比率（分子）の構造'!J$53 &lt; 0, 0, '将来負担比率（分子）の構造'!J$53), NA())</f>
        <v>23118</v>
      </c>
      <c r="G67" s="137" t="e">
        <f>NA()</f>
        <v>#N/A</v>
      </c>
      <c r="H67" s="137" t="e">
        <f>NA()</f>
        <v>#N/A</v>
      </c>
      <c r="I67" s="137">
        <f>IF(ISNUMBER('将来負担比率（分子）の構造'!K$53), IF('将来負担比率（分子）の構造'!K$53 &lt; 0, 0, '将来負担比率（分子）の構造'!K$53), NA())</f>
        <v>22116</v>
      </c>
      <c r="J67" s="137" t="e">
        <f>NA()</f>
        <v>#N/A</v>
      </c>
      <c r="K67" s="137" t="e">
        <f>NA()</f>
        <v>#N/A</v>
      </c>
      <c r="L67" s="137">
        <f>IF(ISNUMBER('将来負担比率（分子）の構造'!L$53), IF('将来負担比率（分子）の構造'!L$53 &lt; 0, 0, '将来負担比率（分子）の構造'!L$53), NA())</f>
        <v>19963</v>
      </c>
      <c r="M67" s="137" t="e">
        <f>NA()</f>
        <v>#N/A</v>
      </c>
      <c r="N67" s="137" t="e">
        <f>NA()</f>
        <v>#N/A</v>
      </c>
      <c r="O67" s="137">
        <f>IF(ISNUMBER('将来負担比率（分子）の構造'!M$53), IF('将来負担比率（分子）の構造'!M$53 &lt; 0, 0, '将来負担比率（分子）の構造'!M$53), NA())</f>
        <v>20354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5200344</v>
      </c>
      <c r="S5" s="615"/>
      <c r="T5" s="615"/>
      <c r="U5" s="615"/>
      <c r="V5" s="615"/>
      <c r="W5" s="615"/>
      <c r="X5" s="615"/>
      <c r="Y5" s="616"/>
      <c r="Z5" s="617">
        <v>22.2</v>
      </c>
      <c r="AA5" s="617"/>
      <c r="AB5" s="617"/>
      <c r="AC5" s="617"/>
      <c r="AD5" s="618">
        <v>5200344</v>
      </c>
      <c r="AE5" s="618"/>
      <c r="AF5" s="618"/>
      <c r="AG5" s="618"/>
      <c r="AH5" s="618"/>
      <c r="AI5" s="618"/>
      <c r="AJ5" s="618"/>
      <c r="AK5" s="618"/>
      <c r="AL5" s="619">
        <v>38.299999999999997</v>
      </c>
      <c r="AM5" s="620"/>
      <c r="AN5" s="620"/>
      <c r="AO5" s="621"/>
      <c r="AP5" s="611" t="s">
        <v>209</v>
      </c>
      <c r="AQ5" s="612"/>
      <c r="AR5" s="612"/>
      <c r="AS5" s="612"/>
      <c r="AT5" s="612"/>
      <c r="AU5" s="612"/>
      <c r="AV5" s="612"/>
      <c r="AW5" s="612"/>
      <c r="AX5" s="612"/>
      <c r="AY5" s="612"/>
      <c r="AZ5" s="612"/>
      <c r="BA5" s="612"/>
      <c r="BB5" s="612"/>
      <c r="BC5" s="612"/>
      <c r="BD5" s="612"/>
      <c r="BE5" s="612"/>
      <c r="BF5" s="613"/>
      <c r="BG5" s="625">
        <v>5180907</v>
      </c>
      <c r="BH5" s="626"/>
      <c r="BI5" s="626"/>
      <c r="BJ5" s="626"/>
      <c r="BK5" s="626"/>
      <c r="BL5" s="626"/>
      <c r="BM5" s="626"/>
      <c r="BN5" s="627"/>
      <c r="BO5" s="628">
        <v>99.6</v>
      </c>
      <c r="BP5" s="628"/>
      <c r="BQ5" s="628"/>
      <c r="BR5" s="628"/>
      <c r="BS5" s="629">
        <v>78316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251217</v>
      </c>
      <c r="S6" s="626"/>
      <c r="T6" s="626"/>
      <c r="U6" s="626"/>
      <c r="V6" s="626"/>
      <c r="W6" s="626"/>
      <c r="X6" s="626"/>
      <c r="Y6" s="627"/>
      <c r="Z6" s="628">
        <v>1.1000000000000001</v>
      </c>
      <c r="AA6" s="628"/>
      <c r="AB6" s="628"/>
      <c r="AC6" s="628"/>
      <c r="AD6" s="629">
        <v>251217</v>
      </c>
      <c r="AE6" s="629"/>
      <c r="AF6" s="629"/>
      <c r="AG6" s="629"/>
      <c r="AH6" s="629"/>
      <c r="AI6" s="629"/>
      <c r="AJ6" s="629"/>
      <c r="AK6" s="629"/>
      <c r="AL6" s="630">
        <v>1.8</v>
      </c>
      <c r="AM6" s="631"/>
      <c r="AN6" s="631"/>
      <c r="AO6" s="632"/>
      <c r="AP6" s="622" t="s">
        <v>214</v>
      </c>
      <c r="AQ6" s="623"/>
      <c r="AR6" s="623"/>
      <c r="AS6" s="623"/>
      <c r="AT6" s="623"/>
      <c r="AU6" s="623"/>
      <c r="AV6" s="623"/>
      <c r="AW6" s="623"/>
      <c r="AX6" s="623"/>
      <c r="AY6" s="623"/>
      <c r="AZ6" s="623"/>
      <c r="BA6" s="623"/>
      <c r="BB6" s="623"/>
      <c r="BC6" s="623"/>
      <c r="BD6" s="623"/>
      <c r="BE6" s="623"/>
      <c r="BF6" s="624"/>
      <c r="BG6" s="625">
        <v>5180907</v>
      </c>
      <c r="BH6" s="626"/>
      <c r="BI6" s="626"/>
      <c r="BJ6" s="626"/>
      <c r="BK6" s="626"/>
      <c r="BL6" s="626"/>
      <c r="BM6" s="626"/>
      <c r="BN6" s="627"/>
      <c r="BO6" s="628">
        <v>99.6</v>
      </c>
      <c r="BP6" s="628"/>
      <c r="BQ6" s="628"/>
      <c r="BR6" s="628"/>
      <c r="BS6" s="629">
        <v>78316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186170</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186087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6700</v>
      </c>
      <c r="S7" s="626"/>
      <c r="T7" s="626"/>
      <c r="U7" s="626"/>
      <c r="V7" s="626"/>
      <c r="W7" s="626"/>
      <c r="X7" s="626"/>
      <c r="Y7" s="627"/>
      <c r="Z7" s="628">
        <v>0</v>
      </c>
      <c r="AA7" s="628"/>
      <c r="AB7" s="628"/>
      <c r="AC7" s="628"/>
      <c r="AD7" s="629">
        <v>6700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2283128</v>
      </c>
      <c r="BH7" s="626"/>
      <c r="BI7" s="626"/>
      <c r="BJ7" s="626"/>
      <c r="BK7" s="626"/>
      <c r="BL7" s="626"/>
      <c r="BM7" s="626"/>
      <c r="BN7" s="627"/>
      <c r="BO7" s="628">
        <v>43.9</v>
      </c>
      <c r="BP7" s="628"/>
      <c r="BQ7" s="628"/>
      <c r="BR7" s="628"/>
      <c r="BS7" s="629">
        <v>78316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3199045</v>
      </c>
      <c r="CS7" s="626"/>
      <c r="CT7" s="626"/>
      <c r="CU7" s="626"/>
      <c r="CV7" s="626"/>
      <c r="CW7" s="626"/>
      <c r="CX7" s="626"/>
      <c r="CY7" s="627"/>
      <c r="CZ7" s="628">
        <v>14</v>
      </c>
      <c r="DA7" s="628"/>
      <c r="DB7" s="628"/>
      <c r="DC7" s="628"/>
      <c r="DD7" s="634">
        <v>281600</v>
      </c>
      <c r="DE7" s="626"/>
      <c r="DF7" s="626"/>
      <c r="DG7" s="626"/>
      <c r="DH7" s="626"/>
      <c r="DI7" s="626"/>
      <c r="DJ7" s="626"/>
      <c r="DK7" s="626"/>
      <c r="DL7" s="626"/>
      <c r="DM7" s="626"/>
      <c r="DN7" s="626"/>
      <c r="DO7" s="626"/>
      <c r="DP7" s="627"/>
      <c r="DQ7" s="634">
        <v>2456775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26737</v>
      </c>
      <c r="S8" s="626"/>
      <c r="T8" s="626"/>
      <c r="U8" s="626"/>
      <c r="V8" s="626"/>
      <c r="W8" s="626"/>
      <c r="X8" s="626"/>
      <c r="Y8" s="627"/>
      <c r="Z8" s="628">
        <v>0.1</v>
      </c>
      <c r="AA8" s="628"/>
      <c r="AB8" s="628"/>
      <c r="AC8" s="628"/>
      <c r="AD8" s="629">
        <v>26737</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70076</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6512624</v>
      </c>
      <c r="CS8" s="626"/>
      <c r="CT8" s="626"/>
      <c r="CU8" s="626"/>
      <c r="CV8" s="626"/>
      <c r="CW8" s="626"/>
      <c r="CX8" s="626"/>
      <c r="CY8" s="627"/>
      <c r="CZ8" s="628">
        <v>28.6</v>
      </c>
      <c r="DA8" s="628"/>
      <c r="DB8" s="628"/>
      <c r="DC8" s="628"/>
      <c r="DD8" s="634">
        <v>666154</v>
      </c>
      <c r="DE8" s="626"/>
      <c r="DF8" s="626"/>
      <c r="DG8" s="626"/>
      <c r="DH8" s="626"/>
      <c r="DI8" s="626"/>
      <c r="DJ8" s="626"/>
      <c r="DK8" s="626"/>
      <c r="DL8" s="626"/>
      <c r="DM8" s="626"/>
      <c r="DN8" s="626"/>
      <c r="DO8" s="626"/>
      <c r="DP8" s="627"/>
      <c r="DQ8" s="634">
        <v>3360914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16742</v>
      </c>
      <c r="S9" s="626"/>
      <c r="T9" s="626"/>
      <c r="U9" s="626"/>
      <c r="V9" s="626"/>
      <c r="W9" s="626"/>
      <c r="X9" s="626"/>
      <c r="Y9" s="627"/>
      <c r="Z9" s="628">
        <v>0.1</v>
      </c>
      <c r="AA9" s="628"/>
      <c r="AB9" s="628"/>
      <c r="AC9" s="628"/>
      <c r="AD9" s="629">
        <v>16742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1690322</v>
      </c>
      <c r="BH9" s="626"/>
      <c r="BI9" s="626"/>
      <c r="BJ9" s="626"/>
      <c r="BK9" s="626"/>
      <c r="BL9" s="626"/>
      <c r="BM9" s="626"/>
      <c r="BN9" s="627"/>
      <c r="BO9" s="628">
        <v>32.5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2134723</v>
      </c>
      <c r="CS9" s="626"/>
      <c r="CT9" s="626"/>
      <c r="CU9" s="626"/>
      <c r="CV9" s="626"/>
      <c r="CW9" s="626"/>
      <c r="CX9" s="626"/>
      <c r="CY9" s="627"/>
      <c r="CZ9" s="628">
        <v>9.4</v>
      </c>
      <c r="DA9" s="628"/>
      <c r="DB9" s="628"/>
      <c r="DC9" s="628"/>
      <c r="DD9" s="634">
        <v>57396</v>
      </c>
      <c r="DE9" s="626"/>
      <c r="DF9" s="626"/>
      <c r="DG9" s="626"/>
      <c r="DH9" s="626"/>
      <c r="DI9" s="626"/>
      <c r="DJ9" s="626"/>
      <c r="DK9" s="626"/>
      <c r="DL9" s="626"/>
      <c r="DM9" s="626"/>
      <c r="DN9" s="626"/>
      <c r="DO9" s="626"/>
      <c r="DP9" s="627"/>
      <c r="DQ9" s="634">
        <v>1677057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673507</v>
      </c>
      <c r="S10" s="626"/>
      <c r="T10" s="626"/>
      <c r="U10" s="626"/>
      <c r="V10" s="626"/>
      <c r="W10" s="626"/>
      <c r="X10" s="626"/>
      <c r="Y10" s="627"/>
      <c r="Z10" s="628">
        <v>2.9</v>
      </c>
      <c r="AA10" s="628"/>
      <c r="AB10" s="628"/>
      <c r="AC10" s="628"/>
      <c r="AD10" s="629">
        <v>673507</v>
      </c>
      <c r="AE10" s="629"/>
      <c r="AF10" s="629"/>
      <c r="AG10" s="629"/>
      <c r="AH10" s="629"/>
      <c r="AI10" s="629"/>
      <c r="AJ10" s="629"/>
      <c r="AK10" s="629"/>
      <c r="AL10" s="630">
        <v>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105899</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29806</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29806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93441</v>
      </c>
      <c r="S11" s="626"/>
      <c r="T11" s="626"/>
      <c r="U11" s="626"/>
      <c r="V11" s="626"/>
      <c r="W11" s="626"/>
      <c r="X11" s="626"/>
      <c r="Y11" s="627"/>
      <c r="Z11" s="628">
        <v>0.4</v>
      </c>
      <c r="AA11" s="628"/>
      <c r="AB11" s="628"/>
      <c r="AC11" s="628"/>
      <c r="AD11" s="629">
        <v>93441</v>
      </c>
      <c r="AE11" s="629"/>
      <c r="AF11" s="629"/>
      <c r="AG11" s="629"/>
      <c r="AH11" s="629"/>
      <c r="AI11" s="629"/>
      <c r="AJ11" s="629"/>
      <c r="AK11" s="629"/>
      <c r="AL11" s="630">
        <v>0.7</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416831</v>
      </c>
      <c r="BH11" s="626"/>
      <c r="BI11" s="626"/>
      <c r="BJ11" s="626"/>
      <c r="BK11" s="626"/>
      <c r="BL11" s="626"/>
      <c r="BM11" s="626"/>
      <c r="BN11" s="627"/>
      <c r="BO11" s="628">
        <v>8</v>
      </c>
      <c r="BP11" s="628"/>
      <c r="BQ11" s="628"/>
      <c r="BR11" s="628"/>
      <c r="BS11" s="634">
        <v>78316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1628464</v>
      </c>
      <c r="CS11" s="626"/>
      <c r="CT11" s="626"/>
      <c r="CU11" s="626"/>
      <c r="CV11" s="626"/>
      <c r="CW11" s="626"/>
      <c r="CX11" s="626"/>
      <c r="CY11" s="627"/>
      <c r="CZ11" s="628">
        <v>7.2</v>
      </c>
      <c r="DA11" s="628"/>
      <c r="DB11" s="628"/>
      <c r="DC11" s="628"/>
      <c r="DD11" s="634">
        <v>97438</v>
      </c>
      <c r="DE11" s="626"/>
      <c r="DF11" s="626"/>
      <c r="DG11" s="626"/>
      <c r="DH11" s="626"/>
      <c r="DI11" s="626"/>
      <c r="DJ11" s="626"/>
      <c r="DK11" s="626"/>
      <c r="DL11" s="626"/>
      <c r="DM11" s="626"/>
      <c r="DN11" s="626"/>
      <c r="DO11" s="626"/>
      <c r="DP11" s="627"/>
      <c r="DQ11" s="634">
        <v>1108938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2489501</v>
      </c>
      <c r="BH12" s="626"/>
      <c r="BI12" s="626"/>
      <c r="BJ12" s="626"/>
      <c r="BK12" s="626"/>
      <c r="BL12" s="626"/>
      <c r="BM12" s="626"/>
      <c r="BN12" s="627"/>
      <c r="BO12" s="628">
        <v>47.9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293571</v>
      </c>
      <c r="CS12" s="626"/>
      <c r="CT12" s="626"/>
      <c r="CU12" s="626"/>
      <c r="CV12" s="626"/>
      <c r="CW12" s="626"/>
      <c r="CX12" s="626"/>
      <c r="CY12" s="627"/>
      <c r="CZ12" s="628">
        <v>1.3</v>
      </c>
      <c r="DA12" s="628"/>
      <c r="DB12" s="628"/>
      <c r="DC12" s="628"/>
      <c r="DD12" s="634">
        <v>19247</v>
      </c>
      <c r="DE12" s="626"/>
      <c r="DF12" s="626"/>
      <c r="DG12" s="626"/>
      <c r="DH12" s="626"/>
      <c r="DI12" s="626"/>
      <c r="DJ12" s="626"/>
      <c r="DK12" s="626"/>
      <c r="DL12" s="626"/>
      <c r="DM12" s="626"/>
      <c r="DN12" s="626"/>
      <c r="DO12" s="626"/>
      <c r="DP12" s="627"/>
      <c r="DQ12" s="634">
        <v>256268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72123</v>
      </c>
      <c r="S13" s="626"/>
      <c r="T13" s="626"/>
      <c r="U13" s="626"/>
      <c r="V13" s="626"/>
      <c r="W13" s="626"/>
      <c r="X13" s="626"/>
      <c r="Y13" s="627"/>
      <c r="Z13" s="628">
        <v>0.3</v>
      </c>
      <c r="AA13" s="628"/>
      <c r="AB13" s="628"/>
      <c r="AC13" s="628"/>
      <c r="AD13" s="629">
        <v>72123</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2458047</v>
      </c>
      <c r="BH13" s="626"/>
      <c r="BI13" s="626"/>
      <c r="BJ13" s="626"/>
      <c r="BK13" s="626"/>
      <c r="BL13" s="626"/>
      <c r="BM13" s="626"/>
      <c r="BN13" s="627"/>
      <c r="BO13" s="628">
        <v>47.3</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1868161</v>
      </c>
      <c r="CS13" s="626"/>
      <c r="CT13" s="626"/>
      <c r="CU13" s="626"/>
      <c r="CV13" s="626"/>
      <c r="CW13" s="626"/>
      <c r="CX13" s="626"/>
      <c r="CY13" s="627"/>
      <c r="CZ13" s="628">
        <v>8.1999999999999993</v>
      </c>
      <c r="DA13" s="628"/>
      <c r="DB13" s="628"/>
      <c r="DC13" s="628"/>
      <c r="DD13" s="634">
        <v>320036</v>
      </c>
      <c r="DE13" s="626"/>
      <c r="DF13" s="626"/>
      <c r="DG13" s="626"/>
      <c r="DH13" s="626"/>
      <c r="DI13" s="626"/>
      <c r="DJ13" s="626"/>
      <c r="DK13" s="626"/>
      <c r="DL13" s="626"/>
      <c r="DM13" s="626"/>
      <c r="DN13" s="626"/>
      <c r="DO13" s="626"/>
      <c r="DP13" s="627"/>
      <c r="DQ13" s="634">
        <v>1558994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141001</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853922</v>
      </c>
      <c r="CS14" s="626"/>
      <c r="CT14" s="626"/>
      <c r="CU14" s="626"/>
      <c r="CV14" s="626"/>
      <c r="CW14" s="626"/>
      <c r="CX14" s="626"/>
      <c r="CY14" s="627"/>
      <c r="CZ14" s="628">
        <v>3.7</v>
      </c>
      <c r="DA14" s="628"/>
      <c r="DB14" s="628"/>
      <c r="DC14" s="628"/>
      <c r="DD14" s="634">
        <v>168667</v>
      </c>
      <c r="DE14" s="626"/>
      <c r="DF14" s="626"/>
      <c r="DG14" s="626"/>
      <c r="DH14" s="626"/>
      <c r="DI14" s="626"/>
      <c r="DJ14" s="626"/>
      <c r="DK14" s="626"/>
      <c r="DL14" s="626"/>
      <c r="DM14" s="626"/>
      <c r="DN14" s="626"/>
      <c r="DO14" s="626"/>
      <c r="DP14" s="627"/>
      <c r="DQ14" s="634">
        <v>669166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20045</v>
      </c>
      <c r="S15" s="626"/>
      <c r="T15" s="626"/>
      <c r="U15" s="626"/>
      <c r="V15" s="626"/>
      <c r="W15" s="626"/>
      <c r="X15" s="626"/>
      <c r="Y15" s="627"/>
      <c r="Z15" s="628">
        <v>0.1</v>
      </c>
      <c r="AA15" s="628"/>
      <c r="AB15" s="628"/>
      <c r="AC15" s="628"/>
      <c r="AD15" s="629">
        <v>20045</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267277</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2562988</v>
      </c>
      <c r="CS15" s="626"/>
      <c r="CT15" s="626"/>
      <c r="CU15" s="626"/>
      <c r="CV15" s="626"/>
      <c r="CW15" s="626"/>
      <c r="CX15" s="626"/>
      <c r="CY15" s="627"/>
      <c r="CZ15" s="628">
        <v>11.3</v>
      </c>
      <c r="DA15" s="628"/>
      <c r="DB15" s="628"/>
      <c r="DC15" s="628"/>
      <c r="DD15" s="634">
        <v>504884</v>
      </c>
      <c r="DE15" s="626"/>
      <c r="DF15" s="626"/>
      <c r="DG15" s="626"/>
      <c r="DH15" s="626"/>
      <c r="DI15" s="626"/>
      <c r="DJ15" s="626"/>
      <c r="DK15" s="626"/>
      <c r="DL15" s="626"/>
      <c r="DM15" s="626"/>
      <c r="DN15" s="626"/>
      <c r="DO15" s="626"/>
      <c r="DP15" s="627"/>
      <c r="DQ15" s="634">
        <v>2007656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8424325</v>
      </c>
      <c r="S16" s="626"/>
      <c r="T16" s="626"/>
      <c r="U16" s="626"/>
      <c r="V16" s="626"/>
      <c r="W16" s="626"/>
      <c r="X16" s="626"/>
      <c r="Y16" s="627"/>
      <c r="Z16" s="628">
        <v>36</v>
      </c>
      <c r="AA16" s="628"/>
      <c r="AB16" s="628"/>
      <c r="AC16" s="628"/>
      <c r="AD16" s="629">
        <v>7192126</v>
      </c>
      <c r="AE16" s="629"/>
      <c r="AF16" s="629"/>
      <c r="AG16" s="629"/>
      <c r="AH16" s="629"/>
      <c r="AI16" s="629"/>
      <c r="AJ16" s="629"/>
      <c r="AK16" s="629"/>
      <c r="AL16" s="630">
        <v>52.9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24178</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5946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7192126</v>
      </c>
      <c r="S17" s="626"/>
      <c r="T17" s="626"/>
      <c r="U17" s="626"/>
      <c r="V17" s="626"/>
      <c r="W17" s="626"/>
      <c r="X17" s="626"/>
      <c r="Y17" s="627"/>
      <c r="Z17" s="628">
        <v>30.7</v>
      </c>
      <c r="AA17" s="628"/>
      <c r="AB17" s="628"/>
      <c r="AC17" s="628"/>
      <c r="AD17" s="629">
        <v>7192126</v>
      </c>
      <c r="AE17" s="629"/>
      <c r="AF17" s="629"/>
      <c r="AG17" s="629"/>
      <c r="AH17" s="629"/>
      <c r="AI17" s="629"/>
      <c r="AJ17" s="629"/>
      <c r="AK17" s="629"/>
      <c r="AL17" s="630">
        <v>52.9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3478434</v>
      </c>
      <c r="CS17" s="626"/>
      <c r="CT17" s="626"/>
      <c r="CU17" s="626"/>
      <c r="CV17" s="626"/>
      <c r="CW17" s="626"/>
      <c r="CX17" s="626"/>
      <c r="CY17" s="627"/>
      <c r="CZ17" s="628">
        <v>15.3</v>
      </c>
      <c r="DA17" s="628"/>
      <c r="DB17" s="628"/>
      <c r="DC17" s="628"/>
      <c r="DD17" s="634" t="s">
        <v>112</v>
      </c>
      <c r="DE17" s="626"/>
      <c r="DF17" s="626"/>
      <c r="DG17" s="626"/>
      <c r="DH17" s="626"/>
      <c r="DI17" s="626"/>
      <c r="DJ17" s="626"/>
      <c r="DK17" s="626"/>
      <c r="DL17" s="626"/>
      <c r="DM17" s="626"/>
      <c r="DN17" s="626"/>
      <c r="DO17" s="626"/>
      <c r="DP17" s="627"/>
      <c r="DQ17" s="634">
        <v>3334698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1232199</v>
      </c>
      <c r="S18" s="626"/>
      <c r="T18" s="626"/>
      <c r="U18" s="626"/>
      <c r="V18" s="626"/>
      <c r="W18" s="626"/>
      <c r="X18" s="626"/>
      <c r="Y18" s="627"/>
      <c r="Z18" s="628">
        <v>5.3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19437</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14785181</v>
      </c>
      <c r="S20" s="626"/>
      <c r="T20" s="626"/>
      <c r="U20" s="626"/>
      <c r="V20" s="626"/>
      <c r="W20" s="626"/>
      <c r="X20" s="626"/>
      <c r="Y20" s="627"/>
      <c r="Z20" s="628">
        <v>63.1</v>
      </c>
      <c r="AA20" s="628"/>
      <c r="AB20" s="628"/>
      <c r="AC20" s="628"/>
      <c r="AD20" s="629">
        <v>13552982</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19437</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22772086</v>
      </c>
      <c r="CS20" s="626"/>
      <c r="CT20" s="626"/>
      <c r="CU20" s="626"/>
      <c r="CV20" s="626"/>
      <c r="CW20" s="626"/>
      <c r="CX20" s="626"/>
      <c r="CY20" s="627"/>
      <c r="CZ20" s="628">
        <v>100</v>
      </c>
      <c r="DA20" s="628"/>
      <c r="DB20" s="628"/>
      <c r="DC20" s="628"/>
      <c r="DD20" s="634">
        <v>2115422</v>
      </c>
      <c r="DE20" s="626"/>
      <c r="DF20" s="626"/>
      <c r="DG20" s="626"/>
      <c r="DH20" s="626"/>
      <c r="DI20" s="626"/>
      <c r="DJ20" s="626"/>
      <c r="DK20" s="626"/>
      <c r="DL20" s="626"/>
      <c r="DM20" s="626"/>
      <c r="DN20" s="626"/>
      <c r="DO20" s="626"/>
      <c r="DP20" s="627"/>
      <c r="DQ20" s="634">
        <v>16652305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9204</v>
      </c>
      <c r="S21" s="626"/>
      <c r="T21" s="626"/>
      <c r="U21" s="626"/>
      <c r="V21" s="626"/>
      <c r="W21" s="626"/>
      <c r="X21" s="626"/>
      <c r="Y21" s="627"/>
      <c r="Z21" s="628">
        <v>0</v>
      </c>
      <c r="AA21" s="628"/>
      <c r="AB21" s="628"/>
      <c r="AC21" s="628"/>
      <c r="AD21" s="629">
        <v>9204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19437</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150910</v>
      </c>
      <c r="S22" s="626"/>
      <c r="T22" s="626"/>
      <c r="U22" s="626"/>
      <c r="V22" s="626"/>
      <c r="W22" s="626"/>
      <c r="X22" s="626"/>
      <c r="Y22" s="627"/>
      <c r="Z22" s="628">
        <v>0.6</v>
      </c>
      <c r="AA22" s="628"/>
      <c r="AB22" s="628"/>
      <c r="AC22" s="628"/>
      <c r="AD22" s="629">
        <v>243</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440506</v>
      </c>
      <c r="S23" s="626"/>
      <c r="T23" s="626"/>
      <c r="U23" s="626"/>
      <c r="V23" s="626"/>
      <c r="W23" s="626"/>
      <c r="X23" s="626"/>
      <c r="Y23" s="627"/>
      <c r="Z23" s="628">
        <v>1.9</v>
      </c>
      <c r="AA23" s="628"/>
      <c r="AB23" s="628"/>
      <c r="AC23" s="628"/>
      <c r="AD23" s="629">
        <v>20551</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244521</v>
      </c>
      <c r="S24" s="626"/>
      <c r="T24" s="626"/>
      <c r="U24" s="626"/>
      <c r="V24" s="626"/>
      <c r="W24" s="626"/>
      <c r="X24" s="626"/>
      <c r="Y24" s="627"/>
      <c r="Z24" s="628">
        <v>1</v>
      </c>
      <c r="AA24" s="628"/>
      <c r="AB24" s="628"/>
      <c r="AC24" s="628"/>
      <c r="AD24" s="629">
        <v>78</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9695556</v>
      </c>
      <c r="CS24" s="615"/>
      <c r="CT24" s="615"/>
      <c r="CU24" s="615"/>
      <c r="CV24" s="615"/>
      <c r="CW24" s="615"/>
      <c r="CX24" s="615"/>
      <c r="CY24" s="616"/>
      <c r="CZ24" s="652">
        <v>42.6</v>
      </c>
      <c r="DA24" s="653"/>
      <c r="DB24" s="653"/>
      <c r="DC24" s="654"/>
      <c r="DD24" s="651">
        <v>7629760</v>
      </c>
      <c r="DE24" s="615"/>
      <c r="DF24" s="615"/>
      <c r="DG24" s="615"/>
      <c r="DH24" s="615"/>
      <c r="DI24" s="615"/>
      <c r="DJ24" s="615"/>
      <c r="DK24" s="616"/>
      <c r="DL24" s="651">
        <v>7487729</v>
      </c>
      <c r="DM24" s="615"/>
      <c r="DN24" s="615"/>
      <c r="DO24" s="615"/>
      <c r="DP24" s="615"/>
      <c r="DQ24" s="615"/>
      <c r="DR24" s="615"/>
      <c r="DS24" s="615"/>
      <c r="DT24" s="615"/>
      <c r="DU24" s="615"/>
      <c r="DV24" s="616"/>
      <c r="DW24" s="619">
        <v>52.2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1887250</v>
      </c>
      <c r="S25" s="626"/>
      <c r="T25" s="626"/>
      <c r="U25" s="626"/>
      <c r="V25" s="626"/>
      <c r="W25" s="626"/>
      <c r="X25" s="626"/>
      <c r="Y25" s="627"/>
      <c r="Z25" s="628">
        <v>8.1</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3412245</v>
      </c>
      <c r="CS25" s="657"/>
      <c r="CT25" s="657"/>
      <c r="CU25" s="657"/>
      <c r="CV25" s="657"/>
      <c r="CW25" s="657"/>
      <c r="CX25" s="657"/>
      <c r="CY25" s="658"/>
      <c r="CZ25" s="659">
        <v>15</v>
      </c>
      <c r="DA25" s="660"/>
      <c r="DB25" s="660"/>
      <c r="DC25" s="661"/>
      <c r="DD25" s="634">
        <v>3228996</v>
      </c>
      <c r="DE25" s="657"/>
      <c r="DF25" s="657"/>
      <c r="DG25" s="657"/>
      <c r="DH25" s="657"/>
      <c r="DI25" s="657"/>
      <c r="DJ25" s="657"/>
      <c r="DK25" s="658"/>
      <c r="DL25" s="634">
        <v>3175990</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2205600</v>
      </c>
      <c r="CS26" s="626"/>
      <c r="CT26" s="626"/>
      <c r="CU26" s="626"/>
      <c r="CV26" s="626"/>
      <c r="CW26" s="626"/>
      <c r="CX26" s="626"/>
      <c r="CY26" s="627"/>
      <c r="CZ26" s="659">
        <v>9.6999999999999993</v>
      </c>
      <c r="DA26" s="660"/>
      <c r="DB26" s="660"/>
      <c r="DC26" s="661"/>
      <c r="DD26" s="634">
        <v>2032712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1464444</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5200344</v>
      </c>
      <c r="BH27" s="626"/>
      <c r="BI27" s="626"/>
      <c r="BJ27" s="626"/>
      <c r="BK27" s="626"/>
      <c r="BL27" s="626"/>
      <c r="BM27" s="626"/>
      <c r="BN27" s="627"/>
      <c r="BO27" s="628">
        <v>100</v>
      </c>
      <c r="BP27" s="628"/>
      <c r="BQ27" s="628"/>
      <c r="BR27" s="628"/>
      <c r="BS27" s="634">
        <v>78316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2804909</v>
      </c>
      <c r="CS27" s="657"/>
      <c r="CT27" s="657"/>
      <c r="CU27" s="657"/>
      <c r="CV27" s="657"/>
      <c r="CW27" s="657"/>
      <c r="CX27" s="657"/>
      <c r="CY27" s="658"/>
      <c r="CZ27" s="659">
        <v>12.3</v>
      </c>
      <c r="DA27" s="660"/>
      <c r="DB27" s="660"/>
      <c r="DC27" s="661"/>
      <c r="DD27" s="634">
        <v>1066098</v>
      </c>
      <c r="DE27" s="657"/>
      <c r="DF27" s="657"/>
      <c r="DG27" s="657"/>
      <c r="DH27" s="657"/>
      <c r="DI27" s="657"/>
      <c r="DJ27" s="657"/>
      <c r="DK27" s="658"/>
      <c r="DL27" s="634">
        <v>977073</v>
      </c>
      <c r="DM27" s="657"/>
      <c r="DN27" s="657"/>
      <c r="DO27" s="657"/>
      <c r="DP27" s="657"/>
      <c r="DQ27" s="657"/>
      <c r="DR27" s="657"/>
      <c r="DS27" s="657"/>
      <c r="DT27" s="657"/>
      <c r="DU27" s="657"/>
      <c r="DV27" s="658"/>
      <c r="DW27" s="630">
        <v>6.8</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45014</v>
      </c>
      <c r="S28" s="626"/>
      <c r="T28" s="626"/>
      <c r="U28" s="626"/>
      <c r="V28" s="626"/>
      <c r="W28" s="626"/>
      <c r="X28" s="626"/>
      <c r="Y28" s="627"/>
      <c r="Z28" s="628">
        <v>0.2</v>
      </c>
      <c r="AA28" s="628"/>
      <c r="AB28" s="628"/>
      <c r="AC28" s="628"/>
      <c r="AD28" s="629">
        <v>1497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3478402</v>
      </c>
      <c r="CS28" s="626"/>
      <c r="CT28" s="626"/>
      <c r="CU28" s="626"/>
      <c r="CV28" s="626"/>
      <c r="CW28" s="626"/>
      <c r="CX28" s="626"/>
      <c r="CY28" s="627"/>
      <c r="CZ28" s="659">
        <v>15.3</v>
      </c>
      <c r="DA28" s="660"/>
      <c r="DB28" s="660"/>
      <c r="DC28" s="661"/>
      <c r="DD28" s="634">
        <v>3334666</v>
      </c>
      <c r="DE28" s="626"/>
      <c r="DF28" s="626"/>
      <c r="DG28" s="626"/>
      <c r="DH28" s="626"/>
      <c r="DI28" s="626"/>
      <c r="DJ28" s="626"/>
      <c r="DK28" s="627"/>
      <c r="DL28" s="634">
        <v>3334666</v>
      </c>
      <c r="DM28" s="626"/>
      <c r="DN28" s="626"/>
      <c r="DO28" s="626"/>
      <c r="DP28" s="626"/>
      <c r="DQ28" s="626"/>
      <c r="DR28" s="626"/>
      <c r="DS28" s="626"/>
      <c r="DT28" s="626"/>
      <c r="DU28" s="626"/>
      <c r="DV28" s="627"/>
      <c r="DW28" s="630">
        <v>23.2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163816</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3478184</v>
      </c>
      <c r="CS29" s="657"/>
      <c r="CT29" s="657"/>
      <c r="CU29" s="657"/>
      <c r="CV29" s="657"/>
      <c r="CW29" s="657"/>
      <c r="CX29" s="657"/>
      <c r="CY29" s="658"/>
      <c r="CZ29" s="659">
        <v>15.3</v>
      </c>
      <c r="DA29" s="660"/>
      <c r="DB29" s="660"/>
      <c r="DC29" s="661"/>
      <c r="DD29" s="634">
        <v>3334448</v>
      </c>
      <c r="DE29" s="657"/>
      <c r="DF29" s="657"/>
      <c r="DG29" s="657"/>
      <c r="DH29" s="657"/>
      <c r="DI29" s="657"/>
      <c r="DJ29" s="657"/>
      <c r="DK29" s="658"/>
      <c r="DL29" s="634">
        <v>3334448</v>
      </c>
      <c r="DM29" s="657"/>
      <c r="DN29" s="657"/>
      <c r="DO29" s="657"/>
      <c r="DP29" s="657"/>
      <c r="DQ29" s="657"/>
      <c r="DR29" s="657"/>
      <c r="DS29" s="657"/>
      <c r="DT29" s="657"/>
      <c r="DU29" s="657"/>
      <c r="DV29" s="658"/>
      <c r="DW29" s="630">
        <v>23.2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2262043</v>
      </c>
      <c r="S30" s="626"/>
      <c r="T30" s="626"/>
      <c r="U30" s="626"/>
      <c r="V30" s="626"/>
      <c r="W30" s="626"/>
      <c r="X30" s="626"/>
      <c r="Y30" s="627"/>
      <c r="Z30" s="628">
        <v>9.6999999999999993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94.4</v>
      </c>
      <c r="BN30" s="684"/>
      <c r="BO30" s="684"/>
      <c r="BP30" s="684"/>
      <c r="BQ30" s="685"/>
      <c r="BR30" s="683">
        <v>98.6</v>
      </c>
      <c r="BS30" s="684"/>
      <c r="BT30" s="684"/>
      <c r="BU30" s="684"/>
      <c r="BV30" s="684"/>
      <c r="BW30" s="684"/>
      <c r="BX30" s="620">
        <v>94.3</v>
      </c>
      <c r="BY30" s="684"/>
      <c r="BZ30" s="684"/>
      <c r="CA30" s="684"/>
      <c r="CB30" s="685"/>
      <c r="CD30" s="688"/>
      <c r="CE30" s="689"/>
      <c r="CF30" s="639" t="s">
        <v>292</v>
      </c>
      <c r="CG30" s="640"/>
      <c r="CH30" s="640"/>
      <c r="CI30" s="640"/>
      <c r="CJ30" s="640"/>
      <c r="CK30" s="640"/>
      <c r="CL30" s="640"/>
      <c r="CM30" s="640"/>
      <c r="CN30" s="640"/>
      <c r="CO30" s="640"/>
      <c r="CP30" s="640"/>
      <c r="CQ30" s="641"/>
      <c r="CR30" s="625">
        <v>3229666</v>
      </c>
      <c r="CS30" s="626"/>
      <c r="CT30" s="626"/>
      <c r="CU30" s="626"/>
      <c r="CV30" s="626"/>
      <c r="CW30" s="626"/>
      <c r="CX30" s="626"/>
      <c r="CY30" s="627"/>
      <c r="CZ30" s="659">
        <v>14.2</v>
      </c>
      <c r="DA30" s="660"/>
      <c r="DB30" s="660"/>
      <c r="DC30" s="661"/>
      <c r="DD30" s="634">
        <v>3095309</v>
      </c>
      <c r="DE30" s="626"/>
      <c r="DF30" s="626"/>
      <c r="DG30" s="626"/>
      <c r="DH30" s="626"/>
      <c r="DI30" s="626"/>
      <c r="DJ30" s="626"/>
      <c r="DK30" s="627"/>
      <c r="DL30" s="634">
        <v>3095309</v>
      </c>
      <c r="DM30" s="626"/>
      <c r="DN30" s="626"/>
      <c r="DO30" s="626"/>
      <c r="DP30" s="626"/>
      <c r="DQ30" s="626"/>
      <c r="DR30" s="626"/>
      <c r="DS30" s="626"/>
      <c r="DT30" s="626"/>
      <c r="DU30" s="626"/>
      <c r="DV30" s="627"/>
      <c r="DW30" s="630">
        <v>21.6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349239</v>
      </c>
      <c r="S31" s="626"/>
      <c r="T31" s="626"/>
      <c r="U31" s="626"/>
      <c r="V31" s="626"/>
      <c r="W31" s="626"/>
      <c r="X31" s="626"/>
      <c r="Y31" s="627"/>
      <c r="Z31" s="628">
        <v>1.5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95.7</v>
      </c>
      <c r="BN31" s="681"/>
      <c r="BO31" s="681"/>
      <c r="BP31" s="681"/>
      <c r="BQ31" s="682"/>
      <c r="BR31" s="680">
        <v>98.5</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248518</v>
      </c>
      <c r="CS31" s="657"/>
      <c r="CT31" s="657"/>
      <c r="CU31" s="657"/>
      <c r="CV31" s="657"/>
      <c r="CW31" s="657"/>
      <c r="CX31" s="657"/>
      <c r="CY31" s="658"/>
      <c r="CZ31" s="659">
        <v>1.1000000000000001</v>
      </c>
      <c r="DA31" s="660"/>
      <c r="DB31" s="660"/>
      <c r="DC31" s="661"/>
      <c r="DD31" s="634">
        <v>239139</v>
      </c>
      <c r="DE31" s="657"/>
      <c r="DF31" s="657"/>
      <c r="DG31" s="657"/>
      <c r="DH31" s="657"/>
      <c r="DI31" s="657"/>
      <c r="DJ31" s="657"/>
      <c r="DK31" s="658"/>
      <c r="DL31" s="634">
        <v>239139</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200075</v>
      </c>
      <c r="S32" s="626"/>
      <c r="T32" s="626"/>
      <c r="U32" s="626"/>
      <c r="V32" s="626"/>
      <c r="W32" s="626"/>
      <c r="X32" s="626"/>
      <c r="Y32" s="627"/>
      <c r="Z32" s="628">
        <v>0.9</v>
      </c>
      <c r="AA32" s="628"/>
      <c r="AB32" s="628"/>
      <c r="AC32" s="628"/>
      <c r="AD32" s="629">
        <v>89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92.5</v>
      </c>
      <c r="BN32" s="693"/>
      <c r="BO32" s="693"/>
      <c r="BP32" s="693"/>
      <c r="BQ32" s="695"/>
      <c r="BR32" s="692">
        <v>98.6</v>
      </c>
      <c r="BS32" s="693"/>
      <c r="BT32" s="693"/>
      <c r="BU32" s="693"/>
      <c r="BV32" s="693"/>
      <c r="BW32" s="693"/>
      <c r="BX32" s="694">
        <v>92.4</v>
      </c>
      <c r="BY32" s="693"/>
      <c r="BZ32" s="693"/>
      <c r="CA32" s="693"/>
      <c r="CB32" s="695"/>
      <c r="CD32" s="690"/>
      <c r="CE32" s="691"/>
      <c r="CF32" s="639" t="s">
        <v>299</v>
      </c>
      <c r="CG32" s="640"/>
      <c r="CH32" s="640"/>
      <c r="CI32" s="640"/>
      <c r="CJ32" s="640"/>
      <c r="CK32" s="640"/>
      <c r="CL32" s="640"/>
      <c r="CM32" s="640"/>
      <c r="CN32" s="640"/>
      <c r="CO32" s="640"/>
      <c r="CP32" s="640"/>
      <c r="CQ32" s="641"/>
      <c r="CR32" s="625">
        <v>218</v>
      </c>
      <c r="CS32" s="626"/>
      <c r="CT32" s="626"/>
      <c r="CU32" s="626"/>
      <c r="CV32" s="626"/>
      <c r="CW32" s="626"/>
      <c r="CX32" s="626"/>
      <c r="CY32" s="627"/>
      <c r="CZ32" s="659">
        <v>0</v>
      </c>
      <c r="DA32" s="660"/>
      <c r="DB32" s="660"/>
      <c r="DC32" s="661"/>
      <c r="DD32" s="634">
        <v>218</v>
      </c>
      <c r="DE32" s="626"/>
      <c r="DF32" s="626"/>
      <c r="DG32" s="626"/>
      <c r="DH32" s="626"/>
      <c r="DI32" s="626"/>
      <c r="DJ32" s="626"/>
      <c r="DK32" s="627"/>
      <c r="DL32" s="634">
        <v>218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1424262</v>
      </c>
      <c r="S33" s="626"/>
      <c r="T33" s="626"/>
      <c r="U33" s="626"/>
      <c r="V33" s="626"/>
      <c r="W33" s="626"/>
      <c r="X33" s="626"/>
      <c r="Y33" s="627"/>
      <c r="Z33" s="628">
        <v>6.1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10936930</v>
      </c>
      <c r="CS33" s="657"/>
      <c r="CT33" s="657"/>
      <c r="CU33" s="657"/>
      <c r="CV33" s="657"/>
      <c r="CW33" s="657"/>
      <c r="CX33" s="657"/>
      <c r="CY33" s="658"/>
      <c r="CZ33" s="659">
        <v>48</v>
      </c>
      <c r="DA33" s="660"/>
      <c r="DB33" s="660"/>
      <c r="DC33" s="661"/>
      <c r="DD33" s="634">
        <v>8545550</v>
      </c>
      <c r="DE33" s="657"/>
      <c r="DF33" s="657"/>
      <c r="DG33" s="657"/>
      <c r="DH33" s="657"/>
      <c r="DI33" s="657"/>
      <c r="DJ33" s="657"/>
      <c r="DK33" s="658"/>
      <c r="DL33" s="634">
        <v>6523193</v>
      </c>
      <c r="DM33" s="657"/>
      <c r="DN33" s="657"/>
      <c r="DO33" s="657"/>
      <c r="DP33" s="657"/>
      <c r="DQ33" s="657"/>
      <c r="DR33" s="657"/>
      <c r="DS33" s="657"/>
      <c r="DT33" s="657"/>
      <c r="DU33" s="657"/>
      <c r="DV33" s="658"/>
      <c r="DW33" s="630">
        <v>45.5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3538769</v>
      </c>
      <c r="CS34" s="626"/>
      <c r="CT34" s="626"/>
      <c r="CU34" s="626"/>
      <c r="CV34" s="626"/>
      <c r="CW34" s="626"/>
      <c r="CX34" s="626"/>
      <c r="CY34" s="627"/>
      <c r="CZ34" s="659">
        <v>15.5</v>
      </c>
      <c r="DA34" s="660"/>
      <c r="DB34" s="660"/>
      <c r="DC34" s="661"/>
      <c r="DD34" s="634">
        <v>2535208</v>
      </c>
      <c r="DE34" s="626"/>
      <c r="DF34" s="626"/>
      <c r="DG34" s="626"/>
      <c r="DH34" s="626"/>
      <c r="DI34" s="626"/>
      <c r="DJ34" s="626"/>
      <c r="DK34" s="627"/>
      <c r="DL34" s="634">
        <v>2262382</v>
      </c>
      <c r="DM34" s="626"/>
      <c r="DN34" s="626"/>
      <c r="DO34" s="626"/>
      <c r="DP34" s="626"/>
      <c r="DQ34" s="626"/>
      <c r="DR34" s="626"/>
      <c r="DS34" s="626"/>
      <c r="DT34" s="626"/>
      <c r="DU34" s="626"/>
      <c r="DV34" s="627"/>
      <c r="DW34" s="630">
        <v>15.8</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764262</v>
      </c>
      <c r="S35" s="626"/>
      <c r="T35" s="626"/>
      <c r="U35" s="626"/>
      <c r="V35" s="626"/>
      <c r="W35" s="626"/>
      <c r="X35" s="626"/>
      <c r="Y35" s="627"/>
      <c r="Z35" s="628">
        <v>3.3</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4262897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173650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210031</v>
      </c>
      <c r="CS35" s="657"/>
      <c r="CT35" s="657"/>
      <c r="CU35" s="657"/>
      <c r="CV35" s="657"/>
      <c r="CW35" s="657"/>
      <c r="CX35" s="657"/>
      <c r="CY35" s="658"/>
      <c r="CZ35" s="659">
        <v>0.9</v>
      </c>
      <c r="DA35" s="660"/>
      <c r="DB35" s="660"/>
      <c r="DC35" s="661"/>
      <c r="DD35" s="634">
        <v>168657</v>
      </c>
      <c r="DE35" s="657"/>
      <c r="DF35" s="657"/>
      <c r="DG35" s="657"/>
      <c r="DH35" s="657"/>
      <c r="DI35" s="657"/>
      <c r="DJ35" s="657"/>
      <c r="DK35" s="658"/>
      <c r="DL35" s="634">
        <v>168657</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23426465</v>
      </c>
      <c r="S36" s="698"/>
      <c r="T36" s="698"/>
      <c r="U36" s="698"/>
      <c r="V36" s="698"/>
      <c r="W36" s="698"/>
      <c r="X36" s="698"/>
      <c r="Y36" s="699"/>
      <c r="Z36" s="700">
        <v>100</v>
      </c>
      <c r="AA36" s="700"/>
      <c r="AB36" s="700"/>
      <c r="AC36" s="700"/>
      <c r="AD36" s="701">
        <v>13584644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1857300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151522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2605130</v>
      </c>
      <c r="CS36" s="626"/>
      <c r="CT36" s="626"/>
      <c r="CU36" s="626"/>
      <c r="CV36" s="626"/>
      <c r="CW36" s="626"/>
      <c r="CX36" s="626"/>
      <c r="CY36" s="627"/>
      <c r="CZ36" s="659">
        <v>11.4</v>
      </c>
      <c r="DA36" s="660"/>
      <c r="DB36" s="660"/>
      <c r="DC36" s="661"/>
      <c r="DD36" s="634">
        <v>1739237</v>
      </c>
      <c r="DE36" s="626"/>
      <c r="DF36" s="626"/>
      <c r="DG36" s="626"/>
      <c r="DH36" s="626"/>
      <c r="DI36" s="626"/>
      <c r="DJ36" s="626"/>
      <c r="DK36" s="627"/>
      <c r="DL36" s="634">
        <v>1178673</v>
      </c>
      <c r="DM36" s="626"/>
      <c r="DN36" s="626"/>
      <c r="DO36" s="626"/>
      <c r="DP36" s="626"/>
      <c r="DQ36" s="626"/>
      <c r="DR36" s="626"/>
      <c r="DS36" s="626"/>
      <c r="DT36" s="626"/>
      <c r="DU36" s="626"/>
      <c r="DV36" s="627"/>
      <c r="DW36" s="630">
        <v>8.1999999999999993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597048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6024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6590</v>
      </c>
      <c r="CS37" s="657"/>
      <c r="CT37" s="657"/>
      <c r="CU37" s="657"/>
      <c r="CV37" s="657"/>
      <c r="CW37" s="657"/>
      <c r="CX37" s="657"/>
      <c r="CY37" s="658"/>
      <c r="CZ37" s="659">
        <v>0</v>
      </c>
      <c r="DA37" s="660"/>
      <c r="DB37" s="660"/>
      <c r="DC37" s="661"/>
      <c r="DD37" s="634">
        <v>6590</v>
      </c>
      <c r="DE37" s="657"/>
      <c r="DF37" s="657"/>
      <c r="DG37" s="657"/>
      <c r="DH37" s="657"/>
      <c r="DI37" s="657"/>
      <c r="DJ37" s="657"/>
      <c r="DK37" s="658"/>
      <c r="DL37" s="634">
        <v>6590</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336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9972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3635732</v>
      </c>
      <c r="CS38" s="626"/>
      <c r="CT38" s="626"/>
      <c r="CU38" s="626"/>
      <c r="CV38" s="626"/>
      <c r="CW38" s="626"/>
      <c r="CX38" s="626"/>
      <c r="CY38" s="627"/>
      <c r="CZ38" s="659">
        <v>16</v>
      </c>
      <c r="DA38" s="660"/>
      <c r="DB38" s="660"/>
      <c r="DC38" s="661"/>
      <c r="DD38" s="634">
        <v>3348812</v>
      </c>
      <c r="DE38" s="626"/>
      <c r="DF38" s="626"/>
      <c r="DG38" s="626"/>
      <c r="DH38" s="626"/>
      <c r="DI38" s="626"/>
      <c r="DJ38" s="626"/>
      <c r="DK38" s="627"/>
      <c r="DL38" s="634">
        <v>2913481</v>
      </c>
      <c r="DM38" s="626"/>
      <c r="DN38" s="626"/>
      <c r="DO38" s="626"/>
      <c r="DP38" s="626"/>
      <c r="DQ38" s="626"/>
      <c r="DR38" s="626"/>
      <c r="DS38" s="626"/>
      <c r="DT38" s="626"/>
      <c r="DU38" s="626"/>
      <c r="DV38" s="627"/>
      <c r="DW38" s="630">
        <v>20.3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938508</v>
      </c>
      <c r="CS39" s="657"/>
      <c r="CT39" s="657"/>
      <c r="CU39" s="657"/>
      <c r="CV39" s="657"/>
      <c r="CW39" s="657"/>
      <c r="CX39" s="657"/>
      <c r="CY39" s="658"/>
      <c r="CZ39" s="659">
        <v>4.0999999999999996</v>
      </c>
      <c r="DA39" s="660"/>
      <c r="DB39" s="660"/>
      <c r="DC39" s="661"/>
      <c r="DD39" s="634">
        <v>753635</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429416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8760</v>
      </c>
      <c r="CS40" s="626"/>
      <c r="CT40" s="626"/>
      <c r="CU40" s="626"/>
      <c r="CV40" s="626"/>
      <c r="CW40" s="626"/>
      <c r="CX40" s="626"/>
      <c r="CY40" s="627"/>
      <c r="CZ40" s="659">
        <v>0</v>
      </c>
      <c r="DA40" s="660"/>
      <c r="DB40" s="660"/>
      <c r="DC40" s="661"/>
      <c r="DD40" s="634">
        <v>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1378797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2139600</v>
      </c>
      <c r="CS42" s="626"/>
      <c r="CT42" s="626"/>
      <c r="CU42" s="626"/>
      <c r="CV42" s="626"/>
      <c r="CW42" s="626"/>
      <c r="CX42" s="626"/>
      <c r="CY42" s="627"/>
      <c r="CZ42" s="659">
        <v>9.4</v>
      </c>
      <c r="DA42" s="708"/>
      <c r="DB42" s="708"/>
      <c r="DC42" s="709"/>
      <c r="DD42" s="634">
        <v>476995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44269</v>
      </c>
      <c r="CS43" s="657"/>
      <c r="CT43" s="657"/>
      <c r="CU43" s="657"/>
      <c r="CV43" s="657"/>
      <c r="CW43" s="657"/>
      <c r="CX43" s="657"/>
      <c r="CY43" s="658"/>
      <c r="CZ43" s="659">
        <v>0.2</v>
      </c>
      <c r="DA43" s="660"/>
      <c r="DB43" s="660"/>
      <c r="DC43" s="661"/>
      <c r="DD43" s="634">
        <v>44269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2115422</v>
      </c>
      <c r="CS44" s="626"/>
      <c r="CT44" s="626"/>
      <c r="CU44" s="626"/>
      <c r="CV44" s="626"/>
      <c r="CW44" s="626"/>
      <c r="CX44" s="626"/>
      <c r="CY44" s="627"/>
      <c r="CZ44" s="659">
        <v>9.3000000000000007</v>
      </c>
      <c r="DA44" s="708"/>
      <c r="DB44" s="708"/>
      <c r="DC44" s="709"/>
      <c r="DD44" s="634">
        <v>471049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616500</v>
      </c>
      <c r="CS45" s="657"/>
      <c r="CT45" s="657"/>
      <c r="CU45" s="657"/>
      <c r="CV45" s="657"/>
      <c r="CW45" s="657"/>
      <c r="CX45" s="657"/>
      <c r="CY45" s="658"/>
      <c r="CZ45" s="659">
        <v>2.7</v>
      </c>
      <c r="DA45" s="660"/>
      <c r="DB45" s="660"/>
      <c r="DC45" s="661"/>
      <c r="DD45" s="634">
        <v>63551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1478442</v>
      </c>
      <c r="CS46" s="626"/>
      <c r="CT46" s="626"/>
      <c r="CU46" s="626"/>
      <c r="CV46" s="626"/>
      <c r="CW46" s="626"/>
      <c r="CX46" s="626"/>
      <c r="CY46" s="627"/>
      <c r="CZ46" s="659">
        <v>6.5</v>
      </c>
      <c r="DA46" s="708"/>
      <c r="DB46" s="708"/>
      <c r="DC46" s="709"/>
      <c r="DD46" s="634">
        <v>406818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24178</v>
      </c>
      <c r="CS47" s="657"/>
      <c r="CT47" s="657"/>
      <c r="CU47" s="657"/>
      <c r="CV47" s="657"/>
      <c r="CW47" s="657"/>
      <c r="CX47" s="657"/>
      <c r="CY47" s="658"/>
      <c r="CZ47" s="659">
        <v>0.1</v>
      </c>
      <c r="DA47" s="660"/>
      <c r="DB47" s="660"/>
      <c r="DC47" s="661"/>
      <c r="DD47" s="634">
        <v>5946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22772086</v>
      </c>
      <c r="CS49" s="693"/>
      <c r="CT49" s="693"/>
      <c r="CU49" s="693"/>
      <c r="CV49" s="693"/>
      <c r="CW49" s="693"/>
      <c r="CX49" s="693"/>
      <c r="CY49" s="720"/>
      <c r="CZ49" s="721">
        <v>100</v>
      </c>
      <c r="DA49" s="722"/>
      <c r="DB49" s="722"/>
      <c r="DC49" s="723"/>
      <c r="DD49" s="724">
        <v>16652305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7" t="s">
        <v>344</v>
      </c>
      <c r="DK2" s="738"/>
      <c r="DL2" s="738"/>
      <c r="DM2" s="738"/>
      <c r="DN2" s="738"/>
      <c r="DO2" s="739"/>
      <c r="DP2" s="202"/>
      <c r="DQ2" s="737" t="s">
        <v>345</v>
      </c>
      <c r="DR2" s="738"/>
      <c r="DS2" s="738"/>
      <c r="DT2" s="738"/>
      <c r="DU2" s="738"/>
      <c r="DV2" s="738"/>
      <c r="DW2" s="738"/>
      <c r="DX2" s="738"/>
      <c r="DY2" s="738"/>
      <c r="DZ2" s="73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40" t="s">
        <v>346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41" t="s">
        <v>348</v>
      </c>
      <c r="B5" s="742"/>
      <c r="C5" s="742"/>
      <c r="D5" s="742"/>
      <c r="E5" s="742"/>
      <c r="F5" s="742"/>
      <c r="G5" s="742"/>
      <c r="H5" s="742"/>
      <c r="I5" s="742"/>
      <c r="J5" s="742"/>
      <c r="K5" s="742"/>
      <c r="L5" s="742"/>
      <c r="M5" s="742"/>
      <c r="N5" s="742"/>
      <c r="O5" s="742"/>
      <c r="P5" s="743"/>
      <c r="Q5" s="747" t="s">
        <v>349</v>
      </c>
      <c r="R5" s="748"/>
      <c r="S5" s="748"/>
      <c r="T5" s="748"/>
      <c r="U5" s="749"/>
      <c r="V5" s="747" t="s">
        <v>350</v>
      </c>
      <c r="W5" s="748"/>
      <c r="X5" s="748"/>
      <c r="Y5" s="748"/>
      <c r="Z5" s="749"/>
      <c r="AA5" s="747" t="s">
        <v>351</v>
      </c>
      <c r="AB5" s="748"/>
      <c r="AC5" s="748"/>
      <c r="AD5" s="748"/>
      <c r="AE5" s="748"/>
      <c r="AF5" s="753" t="s">
        <v>352</v>
      </c>
      <c r="AG5" s="748"/>
      <c r="AH5" s="748"/>
      <c r="AI5" s="748"/>
      <c r="AJ5" s="754"/>
      <c r="AK5" s="748" t="s">
        <v>353</v>
      </c>
      <c r="AL5" s="748"/>
      <c r="AM5" s="748"/>
      <c r="AN5" s="748"/>
      <c r="AO5" s="749"/>
      <c r="AP5" s="747" t="s">
        <v>354</v>
      </c>
      <c r="AQ5" s="748"/>
      <c r="AR5" s="748"/>
      <c r="AS5" s="748"/>
      <c r="AT5" s="749"/>
      <c r="AU5" s="747" t="s">
        <v>355</v>
      </c>
      <c r="AV5" s="748"/>
      <c r="AW5" s="748"/>
      <c r="AX5" s="748"/>
      <c r="AY5" s="754"/>
      <c r="AZ5" s="209"/>
      <c r="BA5" s="209"/>
      <c r="BB5" s="209"/>
      <c r="BC5" s="209"/>
      <c r="BD5" s="209"/>
      <c r="BE5" s="210"/>
      <c r="BF5" s="210"/>
      <c r="BG5" s="210"/>
      <c r="BH5" s="210"/>
      <c r="BI5" s="210"/>
      <c r="BJ5" s="210"/>
      <c r="BK5" s="210"/>
      <c r="BL5" s="210"/>
      <c r="BM5" s="210"/>
      <c r="BN5" s="210"/>
      <c r="BO5" s="210"/>
      <c r="BP5" s="210"/>
      <c r="BQ5" s="741" t="s">
        <v>356</v>
      </c>
      <c r="BR5" s="742"/>
      <c r="BS5" s="742"/>
      <c r="BT5" s="742"/>
      <c r="BU5" s="742"/>
      <c r="BV5" s="742"/>
      <c r="BW5" s="742"/>
      <c r="BX5" s="742"/>
      <c r="BY5" s="742"/>
      <c r="BZ5" s="742"/>
      <c r="CA5" s="742"/>
      <c r="CB5" s="742"/>
      <c r="CC5" s="742"/>
      <c r="CD5" s="742"/>
      <c r="CE5" s="742"/>
      <c r="CF5" s="742"/>
      <c r="CG5" s="743"/>
      <c r="CH5" s="747" t="s">
        <v>357</v>
      </c>
      <c r="CI5" s="748"/>
      <c r="CJ5" s="748"/>
      <c r="CK5" s="748"/>
      <c r="CL5" s="749"/>
      <c r="CM5" s="747" t="s">
        <v>358</v>
      </c>
      <c r="CN5" s="748"/>
      <c r="CO5" s="748"/>
      <c r="CP5" s="748"/>
      <c r="CQ5" s="749"/>
      <c r="CR5" s="747" t="s">
        <v>359</v>
      </c>
      <c r="CS5" s="748"/>
      <c r="CT5" s="748"/>
      <c r="CU5" s="748"/>
      <c r="CV5" s="749"/>
      <c r="CW5" s="747" t="s">
        <v>360</v>
      </c>
      <c r="CX5" s="748"/>
      <c r="CY5" s="748"/>
      <c r="CZ5" s="748"/>
      <c r="DA5" s="749"/>
      <c r="DB5" s="747" t="s">
        <v>361</v>
      </c>
      <c r="DC5" s="748"/>
      <c r="DD5" s="748"/>
      <c r="DE5" s="748"/>
      <c r="DF5" s="749"/>
      <c r="DG5" s="767" t="s">
        <v>362</v>
      </c>
      <c r="DH5" s="768"/>
      <c r="DI5" s="768"/>
      <c r="DJ5" s="768"/>
      <c r="DK5" s="769"/>
      <c r="DL5" s="767" t="s">
        <v>363</v>
      </c>
      <c r="DM5" s="768"/>
      <c r="DN5" s="768"/>
      <c r="DO5" s="768"/>
      <c r="DP5" s="769"/>
      <c r="DQ5" s="747" t="s">
        <v>364</v>
      </c>
      <c r="DR5" s="748"/>
      <c r="DS5" s="748"/>
      <c r="DT5" s="748"/>
      <c r="DU5" s="749"/>
      <c r="DV5" s="747" t="s">
        <v>355</v>
      </c>
      <c r="DW5" s="748"/>
      <c r="DX5" s="748"/>
      <c r="DY5" s="748"/>
      <c r="DZ5" s="754"/>
      <c r="EA5" s="207"/>
    </row>
    <row r="6" spans="1:131" s="208" customFormat="1" ht="26.25" customHeight="1" thickBot="1" x14ac:dyDescent="0.2">
      <c r="A6" s="744"/>
      <c r="B6" s="745"/>
      <c r="C6" s="745"/>
      <c r="D6" s="745"/>
      <c r="E6" s="745"/>
      <c r="F6" s="745"/>
      <c r="G6" s="745"/>
      <c r="H6" s="745"/>
      <c r="I6" s="745"/>
      <c r="J6" s="745"/>
      <c r="K6" s="745"/>
      <c r="L6" s="745"/>
      <c r="M6" s="745"/>
      <c r="N6" s="745"/>
      <c r="O6" s="745"/>
      <c r="P6" s="746"/>
      <c r="Q6" s="750"/>
      <c r="R6" s="751"/>
      <c r="S6" s="751"/>
      <c r="T6" s="751"/>
      <c r="U6" s="752"/>
      <c r="V6" s="750"/>
      <c r="W6" s="751"/>
      <c r="X6" s="751"/>
      <c r="Y6" s="751"/>
      <c r="Z6" s="752"/>
      <c r="AA6" s="750"/>
      <c r="AB6" s="751"/>
      <c r="AC6" s="751"/>
      <c r="AD6" s="751"/>
      <c r="AE6" s="751"/>
      <c r="AF6" s="755"/>
      <c r="AG6" s="751"/>
      <c r="AH6" s="751"/>
      <c r="AI6" s="751"/>
      <c r="AJ6" s="756"/>
      <c r="AK6" s="751"/>
      <c r="AL6" s="751"/>
      <c r="AM6" s="751"/>
      <c r="AN6" s="751"/>
      <c r="AO6" s="752"/>
      <c r="AP6" s="750"/>
      <c r="AQ6" s="751"/>
      <c r="AR6" s="751"/>
      <c r="AS6" s="751"/>
      <c r="AT6" s="752"/>
      <c r="AU6" s="750"/>
      <c r="AV6" s="751"/>
      <c r="AW6" s="751"/>
      <c r="AX6" s="751"/>
      <c r="AY6" s="756"/>
      <c r="AZ6" s="205"/>
      <c r="BA6" s="205"/>
      <c r="BB6" s="205"/>
      <c r="BC6" s="205"/>
      <c r="BD6" s="205"/>
      <c r="BE6" s="206"/>
      <c r="BF6" s="206"/>
      <c r="BG6" s="206"/>
      <c r="BH6" s="206"/>
      <c r="BI6" s="206"/>
      <c r="BJ6" s="206"/>
      <c r="BK6" s="206"/>
      <c r="BL6" s="206"/>
      <c r="BM6" s="206"/>
      <c r="BN6" s="206"/>
      <c r="BO6" s="206"/>
      <c r="BP6" s="206"/>
      <c r="BQ6" s="744"/>
      <c r="BR6" s="745"/>
      <c r="BS6" s="745"/>
      <c r="BT6" s="745"/>
      <c r="BU6" s="745"/>
      <c r="BV6" s="745"/>
      <c r="BW6" s="745"/>
      <c r="BX6" s="745"/>
      <c r="BY6" s="745"/>
      <c r="BZ6" s="745"/>
      <c r="CA6" s="745"/>
      <c r="CB6" s="745"/>
      <c r="CC6" s="745"/>
      <c r="CD6" s="745"/>
      <c r="CE6" s="745"/>
      <c r="CF6" s="745"/>
      <c r="CG6" s="746"/>
      <c r="CH6" s="750"/>
      <c r="CI6" s="751"/>
      <c r="CJ6" s="751"/>
      <c r="CK6" s="751"/>
      <c r="CL6" s="752"/>
      <c r="CM6" s="750"/>
      <c r="CN6" s="751"/>
      <c r="CO6" s="751"/>
      <c r="CP6" s="751"/>
      <c r="CQ6" s="752"/>
      <c r="CR6" s="750"/>
      <c r="CS6" s="751"/>
      <c r="CT6" s="751"/>
      <c r="CU6" s="751"/>
      <c r="CV6" s="752"/>
      <c r="CW6" s="750"/>
      <c r="CX6" s="751"/>
      <c r="CY6" s="751"/>
      <c r="CZ6" s="751"/>
      <c r="DA6" s="752"/>
      <c r="DB6" s="750"/>
      <c r="DC6" s="751"/>
      <c r="DD6" s="751"/>
      <c r="DE6" s="751"/>
      <c r="DF6" s="752"/>
      <c r="DG6" s="770"/>
      <c r="DH6" s="771"/>
      <c r="DI6" s="771"/>
      <c r="DJ6" s="771"/>
      <c r="DK6" s="772"/>
      <c r="DL6" s="770"/>
      <c r="DM6" s="771"/>
      <c r="DN6" s="771"/>
      <c r="DO6" s="771"/>
      <c r="DP6" s="772"/>
      <c r="DQ6" s="750"/>
      <c r="DR6" s="751"/>
      <c r="DS6" s="751"/>
      <c r="DT6" s="751"/>
      <c r="DU6" s="752"/>
      <c r="DV6" s="750"/>
      <c r="DW6" s="751"/>
      <c r="DX6" s="751"/>
      <c r="DY6" s="751"/>
      <c r="DZ6" s="756"/>
      <c r="EA6" s="207"/>
    </row>
    <row r="7" spans="1:131" s="208" customFormat="1" ht="26.25" customHeight="1" thickTop="1" x14ac:dyDescent="0.15">
      <c r="A7" s="211">
        <v>1</v>
      </c>
      <c r="B7" s="773" t="s">
        <v>365</v>
      </c>
      <c r="C7" s="774"/>
      <c r="D7" s="774"/>
      <c r="E7" s="774"/>
      <c r="F7" s="774"/>
      <c r="G7" s="774"/>
      <c r="H7" s="774"/>
      <c r="I7" s="774"/>
      <c r="J7" s="774"/>
      <c r="K7" s="774"/>
      <c r="L7" s="774"/>
      <c r="M7" s="774"/>
      <c r="N7" s="774"/>
      <c r="O7" s="774"/>
      <c r="P7" s="775"/>
      <c r="Q7" s="776">
        <v>23628</v>
      </c>
      <c r="R7" s="777"/>
      <c r="S7" s="777"/>
      <c r="T7" s="777"/>
      <c r="U7" s="777"/>
      <c r="V7" s="777">
        <v>22946</v>
      </c>
      <c r="W7" s="777"/>
      <c r="X7" s="777"/>
      <c r="Y7" s="777"/>
      <c r="Z7" s="777"/>
      <c r="AA7" s="777">
        <v>682</v>
      </c>
      <c r="AB7" s="777"/>
      <c r="AC7" s="777"/>
      <c r="AD7" s="777"/>
      <c r="AE7" s="778"/>
      <c r="AF7" s="779">
        <v>562</v>
      </c>
      <c r="AG7" s="780"/>
      <c r="AH7" s="780"/>
      <c r="AI7" s="780"/>
      <c r="AJ7" s="781"/>
      <c r="AK7" s="763">
        <v>2262</v>
      </c>
      <c r="AL7" s="764"/>
      <c r="AM7" s="764"/>
      <c r="AN7" s="764"/>
      <c r="AO7" s="764"/>
      <c r="AP7" s="764">
        <v>20662</v>
      </c>
      <c r="AQ7" s="764"/>
      <c r="AR7" s="764"/>
      <c r="AS7" s="764"/>
      <c r="AT7" s="764"/>
      <c r="AU7" s="765"/>
      <c r="AV7" s="765"/>
      <c r="AW7" s="765"/>
      <c r="AX7" s="765"/>
      <c r="AY7" s="766"/>
      <c r="AZ7" s="205"/>
      <c r="BA7" s="205"/>
      <c r="BB7" s="205"/>
      <c r="BC7" s="205"/>
      <c r="BD7" s="205"/>
      <c r="BE7" s="206"/>
      <c r="BF7" s="206"/>
      <c r="BG7" s="206"/>
      <c r="BH7" s="206"/>
      <c r="BI7" s="206"/>
      <c r="BJ7" s="206"/>
      <c r="BK7" s="206"/>
      <c r="BL7" s="206"/>
      <c r="BM7" s="206"/>
      <c r="BN7" s="206"/>
      <c r="BO7" s="206"/>
      <c r="BP7" s="206"/>
      <c r="BQ7" s="212">
        <v>1</v>
      </c>
      <c r="BR7" s="213"/>
      <c r="BS7" s="1144" t="s">
        <v>551</v>
      </c>
      <c r="BT7" s="1145"/>
      <c r="BU7" s="1145"/>
      <c r="BV7" s="1145"/>
      <c r="BW7" s="1145"/>
      <c r="BX7" s="1145"/>
      <c r="BY7" s="1145"/>
      <c r="BZ7" s="1145"/>
      <c r="CA7" s="1145"/>
      <c r="CB7" s="1145"/>
      <c r="CC7" s="1145"/>
      <c r="CD7" s="1145"/>
      <c r="CE7" s="1145"/>
      <c r="CF7" s="1145"/>
      <c r="CG7" s="1146"/>
      <c r="CH7" s="760">
        <v>280</v>
      </c>
      <c r="CI7" s="761"/>
      <c r="CJ7" s="761"/>
      <c r="CK7" s="761"/>
      <c r="CL7" s="762"/>
      <c r="CM7" s="760">
        <v>36</v>
      </c>
      <c r="CN7" s="761"/>
      <c r="CO7" s="761"/>
      <c r="CP7" s="761"/>
      <c r="CQ7" s="762"/>
      <c r="CR7" s="760">
        <v>3</v>
      </c>
      <c r="CS7" s="761"/>
      <c r="CT7" s="761"/>
      <c r="CU7" s="761"/>
      <c r="CV7" s="762"/>
      <c r="CW7" s="760" t="s">
        <v>554</v>
      </c>
      <c r="CX7" s="761"/>
      <c r="CY7" s="761"/>
      <c r="CZ7" s="761"/>
      <c r="DA7" s="762"/>
      <c r="DB7" s="760" t="s">
        <v>483</v>
      </c>
      <c r="DC7" s="761"/>
      <c r="DD7" s="761"/>
      <c r="DE7" s="761"/>
      <c r="DF7" s="762"/>
      <c r="DG7" s="760"/>
      <c r="DH7" s="761"/>
      <c r="DI7" s="761"/>
      <c r="DJ7" s="761"/>
      <c r="DK7" s="762"/>
      <c r="DL7" s="760"/>
      <c r="DM7" s="761"/>
      <c r="DN7" s="761"/>
      <c r="DO7" s="761"/>
      <c r="DP7" s="762"/>
      <c r="DQ7" s="760"/>
      <c r="DR7" s="761"/>
      <c r="DS7" s="761"/>
      <c r="DT7" s="761"/>
      <c r="DU7" s="762"/>
      <c r="DV7" s="757"/>
      <c r="DW7" s="758"/>
      <c r="DX7" s="758"/>
      <c r="DY7" s="758"/>
      <c r="DZ7" s="759"/>
      <c r="EA7" s="207"/>
    </row>
    <row r="8" spans="1:131" s="208" customFormat="1" ht="26.25" customHeight="1" x14ac:dyDescent="0.15">
      <c r="A8" s="214">
        <v>2</v>
      </c>
      <c r="B8" s="788" t="s">
        <v>366</v>
      </c>
      <c r="C8" s="789"/>
      <c r="D8" s="789"/>
      <c r="E8" s="789"/>
      <c r="F8" s="789"/>
      <c r="G8" s="789"/>
      <c r="H8" s="789"/>
      <c r="I8" s="789"/>
      <c r="J8" s="789"/>
      <c r="K8" s="789"/>
      <c r="L8" s="789"/>
      <c r="M8" s="789"/>
      <c r="N8" s="789"/>
      <c r="O8" s="789"/>
      <c r="P8" s="790"/>
      <c r="Q8" s="791">
        <v>7</v>
      </c>
      <c r="R8" s="792"/>
      <c r="S8" s="792"/>
      <c r="T8" s="792"/>
      <c r="U8" s="792"/>
      <c r="V8" s="792">
        <v>35</v>
      </c>
      <c r="W8" s="792"/>
      <c r="X8" s="792"/>
      <c r="Y8" s="792"/>
      <c r="Z8" s="792"/>
      <c r="AA8" s="792">
        <v>-28</v>
      </c>
      <c r="AB8" s="792"/>
      <c r="AC8" s="792"/>
      <c r="AD8" s="792"/>
      <c r="AE8" s="793"/>
      <c r="AF8" s="794">
        <v>-28</v>
      </c>
      <c r="AG8" s="795"/>
      <c r="AH8" s="795"/>
      <c r="AI8" s="795"/>
      <c r="AJ8" s="796"/>
      <c r="AK8" s="799">
        <v>0</v>
      </c>
      <c r="AL8" s="800"/>
      <c r="AM8" s="800"/>
      <c r="AN8" s="800"/>
      <c r="AO8" s="800"/>
      <c r="AP8" s="800">
        <v>7</v>
      </c>
      <c r="AQ8" s="800"/>
      <c r="AR8" s="800"/>
      <c r="AS8" s="800"/>
      <c r="AT8" s="800"/>
      <c r="AU8" s="797"/>
      <c r="AV8" s="797"/>
      <c r="AW8" s="797"/>
      <c r="AX8" s="797"/>
      <c r="AY8" s="798"/>
      <c r="AZ8" s="205"/>
      <c r="BA8" s="205"/>
      <c r="BB8" s="205"/>
      <c r="BC8" s="205"/>
      <c r="BD8" s="205"/>
      <c r="BE8" s="206"/>
      <c r="BF8" s="206"/>
      <c r="BG8" s="206"/>
      <c r="BH8" s="206"/>
      <c r="BI8" s="206"/>
      <c r="BJ8" s="206"/>
      <c r="BK8" s="206"/>
      <c r="BL8" s="206"/>
      <c r="BM8" s="206"/>
      <c r="BN8" s="206"/>
      <c r="BO8" s="206"/>
      <c r="BP8" s="206"/>
      <c r="BQ8" s="215">
        <v>2</v>
      </c>
      <c r="BR8" s="216"/>
      <c r="BS8" s="801" t="s">
        <v>552</v>
      </c>
      <c r="BT8" s="802"/>
      <c r="BU8" s="802"/>
      <c r="BV8" s="802"/>
      <c r="BW8" s="802"/>
      <c r="BX8" s="802"/>
      <c r="BY8" s="802"/>
      <c r="BZ8" s="802"/>
      <c r="CA8" s="802"/>
      <c r="CB8" s="802"/>
      <c r="CC8" s="802"/>
      <c r="CD8" s="802"/>
      <c r="CE8" s="802"/>
      <c r="CF8" s="802"/>
      <c r="CG8" s="803"/>
      <c r="CH8" s="782">
        <v>80</v>
      </c>
      <c r="CI8" s="783"/>
      <c r="CJ8" s="783"/>
      <c r="CK8" s="783"/>
      <c r="CL8" s="784"/>
      <c r="CM8" s="782">
        <v>22</v>
      </c>
      <c r="CN8" s="783"/>
      <c r="CO8" s="783"/>
      <c r="CP8" s="783"/>
      <c r="CQ8" s="784"/>
      <c r="CR8" s="782">
        <v>10</v>
      </c>
      <c r="CS8" s="783"/>
      <c r="CT8" s="783"/>
      <c r="CU8" s="783"/>
      <c r="CV8" s="784"/>
      <c r="CW8" s="782" t="s">
        <v>554</v>
      </c>
      <c r="CX8" s="783"/>
      <c r="CY8" s="783"/>
      <c r="CZ8" s="783"/>
      <c r="DA8" s="784"/>
      <c r="DB8" s="782" t="s">
        <v>483</v>
      </c>
      <c r="DC8" s="783"/>
      <c r="DD8" s="783"/>
      <c r="DE8" s="783"/>
      <c r="DF8" s="784"/>
      <c r="DG8" s="782"/>
      <c r="DH8" s="783"/>
      <c r="DI8" s="783"/>
      <c r="DJ8" s="783"/>
      <c r="DK8" s="784"/>
      <c r="DL8" s="782"/>
      <c r="DM8" s="783"/>
      <c r="DN8" s="783"/>
      <c r="DO8" s="783"/>
      <c r="DP8" s="784"/>
      <c r="DQ8" s="782"/>
      <c r="DR8" s="783"/>
      <c r="DS8" s="783"/>
      <c r="DT8" s="783"/>
      <c r="DU8" s="784"/>
      <c r="DV8" s="785"/>
      <c r="DW8" s="786"/>
      <c r="DX8" s="786"/>
      <c r="DY8" s="786"/>
      <c r="DZ8" s="787"/>
      <c r="EA8" s="207"/>
    </row>
    <row r="9" spans="1:131" s="208" customFormat="1" ht="26.25" customHeight="1" x14ac:dyDescent="0.15">
      <c r="A9" s="214">
        <v>3</v>
      </c>
      <c r="B9" s="788"/>
      <c r="C9" s="789"/>
      <c r="D9" s="789"/>
      <c r="E9" s="789"/>
      <c r="F9" s="789"/>
      <c r="G9" s="789"/>
      <c r="H9" s="789"/>
      <c r="I9" s="789"/>
      <c r="J9" s="789"/>
      <c r="K9" s="789"/>
      <c r="L9" s="789"/>
      <c r="M9" s="789"/>
      <c r="N9" s="789"/>
      <c r="O9" s="789"/>
      <c r="P9" s="790"/>
      <c r="Q9" s="791"/>
      <c r="R9" s="792"/>
      <c r="S9" s="792"/>
      <c r="T9" s="792"/>
      <c r="U9" s="792"/>
      <c r="V9" s="792"/>
      <c r="W9" s="792"/>
      <c r="X9" s="792"/>
      <c r="Y9" s="792"/>
      <c r="Z9" s="792"/>
      <c r="AA9" s="792"/>
      <c r="AB9" s="792"/>
      <c r="AC9" s="792"/>
      <c r="AD9" s="792"/>
      <c r="AE9" s="793"/>
      <c r="AF9" s="794"/>
      <c r="AG9" s="795"/>
      <c r="AH9" s="795"/>
      <c r="AI9" s="795"/>
      <c r="AJ9" s="796"/>
      <c r="AK9" s="799"/>
      <c r="AL9" s="800"/>
      <c r="AM9" s="800"/>
      <c r="AN9" s="800"/>
      <c r="AO9" s="800"/>
      <c r="AP9" s="800"/>
      <c r="AQ9" s="800"/>
      <c r="AR9" s="800"/>
      <c r="AS9" s="800"/>
      <c r="AT9" s="800"/>
      <c r="AU9" s="797"/>
      <c r="AV9" s="797"/>
      <c r="AW9" s="797"/>
      <c r="AX9" s="797"/>
      <c r="AY9" s="798"/>
      <c r="AZ9" s="205"/>
      <c r="BA9" s="205"/>
      <c r="BB9" s="205"/>
      <c r="BC9" s="205"/>
      <c r="BD9" s="205"/>
      <c r="BE9" s="206"/>
      <c r="BF9" s="206"/>
      <c r="BG9" s="206"/>
      <c r="BH9" s="206"/>
      <c r="BI9" s="206"/>
      <c r="BJ9" s="206"/>
      <c r="BK9" s="206"/>
      <c r="BL9" s="206"/>
      <c r="BM9" s="206"/>
      <c r="BN9" s="206"/>
      <c r="BO9" s="206"/>
      <c r="BP9" s="206"/>
      <c r="BQ9" s="215">
        <v>3</v>
      </c>
      <c r="BR9" s="216"/>
      <c r="BS9" s="801" t="s">
        <v>553</v>
      </c>
      <c r="BT9" s="802"/>
      <c r="BU9" s="802"/>
      <c r="BV9" s="802"/>
      <c r="BW9" s="802"/>
      <c r="BX9" s="802"/>
      <c r="BY9" s="802"/>
      <c r="BZ9" s="802"/>
      <c r="CA9" s="802"/>
      <c r="CB9" s="802"/>
      <c r="CC9" s="802"/>
      <c r="CD9" s="802"/>
      <c r="CE9" s="802"/>
      <c r="CF9" s="802"/>
      <c r="CG9" s="803"/>
      <c r="CH9" s="782">
        <v>312</v>
      </c>
      <c r="CI9" s="783"/>
      <c r="CJ9" s="783"/>
      <c r="CK9" s="783"/>
      <c r="CL9" s="784"/>
      <c r="CM9" s="782">
        <v>41</v>
      </c>
      <c r="CN9" s="783"/>
      <c r="CO9" s="783"/>
      <c r="CP9" s="783"/>
      <c r="CQ9" s="784"/>
      <c r="CR9" s="782">
        <v>15</v>
      </c>
      <c r="CS9" s="783"/>
      <c r="CT9" s="783"/>
      <c r="CU9" s="783"/>
      <c r="CV9" s="784"/>
      <c r="CW9" s="782" t="s">
        <v>483</v>
      </c>
      <c r="CX9" s="783"/>
      <c r="CY9" s="783"/>
      <c r="CZ9" s="783"/>
      <c r="DA9" s="784"/>
      <c r="DB9" s="782" t="s">
        <v>483</v>
      </c>
      <c r="DC9" s="783"/>
      <c r="DD9" s="783"/>
      <c r="DE9" s="783"/>
      <c r="DF9" s="784"/>
      <c r="DG9" s="782"/>
      <c r="DH9" s="783"/>
      <c r="DI9" s="783"/>
      <c r="DJ9" s="783"/>
      <c r="DK9" s="784"/>
      <c r="DL9" s="782"/>
      <c r="DM9" s="783"/>
      <c r="DN9" s="783"/>
      <c r="DO9" s="783"/>
      <c r="DP9" s="784"/>
      <c r="DQ9" s="782"/>
      <c r="DR9" s="783"/>
      <c r="DS9" s="783"/>
      <c r="DT9" s="783"/>
      <c r="DU9" s="784"/>
      <c r="DV9" s="785"/>
      <c r="DW9" s="786"/>
      <c r="DX9" s="786"/>
      <c r="DY9" s="786"/>
      <c r="DZ9" s="787"/>
      <c r="EA9" s="207"/>
    </row>
    <row r="10" spans="1:131" s="208" customFormat="1" ht="26.25" customHeight="1" x14ac:dyDescent="0.15">
      <c r="A10" s="214">
        <v>4</v>
      </c>
      <c r="B10" s="788"/>
      <c r="C10" s="789"/>
      <c r="D10" s="789"/>
      <c r="E10" s="789"/>
      <c r="F10" s="789"/>
      <c r="G10" s="789"/>
      <c r="H10" s="789"/>
      <c r="I10" s="789"/>
      <c r="J10" s="789"/>
      <c r="K10" s="789"/>
      <c r="L10" s="789"/>
      <c r="M10" s="789"/>
      <c r="N10" s="789"/>
      <c r="O10" s="789"/>
      <c r="P10" s="790"/>
      <c r="Q10" s="791"/>
      <c r="R10" s="792"/>
      <c r="S10" s="792"/>
      <c r="T10" s="792"/>
      <c r="U10" s="792"/>
      <c r="V10" s="792"/>
      <c r="W10" s="792"/>
      <c r="X10" s="792"/>
      <c r="Y10" s="792"/>
      <c r="Z10" s="792"/>
      <c r="AA10" s="792"/>
      <c r="AB10" s="792"/>
      <c r="AC10" s="792"/>
      <c r="AD10" s="792"/>
      <c r="AE10" s="793"/>
      <c r="AF10" s="794"/>
      <c r="AG10" s="795"/>
      <c r="AH10" s="795"/>
      <c r="AI10" s="795"/>
      <c r="AJ10" s="796"/>
      <c r="AK10" s="799"/>
      <c r="AL10" s="800"/>
      <c r="AM10" s="800"/>
      <c r="AN10" s="800"/>
      <c r="AO10" s="800"/>
      <c r="AP10" s="800"/>
      <c r="AQ10" s="800"/>
      <c r="AR10" s="800"/>
      <c r="AS10" s="800"/>
      <c r="AT10" s="800"/>
      <c r="AU10" s="797"/>
      <c r="AV10" s="797"/>
      <c r="AW10" s="797"/>
      <c r="AX10" s="797"/>
      <c r="AY10" s="798"/>
      <c r="AZ10" s="205"/>
      <c r="BA10" s="205"/>
      <c r="BB10" s="205"/>
      <c r="BC10" s="205"/>
      <c r="BD10" s="205"/>
      <c r="BE10" s="206"/>
      <c r="BF10" s="206"/>
      <c r="BG10" s="206"/>
      <c r="BH10" s="206"/>
      <c r="BI10" s="206"/>
      <c r="BJ10" s="206"/>
      <c r="BK10" s="206"/>
      <c r="BL10" s="206"/>
      <c r="BM10" s="206"/>
      <c r="BN10" s="206"/>
      <c r="BO10" s="206"/>
      <c r="BP10" s="206"/>
      <c r="BQ10" s="215">
        <v>4</v>
      </c>
      <c r="BR10" s="216"/>
      <c r="BS10" s="801"/>
      <c r="BT10" s="802"/>
      <c r="BU10" s="802"/>
      <c r="BV10" s="802"/>
      <c r="BW10" s="802"/>
      <c r="BX10" s="802"/>
      <c r="BY10" s="802"/>
      <c r="BZ10" s="802"/>
      <c r="CA10" s="802"/>
      <c r="CB10" s="802"/>
      <c r="CC10" s="802"/>
      <c r="CD10" s="802"/>
      <c r="CE10" s="802"/>
      <c r="CF10" s="802"/>
      <c r="CG10" s="803"/>
      <c r="CH10" s="782"/>
      <c r="CI10" s="783"/>
      <c r="CJ10" s="783"/>
      <c r="CK10" s="783"/>
      <c r="CL10" s="784"/>
      <c r="CM10" s="782"/>
      <c r="CN10" s="783"/>
      <c r="CO10" s="783"/>
      <c r="CP10" s="783"/>
      <c r="CQ10" s="784"/>
      <c r="CR10" s="782"/>
      <c r="CS10" s="783"/>
      <c r="CT10" s="783"/>
      <c r="CU10" s="783"/>
      <c r="CV10" s="784"/>
      <c r="CW10" s="782"/>
      <c r="CX10" s="783"/>
      <c r="CY10" s="783"/>
      <c r="CZ10" s="783"/>
      <c r="DA10" s="784"/>
      <c r="DB10" s="782"/>
      <c r="DC10" s="783"/>
      <c r="DD10" s="783"/>
      <c r="DE10" s="783"/>
      <c r="DF10" s="784"/>
      <c r="DG10" s="782"/>
      <c r="DH10" s="783"/>
      <c r="DI10" s="783"/>
      <c r="DJ10" s="783"/>
      <c r="DK10" s="784"/>
      <c r="DL10" s="782"/>
      <c r="DM10" s="783"/>
      <c r="DN10" s="783"/>
      <c r="DO10" s="783"/>
      <c r="DP10" s="784"/>
      <c r="DQ10" s="782"/>
      <c r="DR10" s="783"/>
      <c r="DS10" s="783"/>
      <c r="DT10" s="783"/>
      <c r="DU10" s="784"/>
      <c r="DV10" s="785"/>
      <c r="DW10" s="786"/>
      <c r="DX10" s="786"/>
      <c r="DY10" s="786"/>
      <c r="DZ10" s="787"/>
      <c r="EA10" s="207"/>
    </row>
    <row r="11" spans="1:131" s="208" customFormat="1" ht="26.25" customHeight="1" x14ac:dyDescent="0.15">
      <c r="A11" s="214">
        <v>5</v>
      </c>
      <c r="B11" s="788"/>
      <c r="C11" s="789"/>
      <c r="D11" s="789"/>
      <c r="E11" s="789"/>
      <c r="F11" s="789"/>
      <c r="G11" s="789"/>
      <c r="H11" s="789"/>
      <c r="I11" s="789"/>
      <c r="J11" s="789"/>
      <c r="K11" s="789"/>
      <c r="L11" s="789"/>
      <c r="M11" s="789"/>
      <c r="N11" s="789"/>
      <c r="O11" s="789"/>
      <c r="P11" s="790"/>
      <c r="Q11" s="791"/>
      <c r="R11" s="792"/>
      <c r="S11" s="792"/>
      <c r="T11" s="792"/>
      <c r="U11" s="792"/>
      <c r="V11" s="792"/>
      <c r="W11" s="792"/>
      <c r="X11" s="792"/>
      <c r="Y11" s="792"/>
      <c r="Z11" s="792"/>
      <c r="AA11" s="792"/>
      <c r="AB11" s="792"/>
      <c r="AC11" s="792"/>
      <c r="AD11" s="792"/>
      <c r="AE11" s="793"/>
      <c r="AF11" s="794"/>
      <c r="AG11" s="795"/>
      <c r="AH11" s="795"/>
      <c r="AI11" s="795"/>
      <c r="AJ11" s="796"/>
      <c r="AK11" s="799"/>
      <c r="AL11" s="800"/>
      <c r="AM11" s="800"/>
      <c r="AN11" s="800"/>
      <c r="AO11" s="800"/>
      <c r="AP11" s="800"/>
      <c r="AQ11" s="800"/>
      <c r="AR11" s="800"/>
      <c r="AS11" s="800"/>
      <c r="AT11" s="800"/>
      <c r="AU11" s="797"/>
      <c r="AV11" s="797"/>
      <c r="AW11" s="797"/>
      <c r="AX11" s="797"/>
      <c r="AY11" s="798"/>
      <c r="AZ11" s="205"/>
      <c r="BA11" s="205"/>
      <c r="BB11" s="205"/>
      <c r="BC11" s="205"/>
      <c r="BD11" s="205"/>
      <c r="BE11" s="206"/>
      <c r="BF11" s="206"/>
      <c r="BG11" s="206"/>
      <c r="BH11" s="206"/>
      <c r="BI11" s="206"/>
      <c r="BJ11" s="206"/>
      <c r="BK11" s="206"/>
      <c r="BL11" s="206"/>
      <c r="BM11" s="206"/>
      <c r="BN11" s="206"/>
      <c r="BO11" s="206"/>
      <c r="BP11" s="206"/>
      <c r="BQ11" s="215">
        <v>5</v>
      </c>
      <c r="BR11" s="216"/>
      <c r="BS11" s="801"/>
      <c r="BT11" s="802"/>
      <c r="BU11" s="802"/>
      <c r="BV11" s="802"/>
      <c r="BW11" s="802"/>
      <c r="BX11" s="802"/>
      <c r="BY11" s="802"/>
      <c r="BZ11" s="802"/>
      <c r="CA11" s="802"/>
      <c r="CB11" s="802"/>
      <c r="CC11" s="802"/>
      <c r="CD11" s="802"/>
      <c r="CE11" s="802"/>
      <c r="CF11" s="802"/>
      <c r="CG11" s="803"/>
      <c r="CH11" s="782"/>
      <c r="CI11" s="783"/>
      <c r="CJ11" s="783"/>
      <c r="CK11" s="783"/>
      <c r="CL11" s="784"/>
      <c r="CM11" s="782"/>
      <c r="CN11" s="783"/>
      <c r="CO11" s="783"/>
      <c r="CP11" s="783"/>
      <c r="CQ11" s="784"/>
      <c r="CR11" s="782"/>
      <c r="CS11" s="783"/>
      <c r="CT11" s="783"/>
      <c r="CU11" s="783"/>
      <c r="CV11" s="784"/>
      <c r="CW11" s="782"/>
      <c r="CX11" s="783"/>
      <c r="CY11" s="783"/>
      <c r="CZ11" s="783"/>
      <c r="DA11" s="784"/>
      <c r="DB11" s="782"/>
      <c r="DC11" s="783"/>
      <c r="DD11" s="783"/>
      <c r="DE11" s="783"/>
      <c r="DF11" s="784"/>
      <c r="DG11" s="782"/>
      <c r="DH11" s="783"/>
      <c r="DI11" s="783"/>
      <c r="DJ11" s="783"/>
      <c r="DK11" s="784"/>
      <c r="DL11" s="782"/>
      <c r="DM11" s="783"/>
      <c r="DN11" s="783"/>
      <c r="DO11" s="783"/>
      <c r="DP11" s="784"/>
      <c r="DQ11" s="782"/>
      <c r="DR11" s="783"/>
      <c r="DS11" s="783"/>
      <c r="DT11" s="783"/>
      <c r="DU11" s="784"/>
      <c r="DV11" s="785"/>
      <c r="DW11" s="786"/>
      <c r="DX11" s="786"/>
      <c r="DY11" s="786"/>
      <c r="DZ11" s="787"/>
      <c r="EA11" s="207"/>
    </row>
    <row r="12" spans="1:131" s="208" customFormat="1" ht="26.25" customHeight="1" x14ac:dyDescent="0.15">
      <c r="A12" s="214">
        <v>6</v>
      </c>
      <c r="B12" s="788"/>
      <c r="C12" s="789"/>
      <c r="D12" s="789"/>
      <c r="E12" s="789"/>
      <c r="F12" s="789"/>
      <c r="G12" s="789"/>
      <c r="H12" s="789"/>
      <c r="I12" s="789"/>
      <c r="J12" s="789"/>
      <c r="K12" s="789"/>
      <c r="L12" s="789"/>
      <c r="M12" s="789"/>
      <c r="N12" s="789"/>
      <c r="O12" s="789"/>
      <c r="P12" s="790"/>
      <c r="Q12" s="791"/>
      <c r="R12" s="792"/>
      <c r="S12" s="792"/>
      <c r="T12" s="792"/>
      <c r="U12" s="792"/>
      <c r="V12" s="792"/>
      <c r="W12" s="792"/>
      <c r="X12" s="792"/>
      <c r="Y12" s="792"/>
      <c r="Z12" s="792"/>
      <c r="AA12" s="792"/>
      <c r="AB12" s="792"/>
      <c r="AC12" s="792"/>
      <c r="AD12" s="792"/>
      <c r="AE12" s="793"/>
      <c r="AF12" s="794"/>
      <c r="AG12" s="795"/>
      <c r="AH12" s="795"/>
      <c r="AI12" s="795"/>
      <c r="AJ12" s="796"/>
      <c r="AK12" s="799"/>
      <c r="AL12" s="800"/>
      <c r="AM12" s="800"/>
      <c r="AN12" s="800"/>
      <c r="AO12" s="800"/>
      <c r="AP12" s="800"/>
      <c r="AQ12" s="800"/>
      <c r="AR12" s="800"/>
      <c r="AS12" s="800"/>
      <c r="AT12" s="800"/>
      <c r="AU12" s="797"/>
      <c r="AV12" s="797"/>
      <c r="AW12" s="797"/>
      <c r="AX12" s="797"/>
      <c r="AY12" s="798"/>
      <c r="AZ12" s="205"/>
      <c r="BA12" s="205"/>
      <c r="BB12" s="205"/>
      <c r="BC12" s="205"/>
      <c r="BD12" s="205"/>
      <c r="BE12" s="206"/>
      <c r="BF12" s="206"/>
      <c r="BG12" s="206"/>
      <c r="BH12" s="206"/>
      <c r="BI12" s="206"/>
      <c r="BJ12" s="206"/>
      <c r="BK12" s="206"/>
      <c r="BL12" s="206"/>
      <c r="BM12" s="206"/>
      <c r="BN12" s="206"/>
      <c r="BO12" s="206"/>
      <c r="BP12" s="206"/>
      <c r="BQ12" s="215">
        <v>6</v>
      </c>
      <c r="BR12" s="216"/>
      <c r="BS12" s="801"/>
      <c r="BT12" s="802"/>
      <c r="BU12" s="802"/>
      <c r="BV12" s="802"/>
      <c r="BW12" s="802"/>
      <c r="BX12" s="802"/>
      <c r="BY12" s="802"/>
      <c r="BZ12" s="802"/>
      <c r="CA12" s="802"/>
      <c r="CB12" s="802"/>
      <c r="CC12" s="802"/>
      <c r="CD12" s="802"/>
      <c r="CE12" s="802"/>
      <c r="CF12" s="802"/>
      <c r="CG12" s="803"/>
      <c r="CH12" s="782"/>
      <c r="CI12" s="783"/>
      <c r="CJ12" s="783"/>
      <c r="CK12" s="783"/>
      <c r="CL12" s="784"/>
      <c r="CM12" s="782"/>
      <c r="CN12" s="783"/>
      <c r="CO12" s="783"/>
      <c r="CP12" s="783"/>
      <c r="CQ12" s="784"/>
      <c r="CR12" s="782"/>
      <c r="CS12" s="783"/>
      <c r="CT12" s="783"/>
      <c r="CU12" s="783"/>
      <c r="CV12" s="784"/>
      <c r="CW12" s="782"/>
      <c r="CX12" s="783"/>
      <c r="CY12" s="783"/>
      <c r="CZ12" s="783"/>
      <c r="DA12" s="784"/>
      <c r="DB12" s="782"/>
      <c r="DC12" s="783"/>
      <c r="DD12" s="783"/>
      <c r="DE12" s="783"/>
      <c r="DF12" s="784"/>
      <c r="DG12" s="782"/>
      <c r="DH12" s="783"/>
      <c r="DI12" s="783"/>
      <c r="DJ12" s="783"/>
      <c r="DK12" s="784"/>
      <c r="DL12" s="782"/>
      <c r="DM12" s="783"/>
      <c r="DN12" s="783"/>
      <c r="DO12" s="783"/>
      <c r="DP12" s="784"/>
      <c r="DQ12" s="782"/>
      <c r="DR12" s="783"/>
      <c r="DS12" s="783"/>
      <c r="DT12" s="783"/>
      <c r="DU12" s="784"/>
      <c r="DV12" s="785"/>
      <c r="DW12" s="786"/>
      <c r="DX12" s="786"/>
      <c r="DY12" s="786"/>
      <c r="DZ12" s="787"/>
      <c r="EA12" s="207"/>
    </row>
    <row r="13" spans="1:131" s="208" customFormat="1" ht="26.25" customHeight="1" x14ac:dyDescent="0.15">
      <c r="A13" s="214">
        <v>7</v>
      </c>
      <c r="B13" s="788"/>
      <c r="C13" s="789"/>
      <c r="D13" s="789"/>
      <c r="E13" s="789"/>
      <c r="F13" s="789"/>
      <c r="G13" s="789"/>
      <c r="H13" s="789"/>
      <c r="I13" s="789"/>
      <c r="J13" s="789"/>
      <c r="K13" s="789"/>
      <c r="L13" s="789"/>
      <c r="M13" s="789"/>
      <c r="N13" s="789"/>
      <c r="O13" s="789"/>
      <c r="P13" s="790"/>
      <c r="Q13" s="791"/>
      <c r="R13" s="792"/>
      <c r="S13" s="792"/>
      <c r="T13" s="792"/>
      <c r="U13" s="792"/>
      <c r="V13" s="792"/>
      <c r="W13" s="792"/>
      <c r="X13" s="792"/>
      <c r="Y13" s="792"/>
      <c r="Z13" s="792"/>
      <c r="AA13" s="792"/>
      <c r="AB13" s="792"/>
      <c r="AC13" s="792"/>
      <c r="AD13" s="792"/>
      <c r="AE13" s="793"/>
      <c r="AF13" s="794"/>
      <c r="AG13" s="795"/>
      <c r="AH13" s="795"/>
      <c r="AI13" s="795"/>
      <c r="AJ13" s="796"/>
      <c r="AK13" s="799"/>
      <c r="AL13" s="800"/>
      <c r="AM13" s="800"/>
      <c r="AN13" s="800"/>
      <c r="AO13" s="800"/>
      <c r="AP13" s="800"/>
      <c r="AQ13" s="800"/>
      <c r="AR13" s="800"/>
      <c r="AS13" s="800"/>
      <c r="AT13" s="800"/>
      <c r="AU13" s="797"/>
      <c r="AV13" s="797"/>
      <c r="AW13" s="797"/>
      <c r="AX13" s="797"/>
      <c r="AY13" s="798"/>
      <c r="AZ13" s="205"/>
      <c r="BA13" s="205"/>
      <c r="BB13" s="205"/>
      <c r="BC13" s="205"/>
      <c r="BD13" s="205"/>
      <c r="BE13" s="206"/>
      <c r="BF13" s="206"/>
      <c r="BG13" s="206"/>
      <c r="BH13" s="206"/>
      <c r="BI13" s="206"/>
      <c r="BJ13" s="206"/>
      <c r="BK13" s="206"/>
      <c r="BL13" s="206"/>
      <c r="BM13" s="206"/>
      <c r="BN13" s="206"/>
      <c r="BO13" s="206"/>
      <c r="BP13" s="206"/>
      <c r="BQ13" s="215">
        <v>7</v>
      </c>
      <c r="BR13" s="216"/>
      <c r="BS13" s="801"/>
      <c r="BT13" s="802"/>
      <c r="BU13" s="802"/>
      <c r="BV13" s="802"/>
      <c r="BW13" s="802"/>
      <c r="BX13" s="802"/>
      <c r="BY13" s="802"/>
      <c r="BZ13" s="802"/>
      <c r="CA13" s="802"/>
      <c r="CB13" s="802"/>
      <c r="CC13" s="802"/>
      <c r="CD13" s="802"/>
      <c r="CE13" s="802"/>
      <c r="CF13" s="802"/>
      <c r="CG13" s="803"/>
      <c r="CH13" s="782"/>
      <c r="CI13" s="783"/>
      <c r="CJ13" s="783"/>
      <c r="CK13" s="783"/>
      <c r="CL13" s="784"/>
      <c r="CM13" s="782"/>
      <c r="CN13" s="783"/>
      <c r="CO13" s="783"/>
      <c r="CP13" s="783"/>
      <c r="CQ13" s="784"/>
      <c r="CR13" s="782"/>
      <c r="CS13" s="783"/>
      <c r="CT13" s="783"/>
      <c r="CU13" s="783"/>
      <c r="CV13" s="784"/>
      <c r="CW13" s="782"/>
      <c r="CX13" s="783"/>
      <c r="CY13" s="783"/>
      <c r="CZ13" s="783"/>
      <c r="DA13" s="784"/>
      <c r="DB13" s="782"/>
      <c r="DC13" s="783"/>
      <c r="DD13" s="783"/>
      <c r="DE13" s="783"/>
      <c r="DF13" s="784"/>
      <c r="DG13" s="782"/>
      <c r="DH13" s="783"/>
      <c r="DI13" s="783"/>
      <c r="DJ13" s="783"/>
      <c r="DK13" s="784"/>
      <c r="DL13" s="782"/>
      <c r="DM13" s="783"/>
      <c r="DN13" s="783"/>
      <c r="DO13" s="783"/>
      <c r="DP13" s="784"/>
      <c r="DQ13" s="782"/>
      <c r="DR13" s="783"/>
      <c r="DS13" s="783"/>
      <c r="DT13" s="783"/>
      <c r="DU13" s="784"/>
      <c r="DV13" s="785"/>
      <c r="DW13" s="786"/>
      <c r="DX13" s="786"/>
      <c r="DY13" s="786"/>
      <c r="DZ13" s="787"/>
      <c r="EA13" s="207"/>
    </row>
    <row r="14" spans="1:131" s="208" customFormat="1" ht="26.25" customHeight="1" x14ac:dyDescent="0.15">
      <c r="A14" s="214">
        <v>8</v>
      </c>
      <c r="B14" s="788"/>
      <c r="C14" s="789"/>
      <c r="D14" s="789"/>
      <c r="E14" s="789"/>
      <c r="F14" s="789"/>
      <c r="G14" s="789"/>
      <c r="H14" s="789"/>
      <c r="I14" s="789"/>
      <c r="J14" s="789"/>
      <c r="K14" s="789"/>
      <c r="L14" s="789"/>
      <c r="M14" s="789"/>
      <c r="N14" s="789"/>
      <c r="O14" s="789"/>
      <c r="P14" s="790"/>
      <c r="Q14" s="791"/>
      <c r="R14" s="792"/>
      <c r="S14" s="792"/>
      <c r="T14" s="792"/>
      <c r="U14" s="792"/>
      <c r="V14" s="792"/>
      <c r="W14" s="792"/>
      <c r="X14" s="792"/>
      <c r="Y14" s="792"/>
      <c r="Z14" s="792"/>
      <c r="AA14" s="792"/>
      <c r="AB14" s="792"/>
      <c r="AC14" s="792"/>
      <c r="AD14" s="792"/>
      <c r="AE14" s="793"/>
      <c r="AF14" s="794"/>
      <c r="AG14" s="795"/>
      <c r="AH14" s="795"/>
      <c r="AI14" s="795"/>
      <c r="AJ14" s="796"/>
      <c r="AK14" s="799"/>
      <c r="AL14" s="800"/>
      <c r="AM14" s="800"/>
      <c r="AN14" s="800"/>
      <c r="AO14" s="800"/>
      <c r="AP14" s="800"/>
      <c r="AQ14" s="800"/>
      <c r="AR14" s="800"/>
      <c r="AS14" s="800"/>
      <c r="AT14" s="800"/>
      <c r="AU14" s="797"/>
      <c r="AV14" s="797"/>
      <c r="AW14" s="797"/>
      <c r="AX14" s="797"/>
      <c r="AY14" s="798"/>
      <c r="AZ14" s="205"/>
      <c r="BA14" s="205"/>
      <c r="BB14" s="205"/>
      <c r="BC14" s="205"/>
      <c r="BD14" s="205"/>
      <c r="BE14" s="206"/>
      <c r="BF14" s="206"/>
      <c r="BG14" s="206"/>
      <c r="BH14" s="206"/>
      <c r="BI14" s="206"/>
      <c r="BJ14" s="206"/>
      <c r="BK14" s="206"/>
      <c r="BL14" s="206"/>
      <c r="BM14" s="206"/>
      <c r="BN14" s="206"/>
      <c r="BO14" s="206"/>
      <c r="BP14" s="206"/>
      <c r="BQ14" s="215">
        <v>8</v>
      </c>
      <c r="BR14" s="216"/>
      <c r="BS14" s="801"/>
      <c r="BT14" s="802"/>
      <c r="BU14" s="802"/>
      <c r="BV14" s="802"/>
      <c r="BW14" s="802"/>
      <c r="BX14" s="802"/>
      <c r="BY14" s="802"/>
      <c r="BZ14" s="802"/>
      <c r="CA14" s="802"/>
      <c r="CB14" s="802"/>
      <c r="CC14" s="802"/>
      <c r="CD14" s="802"/>
      <c r="CE14" s="802"/>
      <c r="CF14" s="802"/>
      <c r="CG14" s="803"/>
      <c r="CH14" s="782"/>
      <c r="CI14" s="783"/>
      <c r="CJ14" s="783"/>
      <c r="CK14" s="783"/>
      <c r="CL14" s="784"/>
      <c r="CM14" s="782"/>
      <c r="CN14" s="783"/>
      <c r="CO14" s="783"/>
      <c r="CP14" s="783"/>
      <c r="CQ14" s="784"/>
      <c r="CR14" s="782"/>
      <c r="CS14" s="783"/>
      <c r="CT14" s="783"/>
      <c r="CU14" s="783"/>
      <c r="CV14" s="784"/>
      <c r="CW14" s="782"/>
      <c r="CX14" s="783"/>
      <c r="CY14" s="783"/>
      <c r="CZ14" s="783"/>
      <c r="DA14" s="784"/>
      <c r="DB14" s="782"/>
      <c r="DC14" s="783"/>
      <c r="DD14" s="783"/>
      <c r="DE14" s="783"/>
      <c r="DF14" s="784"/>
      <c r="DG14" s="782"/>
      <c r="DH14" s="783"/>
      <c r="DI14" s="783"/>
      <c r="DJ14" s="783"/>
      <c r="DK14" s="784"/>
      <c r="DL14" s="782"/>
      <c r="DM14" s="783"/>
      <c r="DN14" s="783"/>
      <c r="DO14" s="783"/>
      <c r="DP14" s="784"/>
      <c r="DQ14" s="782"/>
      <c r="DR14" s="783"/>
      <c r="DS14" s="783"/>
      <c r="DT14" s="783"/>
      <c r="DU14" s="784"/>
      <c r="DV14" s="785"/>
      <c r="DW14" s="786"/>
      <c r="DX14" s="786"/>
      <c r="DY14" s="786"/>
      <c r="DZ14" s="787"/>
      <c r="EA14" s="207"/>
    </row>
    <row r="15" spans="1:131" s="208" customFormat="1" ht="26.25" customHeight="1" x14ac:dyDescent="0.15">
      <c r="A15" s="214">
        <v>9</v>
      </c>
      <c r="B15" s="788"/>
      <c r="C15" s="789"/>
      <c r="D15" s="789"/>
      <c r="E15" s="789"/>
      <c r="F15" s="789"/>
      <c r="G15" s="789"/>
      <c r="H15" s="789"/>
      <c r="I15" s="789"/>
      <c r="J15" s="789"/>
      <c r="K15" s="789"/>
      <c r="L15" s="789"/>
      <c r="M15" s="789"/>
      <c r="N15" s="789"/>
      <c r="O15" s="789"/>
      <c r="P15" s="790"/>
      <c r="Q15" s="791"/>
      <c r="R15" s="792"/>
      <c r="S15" s="792"/>
      <c r="T15" s="792"/>
      <c r="U15" s="792"/>
      <c r="V15" s="792"/>
      <c r="W15" s="792"/>
      <c r="X15" s="792"/>
      <c r="Y15" s="792"/>
      <c r="Z15" s="792"/>
      <c r="AA15" s="792"/>
      <c r="AB15" s="792"/>
      <c r="AC15" s="792"/>
      <c r="AD15" s="792"/>
      <c r="AE15" s="793"/>
      <c r="AF15" s="794"/>
      <c r="AG15" s="795"/>
      <c r="AH15" s="795"/>
      <c r="AI15" s="795"/>
      <c r="AJ15" s="796"/>
      <c r="AK15" s="799"/>
      <c r="AL15" s="800"/>
      <c r="AM15" s="800"/>
      <c r="AN15" s="800"/>
      <c r="AO15" s="800"/>
      <c r="AP15" s="800"/>
      <c r="AQ15" s="800"/>
      <c r="AR15" s="800"/>
      <c r="AS15" s="800"/>
      <c r="AT15" s="800"/>
      <c r="AU15" s="797"/>
      <c r="AV15" s="797"/>
      <c r="AW15" s="797"/>
      <c r="AX15" s="797"/>
      <c r="AY15" s="798"/>
      <c r="AZ15" s="205"/>
      <c r="BA15" s="205"/>
      <c r="BB15" s="205"/>
      <c r="BC15" s="205"/>
      <c r="BD15" s="205"/>
      <c r="BE15" s="206"/>
      <c r="BF15" s="206"/>
      <c r="BG15" s="206"/>
      <c r="BH15" s="206"/>
      <c r="BI15" s="206"/>
      <c r="BJ15" s="206"/>
      <c r="BK15" s="206"/>
      <c r="BL15" s="206"/>
      <c r="BM15" s="206"/>
      <c r="BN15" s="206"/>
      <c r="BO15" s="206"/>
      <c r="BP15" s="206"/>
      <c r="BQ15" s="215">
        <v>9</v>
      </c>
      <c r="BR15" s="216"/>
      <c r="BS15" s="801"/>
      <c r="BT15" s="802"/>
      <c r="BU15" s="802"/>
      <c r="BV15" s="802"/>
      <c r="BW15" s="802"/>
      <c r="BX15" s="802"/>
      <c r="BY15" s="802"/>
      <c r="BZ15" s="802"/>
      <c r="CA15" s="802"/>
      <c r="CB15" s="802"/>
      <c r="CC15" s="802"/>
      <c r="CD15" s="802"/>
      <c r="CE15" s="802"/>
      <c r="CF15" s="802"/>
      <c r="CG15" s="803"/>
      <c r="CH15" s="782"/>
      <c r="CI15" s="783"/>
      <c r="CJ15" s="783"/>
      <c r="CK15" s="783"/>
      <c r="CL15" s="784"/>
      <c r="CM15" s="782"/>
      <c r="CN15" s="783"/>
      <c r="CO15" s="783"/>
      <c r="CP15" s="783"/>
      <c r="CQ15" s="784"/>
      <c r="CR15" s="782"/>
      <c r="CS15" s="783"/>
      <c r="CT15" s="783"/>
      <c r="CU15" s="783"/>
      <c r="CV15" s="784"/>
      <c r="CW15" s="782"/>
      <c r="CX15" s="783"/>
      <c r="CY15" s="783"/>
      <c r="CZ15" s="783"/>
      <c r="DA15" s="784"/>
      <c r="DB15" s="782"/>
      <c r="DC15" s="783"/>
      <c r="DD15" s="783"/>
      <c r="DE15" s="783"/>
      <c r="DF15" s="784"/>
      <c r="DG15" s="782"/>
      <c r="DH15" s="783"/>
      <c r="DI15" s="783"/>
      <c r="DJ15" s="783"/>
      <c r="DK15" s="784"/>
      <c r="DL15" s="782"/>
      <c r="DM15" s="783"/>
      <c r="DN15" s="783"/>
      <c r="DO15" s="783"/>
      <c r="DP15" s="784"/>
      <c r="DQ15" s="782"/>
      <c r="DR15" s="783"/>
      <c r="DS15" s="783"/>
      <c r="DT15" s="783"/>
      <c r="DU15" s="784"/>
      <c r="DV15" s="785"/>
      <c r="DW15" s="786"/>
      <c r="DX15" s="786"/>
      <c r="DY15" s="786"/>
      <c r="DZ15" s="787"/>
      <c r="EA15" s="207"/>
    </row>
    <row r="16" spans="1:131" s="208" customFormat="1" ht="26.25" customHeight="1" x14ac:dyDescent="0.15">
      <c r="A16" s="214">
        <v>10</v>
      </c>
      <c r="B16" s="788"/>
      <c r="C16" s="789"/>
      <c r="D16" s="789"/>
      <c r="E16" s="789"/>
      <c r="F16" s="789"/>
      <c r="G16" s="789"/>
      <c r="H16" s="789"/>
      <c r="I16" s="789"/>
      <c r="J16" s="789"/>
      <c r="K16" s="789"/>
      <c r="L16" s="789"/>
      <c r="M16" s="789"/>
      <c r="N16" s="789"/>
      <c r="O16" s="789"/>
      <c r="P16" s="790"/>
      <c r="Q16" s="791"/>
      <c r="R16" s="792"/>
      <c r="S16" s="792"/>
      <c r="T16" s="792"/>
      <c r="U16" s="792"/>
      <c r="V16" s="792"/>
      <c r="W16" s="792"/>
      <c r="X16" s="792"/>
      <c r="Y16" s="792"/>
      <c r="Z16" s="792"/>
      <c r="AA16" s="792"/>
      <c r="AB16" s="792"/>
      <c r="AC16" s="792"/>
      <c r="AD16" s="792"/>
      <c r="AE16" s="793"/>
      <c r="AF16" s="794"/>
      <c r="AG16" s="795"/>
      <c r="AH16" s="795"/>
      <c r="AI16" s="795"/>
      <c r="AJ16" s="796"/>
      <c r="AK16" s="799"/>
      <c r="AL16" s="800"/>
      <c r="AM16" s="800"/>
      <c r="AN16" s="800"/>
      <c r="AO16" s="800"/>
      <c r="AP16" s="800"/>
      <c r="AQ16" s="800"/>
      <c r="AR16" s="800"/>
      <c r="AS16" s="800"/>
      <c r="AT16" s="800"/>
      <c r="AU16" s="797"/>
      <c r="AV16" s="797"/>
      <c r="AW16" s="797"/>
      <c r="AX16" s="797"/>
      <c r="AY16" s="798"/>
      <c r="AZ16" s="205"/>
      <c r="BA16" s="205"/>
      <c r="BB16" s="205"/>
      <c r="BC16" s="205"/>
      <c r="BD16" s="205"/>
      <c r="BE16" s="206"/>
      <c r="BF16" s="206"/>
      <c r="BG16" s="206"/>
      <c r="BH16" s="206"/>
      <c r="BI16" s="206"/>
      <c r="BJ16" s="206"/>
      <c r="BK16" s="206"/>
      <c r="BL16" s="206"/>
      <c r="BM16" s="206"/>
      <c r="BN16" s="206"/>
      <c r="BO16" s="206"/>
      <c r="BP16" s="206"/>
      <c r="BQ16" s="215">
        <v>10</v>
      </c>
      <c r="BR16" s="216"/>
      <c r="BS16" s="801"/>
      <c r="BT16" s="802"/>
      <c r="BU16" s="802"/>
      <c r="BV16" s="802"/>
      <c r="BW16" s="802"/>
      <c r="BX16" s="802"/>
      <c r="BY16" s="802"/>
      <c r="BZ16" s="802"/>
      <c r="CA16" s="802"/>
      <c r="CB16" s="802"/>
      <c r="CC16" s="802"/>
      <c r="CD16" s="802"/>
      <c r="CE16" s="802"/>
      <c r="CF16" s="802"/>
      <c r="CG16" s="803"/>
      <c r="CH16" s="782"/>
      <c r="CI16" s="783"/>
      <c r="CJ16" s="783"/>
      <c r="CK16" s="783"/>
      <c r="CL16" s="784"/>
      <c r="CM16" s="782"/>
      <c r="CN16" s="783"/>
      <c r="CO16" s="783"/>
      <c r="CP16" s="783"/>
      <c r="CQ16" s="784"/>
      <c r="CR16" s="782"/>
      <c r="CS16" s="783"/>
      <c r="CT16" s="783"/>
      <c r="CU16" s="783"/>
      <c r="CV16" s="784"/>
      <c r="CW16" s="782"/>
      <c r="CX16" s="783"/>
      <c r="CY16" s="783"/>
      <c r="CZ16" s="783"/>
      <c r="DA16" s="784"/>
      <c r="DB16" s="782"/>
      <c r="DC16" s="783"/>
      <c r="DD16" s="783"/>
      <c r="DE16" s="783"/>
      <c r="DF16" s="784"/>
      <c r="DG16" s="782"/>
      <c r="DH16" s="783"/>
      <c r="DI16" s="783"/>
      <c r="DJ16" s="783"/>
      <c r="DK16" s="784"/>
      <c r="DL16" s="782"/>
      <c r="DM16" s="783"/>
      <c r="DN16" s="783"/>
      <c r="DO16" s="783"/>
      <c r="DP16" s="784"/>
      <c r="DQ16" s="782"/>
      <c r="DR16" s="783"/>
      <c r="DS16" s="783"/>
      <c r="DT16" s="783"/>
      <c r="DU16" s="784"/>
      <c r="DV16" s="785"/>
      <c r="DW16" s="786"/>
      <c r="DX16" s="786"/>
      <c r="DY16" s="786"/>
      <c r="DZ16" s="787"/>
      <c r="EA16" s="207"/>
    </row>
    <row r="17" spans="1:131" s="208" customFormat="1" ht="26.25" customHeight="1" x14ac:dyDescent="0.15">
      <c r="A17" s="214">
        <v>11</v>
      </c>
      <c r="B17" s="788"/>
      <c r="C17" s="789"/>
      <c r="D17" s="789"/>
      <c r="E17" s="789"/>
      <c r="F17" s="789"/>
      <c r="G17" s="789"/>
      <c r="H17" s="789"/>
      <c r="I17" s="789"/>
      <c r="J17" s="789"/>
      <c r="K17" s="789"/>
      <c r="L17" s="789"/>
      <c r="M17" s="789"/>
      <c r="N17" s="789"/>
      <c r="O17" s="789"/>
      <c r="P17" s="790"/>
      <c r="Q17" s="791"/>
      <c r="R17" s="792"/>
      <c r="S17" s="792"/>
      <c r="T17" s="792"/>
      <c r="U17" s="792"/>
      <c r="V17" s="792"/>
      <c r="W17" s="792"/>
      <c r="X17" s="792"/>
      <c r="Y17" s="792"/>
      <c r="Z17" s="792"/>
      <c r="AA17" s="792"/>
      <c r="AB17" s="792"/>
      <c r="AC17" s="792"/>
      <c r="AD17" s="792"/>
      <c r="AE17" s="793"/>
      <c r="AF17" s="794"/>
      <c r="AG17" s="795"/>
      <c r="AH17" s="795"/>
      <c r="AI17" s="795"/>
      <c r="AJ17" s="796"/>
      <c r="AK17" s="799"/>
      <c r="AL17" s="800"/>
      <c r="AM17" s="800"/>
      <c r="AN17" s="800"/>
      <c r="AO17" s="800"/>
      <c r="AP17" s="800"/>
      <c r="AQ17" s="800"/>
      <c r="AR17" s="800"/>
      <c r="AS17" s="800"/>
      <c r="AT17" s="800"/>
      <c r="AU17" s="797"/>
      <c r="AV17" s="797"/>
      <c r="AW17" s="797"/>
      <c r="AX17" s="797"/>
      <c r="AY17" s="798"/>
      <c r="AZ17" s="205"/>
      <c r="BA17" s="205"/>
      <c r="BB17" s="205"/>
      <c r="BC17" s="205"/>
      <c r="BD17" s="205"/>
      <c r="BE17" s="206"/>
      <c r="BF17" s="206"/>
      <c r="BG17" s="206"/>
      <c r="BH17" s="206"/>
      <c r="BI17" s="206"/>
      <c r="BJ17" s="206"/>
      <c r="BK17" s="206"/>
      <c r="BL17" s="206"/>
      <c r="BM17" s="206"/>
      <c r="BN17" s="206"/>
      <c r="BO17" s="206"/>
      <c r="BP17" s="206"/>
      <c r="BQ17" s="215">
        <v>11</v>
      </c>
      <c r="BR17" s="216"/>
      <c r="BS17" s="801"/>
      <c r="BT17" s="802"/>
      <c r="BU17" s="802"/>
      <c r="BV17" s="802"/>
      <c r="BW17" s="802"/>
      <c r="BX17" s="802"/>
      <c r="BY17" s="802"/>
      <c r="BZ17" s="802"/>
      <c r="CA17" s="802"/>
      <c r="CB17" s="802"/>
      <c r="CC17" s="802"/>
      <c r="CD17" s="802"/>
      <c r="CE17" s="802"/>
      <c r="CF17" s="802"/>
      <c r="CG17" s="803"/>
      <c r="CH17" s="782"/>
      <c r="CI17" s="783"/>
      <c r="CJ17" s="783"/>
      <c r="CK17" s="783"/>
      <c r="CL17" s="784"/>
      <c r="CM17" s="782"/>
      <c r="CN17" s="783"/>
      <c r="CO17" s="783"/>
      <c r="CP17" s="783"/>
      <c r="CQ17" s="784"/>
      <c r="CR17" s="782"/>
      <c r="CS17" s="783"/>
      <c r="CT17" s="783"/>
      <c r="CU17" s="783"/>
      <c r="CV17" s="784"/>
      <c r="CW17" s="782"/>
      <c r="CX17" s="783"/>
      <c r="CY17" s="783"/>
      <c r="CZ17" s="783"/>
      <c r="DA17" s="784"/>
      <c r="DB17" s="782"/>
      <c r="DC17" s="783"/>
      <c r="DD17" s="783"/>
      <c r="DE17" s="783"/>
      <c r="DF17" s="784"/>
      <c r="DG17" s="782"/>
      <c r="DH17" s="783"/>
      <c r="DI17" s="783"/>
      <c r="DJ17" s="783"/>
      <c r="DK17" s="784"/>
      <c r="DL17" s="782"/>
      <c r="DM17" s="783"/>
      <c r="DN17" s="783"/>
      <c r="DO17" s="783"/>
      <c r="DP17" s="784"/>
      <c r="DQ17" s="782"/>
      <c r="DR17" s="783"/>
      <c r="DS17" s="783"/>
      <c r="DT17" s="783"/>
      <c r="DU17" s="784"/>
      <c r="DV17" s="785"/>
      <c r="DW17" s="786"/>
      <c r="DX17" s="786"/>
      <c r="DY17" s="786"/>
      <c r="DZ17" s="787"/>
      <c r="EA17" s="207"/>
    </row>
    <row r="18" spans="1:131" s="208" customFormat="1" ht="26.25" customHeight="1" x14ac:dyDescent="0.15">
      <c r="A18" s="214">
        <v>12</v>
      </c>
      <c r="B18" s="788"/>
      <c r="C18" s="789"/>
      <c r="D18" s="789"/>
      <c r="E18" s="789"/>
      <c r="F18" s="789"/>
      <c r="G18" s="789"/>
      <c r="H18" s="789"/>
      <c r="I18" s="789"/>
      <c r="J18" s="789"/>
      <c r="K18" s="789"/>
      <c r="L18" s="789"/>
      <c r="M18" s="789"/>
      <c r="N18" s="789"/>
      <c r="O18" s="789"/>
      <c r="P18" s="790"/>
      <c r="Q18" s="791"/>
      <c r="R18" s="792"/>
      <c r="S18" s="792"/>
      <c r="T18" s="792"/>
      <c r="U18" s="792"/>
      <c r="V18" s="792"/>
      <c r="W18" s="792"/>
      <c r="X18" s="792"/>
      <c r="Y18" s="792"/>
      <c r="Z18" s="792"/>
      <c r="AA18" s="792"/>
      <c r="AB18" s="792"/>
      <c r="AC18" s="792"/>
      <c r="AD18" s="792"/>
      <c r="AE18" s="793"/>
      <c r="AF18" s="794"/>
      <c r="AG18" s="795"/>
      <c r="AH18" s="795"/>
      <c r="AI18" s="795"/>
      <c r="AJ18" s="796"/>
      <c r="AK18" s="799"/>
      <c r="AL18" s="800"/>
      <c r="AM18" s="800"/>
      <c r="AN18" s="800"/>
      <c r="AO18" s="800"/>
      <c r="AP18" s="800"/>
      <c r="AQ18" s="800"/>
      <c r="AR18" s="800"/>
      <c r="AS18" s="800"/>
      <c r="AT18" s="800"/>
      <c r="AU18" s="797"/>
      <c r="AV18" s="797"/>
      <c r="AW18" s="797"/>
      <c r="AX18" s="797"/>
      <c r="AY18" s="798"/>
      <c r="AZ18" s="205"/>
      <c r="BA18" s="205"/>
      <c r="BB18" s="205"/>
      <c r="BC18" s="205"/>
      <c r="BD18" s="205"/>
      <c r="BE18" s="206"/>
      <c r="BF18" s="206"/>
      <c r="BG18" s="206"/>
      <c r="BH18" s="206"/>
      <c r="BI18" s="206"/>
      <c r="BJ18" s="206"/>
      <c r="BK18" s="206"/>
      <c r="BL18" s="206"/>
      <c r="BM18" s="206"/>
      <c r="BN18" s="206"/>
      <c r="BO18" s="206"/>
      <c r="BP18" s="206"/>
      <c r="BQ18" s="215">
        <v>12</v>
      </c>
      <c r="BR18" s="216"/>
      <c r="BS18" s="801"/>
      <c r="BT18" s="802"/>
      <c r="BU18" s="802"/>
      <c r="BV18" s="802"/>
      <c r="BW18" s="802"/>
      <c r="BX18" s="802"/>
      <c r="BY18" s="802"/>
      <c r="BZ18" s="802"/>
      <c r="CA18" s="802"/>
      <c r="CB18" s="802"/>
      <c r="CC18" s="802"/>
      <c r="CD18" s="802"/>
      <c r="CE18" s="802"/>
      <c r="CF18" s="802"/>
      <c r="CG18" s="803"/>
      <c r="CH18" s="782"/>
      <c r="CI18" s="783"/>
      <c r="CJ18" s="783"/>
      <c r="CK18" s="783"/>
      <c r="CL18" s="784"/>
      <c r="CM18" s="782"/>
      <c r="CN18" s="783"/>
      <c r="CO18" s="783"/>
      <c r="CP18" s="783"/>
      <c r="CQ18" s="784"/>
      <c r="CR18" s="782"/>
      <c r="CS18" s="783"/>
      <c r="CT18" s="783"/>
      <c r="CU18" s="783"/>
      <c r="CV18" s="784"/>
      <c r="CW18" s="782"/>
      <c r="CX18" s="783"/>
      <c r="CY18" s="783"/>
      <c r="CZ18" s="783"/>
      <c r="DA18" s="784"/>
      <c r="DB18" s="782"/>
      <c r="DC18" s="783"/>
      <c r="DD18" s="783"/>
      <c r="DE18" s="783"/>
      <c r="DF18" s="784"/>
      <c r="DG18" s="782"/>
      <c r="DH18" s="783"/>
      <c r="DI18" s="783"/>
      <c r="DJ18" s="783"/>
      <c r="DK18" s="784"/>
      <c r="DL18" s="782"/>
      <c r="DM18" s="783"/>
      <c r="DN18" s="783"/>
      <c r="DO18" s="783"/>
      <c r="DP18" s="784"/>
      <c r="DQ18" s="782"/>
      <c r="DR18" s="783"/>
      <c r="DS18" s="783"/>
      <c r="DT18" s="783"/>
      <c r="DU18" s="784"/>
      <c r="DV18" s="785"/>
      <c r="DW18" s="786"/>
      <c r="DX18" s="786"/>
      <c r="DY18" s="786"/>
      <c r="DZ18" s="787"/>
      <c r="EA18" s="207"/>
    </row>
    <row r="19" spans="1:131" s="208" customFormat="1" ht="26.25" customHeight="1" x14ac:dyDescent="0.15">
      <c r="A19" s="214">
        <v>13</v>
      </c>
      <c r="B19" s="788"/>
      <c r="C19" s="789"/>
      <c r="D19" s="789"/>
      <c r="E19" s="789"/>
      <c r="F19" s="789"/>
      <c r="G19" s="789"/>
      <c r="H19" s="789"/>
      <c r="I19" s="789"/>
      <c r="J19" s="789"/>
      <c r="K19" s="789"/>
      <c r="L19" s="789"/>
      <c r="M19" s="789"/>
      <c r="N19" s="789"/>
      <c r="O19" s="789"/>
      <c r="P19" s="790"/>
      <c r="Q19" s="791"/>
      <c r="R19" s="792"/>
      <c r="S19" s="792"/>
      <c r="T19" s="792"/>
      <c r="U19" s="792"/>
      <c r="V19" s="792"/>
      <c r="W19" s="792"/>
      <c r="X19" s="792"/>
      <c r="Y19" s="792"/>
      <c r="Z19" s="792"/>
      <c r="AA19" s="792"/>
      <c r="AB19" s="792"/>
      <c r="AC19" s="792"/>
      <c r="AD19" s="792"/>
      <c r="AE19" s="793"/>
      <c r="AF19" s="794"/>
      <c r="AG19" s="795"/>
      <c r="AH19" s="795"/>
      <c r="AI19" s="795"/>
      <c r="AJ19" s="796"/>
      <c r="AK19" s="799"/>
      <c r="AL19" s="800"/>
      <c r="AM19" s="800"/>
      <c r="AN19" s="800"/>
      <c r="AO19" s="800"/>
      <c r="AP19" s="800"/>
      <c r="AQ19" s="800"/>
      <c r="AR19" s="800"/>
      <c r="AS19" s="800"/>
      <c r="AT19" s="800"/>
      <c r="AU19" s="797"/>
      <c r="AV19" s="797"/>
      <c r="AW19" s="797"/>
      <c r="AX19" s="797"/>
      <c r="AY19" s="798"/>
      <c r="AZ19" s="205"/>
      <c r="BA19" s="205"/>
      <c r="BB19" s="205"/>
      <c r="BC19" s="205"/>
      <c r="BD19" s="205"/>
      <c r="BE19" s="206"/>
      <c r="BF19" s="206"/>
      <c r="BG19" s="206"/>
      <c r="BH19" s="206"/>
      <c r="BI19" s="206"/>
      <c r="BJ19" s="206"/>
      <c r="BK19" s="206"/>
      <c r="BL19" s="206"/>
      <c r="BM19" s="206"/>
      <c r="BN19" s="206"/>
      <c r="BO19" s="206"/>
      <c r="BP19" s="206"/>
      <c r="BQ19" s="215">
        <v>13</v>
      </c>
      <c r="BR19" s="216"/>
      <c r="BS19" s="801"/>
      <c r="BT19" s="802"/>
      <c r="BU19" s="802"/>
      <c r="BV19" s="802"/>
      <c r="BW19" s="802"/>
      <c r="BX19" s="802"/>
      <c r="BY19" s="802"/>
      <c r="BZ19" s="802"/>
      <c r="CA19" s="802"/>
      <c r="CB19" s="802"/>
      <c r="CC19" s="802"/>
      <c r="CD19" s="802"/>
      <c r="CE19" s="802"/>
      <c r="CF19" s="802"/>
      <c r="CG19" s="803"/>
      <c r="CH19" s="782"/>
      <c r="CI19" s="783"/>
      <c r="CJ19" s="783"/>
      <c r="CK19" s="783"/>
      <c r="CL19" s="784"/>
      <c r="CM19" s="782"/>
      <c r="CN19" s="783"/>
      <c r="CO19" s="783"/>
      <c r="CP19" s="783"/>
      <c r="CQ19" s="784"/>
      <c r="CR19" s="782"/>
      <c r="CS19" s="783"/>
      <c r="CT19" s="783"/>
      <c r="CU19" s="783"/>
      <c r="CV19" s="784"/>
      <c r="CW19" s="782"/>
      <c r="CX19" s="783"/>
      <c r="CY19" s="783"/>
      <c r="CZ19" s="783"/>
      <c r="DA19" s="784"/>
      <c r="DB19" s="782"/>
      <c r="DC19" s="783"/>
      <c r="DD19" s="783"/>
      <c r="DE19" s="783"/>
      <c r="DF19" s="784"/>
      <c r="DG19" s="782"/>
      <c r="DH19" s="783"/>
      <c r="DI19" s="783"/>
      <c r="DJ19" s="783"/>
      <c r="DK19" s="784"/>
      <c r="DL19" s="782"/>
      <c r="DM19" s="783"/>
      <c r="DN19" s="783"/>
      <c r="DO19" s="783"/>
      <c r="DP19" s="784"/>
      <c r="DQ19" s="782"/>
      <c r="DR19" s="783"/>
      <c r="DS19" s="783"/>
      <c r="DT19" s="783"/>
      <c r="DU19" s="784"/>
      <c r="DV19" s="785"/>
      <c r="DW19" s="786"/>
      <c r="DX19" s="786"/>
      <c r="DY19" s="786"/>
      <c r="DZ19" s="787"/>
      <c r="EA19" s="207"/>
    </row>
    <row r="20" spans="1:131" s="208" customFormat="1" ht="26.25" customHeight="1" x14ac:dyDescent="0.15">
      <c r="A20" s="214">
        <v>14</v>
      </c>
      <c r="B20" s="788"/>
      <c r="C20" s="789"/>
      <c r="D20" s="789"/>
      <c r="E20" s="789"/>
      <c r="F20" s="789"/>
      <c r="G20" s="789"/>
      <c r="H20" s="789"/>
      <c r="I20" s="789"/>
      <c r="J20" s="789"/>
      <c r="K20" s="789"/>
      <c r="L20" s="789"/>
      <c r="M20" s="789"/>
      <c r="N20" s="789"/>
      <c r="O20" s="789"/>
      <c r="P20" s="790"/>
      <c r="Q20" s="791"/>
      <c r="R20" s="792"/>
      <c r="S20" s="792"/>
      <c r="T20" s="792"/>
      <c r="U20" s="792"/>
      <c r="V20" s="792"/>
      <c r="W20" s="792"/>
      <c r="X20" s="792"/>
      <c r="Y20" s="792"/>
      <c r="Z20" s="792"/>
      <c r="AA20" s="792"/>
      <c r="AB20" s="792"/>
      <c r="AC20" s="792"/>
      <c r="AD20" s="792"/>
      <c r="AE20" s="793"/>
      <c r="AF20" s="794"/>
      <c r="AG20" s="795"/>
      <c r="AH20" s="795"/>
      <c r="AI20" s="795"/>
      <c r="AJ20" s="796"/>
      <c r="AK20" s="799"/>
      <c r="AL20" s="800"/>
      <c r="AM20" s="800"/>
      <c r="AN20" s="800"/>
      <c r="AO20" s="800"/>
      <c r="AP20" s="800"/>
      <c r="AQ20" s="800"/>
      <c r="AR20" s="800"/>
      <c r="AS20" s="800"/>
      <c r="AT20" s="800"/>
      <c r="AU20" s="797"/>
      <c r="AV20" s="797"/>
      <c r="AW20" s="797"/>
      <c r="AX20" s="797"/>
      <c r="AY20" s="798"/>
      <c r="AZ20" s="205"/>
      <c r="BA20" s="205"/>
      <c r="BB20" s="205"/>
      <c r="BC20" s="205"/>
      <c r="BD20" s="205"/>
      <c r="BE20" s="206"/>
      <c r="BF20" s="206"/>
      <c r="BG20" s="206"/>
      <c r="BH20" s="206"/>
      <c r="BI20" s="206"/>
      <c r="BJ20" s="206"/>
      <c r="BK20" s="206"/>
      <c r="BL20" s="206"/>
      <c r="BM20" s="206"/>
      <c r="BN20" s="206"/>
      <c r="BO20" s="206"/>
      <c r="BP20" s="206"/>
      <c r="BQ20" s="215">
        <v>14</v>
      </c>
      <c r="BR20" s="216"/>
      <c r="BS20" s="801"/>
      <c r="BT20" s="802"/>
      <c r="BU20" s="802"/>
      <c r="BV20" s="802"/>
      <c r="BW20" s="802"/>
      <c r="BX20" s="802"/>
      <c r="BY20" s="802"/>
      <c r="BZ20" s="802"/>
      <c r="CA20" s="802"/>
      <c r="CB20" s="802"/>
      <c r="CC20" s="802"/>
      <c r="CD20" s="802"/>
      <c r="CE20" s="802"/>
      <c r="CF20" s="802"/>
      <c r="CG20" s="803"/>
      <c r="CH20" s="782"/>
      <c r="CI20" s="783"/>
      <c r="CJ20" s="783"/>
      <c r="CK20" s="783"/>
      <c r="CL20" s="784"/>
      <c r="CM20" s="782"/>
      <c r="CN20" s="783"/>
      <c r="CO20" s="783"/>
      <c r="CP20" s="783"/>
      <c r="CQ20" s="784"/>
      <c r="CR20" s="782"/>
      <c r="CS20" s="783"/>
      <c r="CT20" s="783"/>
      <c r="CU20" s="783"/>
      <c r="CV20" s="784"/>
      <c r="CW20" s="782"/>
      <c r="CX20" s="783"/>
      <c r="CY20" s="783"/>
      <c r="CZ20" s="783"/>
      <c r="DA20" s="784"/>
      <c r="DB20" s="782"/>
      <c r="DC20" s="783"/>
      <c r="DD20" s="783"/>
      <c r="DE20" s="783"/>
      <c r="DF20" s="784"/>
      <c r="DG20" s="782"/>
      <c r="DH20" s="783"/>
      <c r="DI20" s="783"/>
      <c r="DJ20" s="783"/>
      <c r="DK20" s="784"/>
      <c r="DL20" s="782"/>
      <c r="DM20" s="783"/>
      <c r="DN20" s="783"/>
      <c r="DO20" s="783"/>
      <c r="DP20" s="784"/>
      <c r="DQ20" s="782"/>
      <c r="DR20" s="783"/>
      <c r="DS20" s="783"/>
      <c r="DT20" s="783"/>
      <c r="DU20" s="784"/>
      <c r="DV20" s="785"/>
      <c r="DW20" s="786"/>
      <c r="DX20" s="786"/>
      <c r="DY20" s="786"/>
      <c r="DZ20" s="787"/>
      <c r="EA20" s="207"/>
    </row>
    <row r="21" spans="1:131" s="208" customFormat="1" ht="26.25" customHeight="1" thickBot="1" x14ac:dyDescent="0.2">
      <c r="A21" s="214">
        <v>15</v>
      </c>
      <c r="B21" s="788"/>
      <c r="C21" s="789"/>
      <c r="D21" s="789"/>
      <c r="E21" s="789"/>
      <c r="F21" s="789"/>
      <c r="G21" s="789"/>
      <c r="H21" s="789"/>
      <c r="I21" s="789"/>
      <c r="J21" s="789"/>
      <c r="K21" s="789"/>
      <c r="L21" s="789"/>
      <c r="M21" s="789"/>
      <c r="N21" s="789"/>
      <c r="O21" s="789"/>
      <c r="P21" s="790"/>
      <c r="Q21" s="791"/>
      <c r="R21" s="792"/>
      <c r="S21" s="792"/>
      <c r="T21" s="792"/>
      <c r="U21" s="792"/>
      <c r="V21" s="792"/>
      <c r="W21" s="792"/>
      <c r="X21" s="792"/>
      <c r="Y21" s="792"/>
      <c r="Z21" s="792"/>
      <c r="AA21" s="792"/>
      <c r="AB21" s="792"/>
      <c r="AC21" s="792"/>
      <c r="AD21" s="792"/>
      <c r="AE21" s="793"/>
      <c r="AF21" s="794"/>
      <c r="AG21" s="795"/>
      <c r="AH21" s="795"/>
      <c r="AI21" s="795"/>
      <c r="AJ21" s="796"/>
      <c r="AK21" s="799"/>
      <c r="AL21" s="800"/>
      <c r="AM21" s="800"/>
      <c r="AN21" s="800"/>
      <c r="AO21" s="800"/>
      <c r="AP21" s="800"/>
      <c r="AQ21" s="800"/>
      <c r="AR21" s="800"/>
      <c r="AS21" s="800"/>
      <c r="AT21" s="800"/>
      <c r="AU21" s="797"/>
      <c r="AV21" s="797"/>
      <c r="AW21" s="797"/>
      <c r="AX21" s="797"/>
      <c r="AY21" s="798"/>
      <c r="AZ21" s="205"/>
      <c r="BA21" s="205"/>
      <c r="BB21" s="205"/>
      <c r="BC21" s="205"/>
      <c r="BD21" s="205"/>
      <c r="BE21" s="206"/>
      <c r="BF21" s="206"/>
      <c r="BG21" s="206"/>
      <c r="BH21" s="206"/>
      <c r="BI21" s="206"/>
      <c r="BJ21" s="206"/>
      <c r="BK21" s="206"/>
      <c r="BL21" s="206"/>
      <c r="BM21" s="206"/>
      <c r="BN21" s="206"/>
      <c r="BO21" s="206"/>
      <c r="BP21" s="206"/>
      <c r="BQ21" s="215">
        <v>15</v>
      </c>
      <c r="BR21" s="216"/>
      <c r="BS21" s="801"/>
      <c r="BT21" s="802"/>
      <c r="BU21" s="802"/>
      <c r="BV21" s="802"/>
      <c r="BW21" s="802"/>
      <c r="BX21" s="802"/>
      <c r="BY21" s="802"/>
      <c r="BZ21" s="802"/>
      <c r="CA21" s="802"/>
      <c r="CB21" s="802"/>
      <c r="CC21" s="802"/>
      <c r="CD21" s="802"/>
      <c r="CE21" s="802"/>
      <c r="CF21" s="802"/>
      <c r="CG21" s="803"/>
      <c r="CH21" s="782"/>
      <c r="CI21" s="783"/>
      <c r="CJ21" s="783"/>
      <c r="CK21" s="783"/>
      <c r="CL21" s="784"/>
      <c r="CM21" s="782"/>
      <c r="CN21" s="783"/>
      <c r="CO21" s="783"/>
      <c r="CP21" s="783"/>
      <c r="CQ21" s="784"/>
      <c r="CR21" s="782"/>
      <c r="CS21" s="783"/>
      <c r="CT21" s="783"/>
      <c r="CU21" s="783"/>
      <c r="CV21" s="784"/>
      <c r="CW21" s="782"/>
      <c r="CX21" s="783"/>
      <c r="CY21" s="783"/>
      <c r="CZ21" s="783"/>
      <c r="DA21" s="784"/>
      <c r="DB21" s="782"/>
      <c r="DC21" s="783"/>
      <c r="DD21" s="783"/>
      <c r="DE21" s="783"/>
      <c r="DF21" s="784"/>
      <c r="DG21" s="782"/>
      <c r="DH21" s="783"/>
      <c r="DI21" s="783"/>
      <c r="DJ21" s="783"/>
      <c r="DK21" s="784"/>
      <c r="DL21" s="782"/>
      <c r="DM21" s="783"/>
      <c r="DN21" s="783"/>
      <c r="DO21" s="783"/>
      <c r="DP21" s="784"/>
      <c r="DQ21" s="782"/>
      <c r="DR21" s="783"/>
      <c r="DS21" s="783"/>
      <c r="DT21" s="783"/>
      <c r="DU21" s="784"/>
      <c r="DV21" s="785"/>
      <c r="DW21" s="786"/>
      <c r="DX21" s="786"/>
      <c r="DY21" s="786"/>
      <c r="DZ21" s="787"/>
      <c r="EA21" s="207"/>
    </row>
    <row r="22" spans="1:131" s="208" customFormat="1" ht="26.25" customHeight="1" x14ac:dyDescent="0.15">
      <c r="A22" s="214">
        <v>16</v>
      </c>
      <c r="B22" s="788"/>
      <c r="C22" s="789"/>
      <c r="D22" s="789"/>
      <c r="E22" s="789"/>
      <c r="F22" s="789"/>
      <c r="G22" s="789"/>
      <c r="H22" s="789"/>
      <c r="I22" s="789"/>
      <c r="J22" s="789"/>
      <c r="K22" s="789"/>
      <c r="L22" s="789"/>
      <c r="M22" s="789"/>
      <c r="N22" s="789"/>
      <c r="O22" s="789"/>
      <c r="P22" s="790"/>
      <c r="Q22" s="804"/>
      <c r="R22" s="805"/>
      <c r="S22" s="805"/>
      <c r="T22" s="805"/>
      <c r="U22" s="805"/>
      <c r="V22" s="805"/>
      <c r="W22" s="805"/>
      <c r="X22" s="805"/>
      <c r="Y22" s="805"/>
      <c r="Z22" s="805"/>
      <c r="AA22" s="805"/>
      <c r="AB22" s="805"/>
      <c r="AC22" s="805"/>
      <c r="AD22" s="805"/>
      <c r="AE22" s="806"/>
      <c r="AF22" s="794"/>
      <c r="AG22" s="795"/>
      <c r="AH22" s="795"/>
      <c r="AI22" s="795"/>
      <c r="AJ22" s="796"/>
      <c r="AK22" s="819"/>
      <c r="AL22" s="820"/>
      <c r="AM22" s="820"/>
      <c r="AN22" s="820"/>
      <c r="AO22" s="820"/>
      <c r="AP22" s="820"/>
      <c r="AQ22" s="820"/>
      <c r="AR22" s="820"/>
      <c r="AS22" s="820"/>
      <c r="AT22" s="820"/>
      <c r="AU22" s="821"/>
      <c r="AV22" s="821"/>
      <c r="AW22" s="821"/>
      <c r="AX22" s="821"/>
      <c r="AY22" s="822"/>
      <c r="AZ22" s="823" t="s">
        <v>367</v>
      </c>
      <c r="BA22" s="823"/>
      <c r="BB22" s="823"/>
      <c r="BC22" s="823"/>
      <c r="BD22" s="824"/>
      <c r="BE22" s="206"/>
      <c r="BF22" s="206"/>
      <c r="BG22" s="206"/>
      <c r="BH22" s="206"/>
      <c r="BI22" s="206"/>
      <c r="BJ22" s="206"/>
      <c r="BK22" s="206"/>
      <c r="BL22" s="206"/>
      <c r="BM22" s="206"/>
      <c r="BN22" s="206"/>
      <c r="BO22" s="206"/>
      <c r="BP22" s="206"/>
      <c r="BQ22" s="215">
        <v>16</v>
      </c>
      <c r="BR22" s="216"/>
      <c r="BS22" s="801"/>
      <c r="BT22" s="802"/>
      <c r="BU22" s="802"/>
      <c r="BV22" s="802"/>
      <c r="BW22" s="802"/>
      <c r="BX22" s="802"/>
      <c r="BY22" s="802"/>
      <c r="BZ22" s="802"/>
      <c r="CA22" s="802"/>
      <c r="CB22" s="802"/>
      <c r="CC22" s="802"/>
      <c r="CD22" s="802"/>
      <c r="CE22" s="802"/>
      <c r="CF22" s="802"/>
      <c r="CG22" s="803"/>
      <c r="CH22" s="782"/>
      <c r="CI22" s="783"/>
      <c r="CJ22" s="783"/>
      <c r="CK22" s="783"/>
      <c r="CL22" s="784"/>
      <c r="CM22" s="782"/>
      <c r="CN22" s="783"/>
      <c r="CO22" s="783"/>
      <c r="CP22" s="783"/>
      <c r="CQ22" s="784"/>
      <c r="CR22" s="782"/>
      <c r="CS22" s="783"/>
      <c r="CT22" s="783"/>
      <c r="CU22" s="783"/>
      <c r="CV22" s="784"/>
      <c r="CW22" s="782"/>
      <c r="CX22" s="783"/>
      <c r="CY22" s="783"/>
      <c r="CZ22" s="783"/>
      <c r="DA22" s="784"/>
      <c r="DB22" s="782"/>
      <c r="DC22" s="783"/>
      <c r="DD22" s="783"/>
      <c r="DE22" s="783"/>
      <c r="DF22" s="784"/>
      <c r="DG22" s="782"/>
      <c r="DH22" s="783"/>
      <c r="DI22" s="783"/>
      <c r="DJ22" s="783"/>
      <c r="DK22" s="784"/>
      <c r="DL22" s="782"/>
      <c r="DM22" s="783"/>
      <c r="DN22" s="783"/>
      <c r="DO22" s="783"/>
      <c r="DP22" s="784"/>
      <c r="DQ22" s="782"/>
      <c r="DR22" s="783"/>
      <c r="DS22" s="783"/>
      <c r="DT22" s="783"/>
      <c r="DU22" s="784"/>
      <c r="DV22" s="785"/>
      <c r="DW22" s="786"/>
      <c r="DX22" s="786"/>
      <c r="DY22" s="786"/>
      <c r="DZ22" s="787"/>
      <c r="EA22" s="207"/>
    </row>
    <row r="23" spans="1:131" s="208" customFormat="1" ht="26.25" customHeight="1" thickBot="1" x14ac:dyDescent="0.2">
      <c r="A23" s="217" t="s">
        <v>368</v>
      </c>
      <c r="B23" s="807" t="s">
        <v>369</v>
      </c>
      <c r="C23" s="808"/>
      <c r="D23" s="808"/>
      <c r="E23" s="808"/>
      <c r="F23" s="808"/>
      <c r="G23" s="808"/>
      <c r="H23" s="808"/>
      <c r="I23" s="808"/>
      <c r="J23" s="808"/>
      <c r="K23" s="808"/>
      <c r="L23" s="808"/>
      <c r="M23" s="808"/>
      <c r="N23" s="808"/>
      <c r="O23" s="808"/>
      <c r="P23" s="809"/>
      <c r="Q23" s="810">
        <v>23634</v>
      </c>
      <c r="R23" s="811"/>
      <c r="S23" s="811"/>
      <c r="T23" s="811"/>
      <c r="U23" s="811"/>
      <c r="V23" s="811">
        <v>22980</v>
      </c>
      <c r="W23" s="811"/>
      <c r="X23" s="811"/>
      <c r="Y23" s="811"/>
      <c r="Z23" s="811"/>
      <c r="AA23" s="811">
        <v>654</v>
      </c>
      <c r="AB23" s="811"/>
      <c r="AC23" s="811"/>
      <c r="AD23" s="811"/>
      <c r="AE23" s="812"/>
      <c r="AF23" s="813">
        <v>534</v>
      </c>
      <c r="AG23" s="811"/>
      <c r="AH23" s="811"/>
      <c r="AI23" s="811"/>
      <c r="AJ23" s="814"/>
      <c r="AK23" s="815"/>
      <c r="AL23" s="816"/>
      <c r="AM23" s="816"/>
      <c r="AN23" s="816"/>
      <c r="AO23" s="816"/>
      <c r="AP23" s="811">
        <v>20669</v>
      </c>
      <c r="AQ23" s="811"/>
      <c r="AR23" s="811"/>
      <c r="AS23" s="811"/>
      <c r="AT23" s="811"/>
      <c r="AU23" s="817"/>
      <c r="AV23" s="817"/>
      <c r="AW23" s="817"/>
      <c r="AX23" s="817"/>
      <c r="AY23" s="818"/>
      <c r="AZ23" s="826" t="s">
        <v>112</v>
      </c>
      <c r="BA23" s="827"/>
      <c r="BB23" s="827"/>
      <c r="BC23" s="827"/>
      <c r="BD23" s="828"/>
      <c r="BE23" s="206"/>
      <c r="BF23" s="206"/>
      <c r="BG23" s="206"/>
      <c r="BH23" s="206"/>
      <c r="BI23" s="206"/>
      <c r="BJ23" s="206"/>
      <c r="BK23" s="206"/>
      <c r="BL23" s="206"/>
      <c r="BM23" s="206"/>
      <c r="BN23" s="206"/>
      <c r="BO23" s="206"/>
      <c r="BP23" s="206"/>
      <c r="BQ23" s="215">
        <v>17</v>
      </c>
      <c r="BR23" s="216"/>
      <c r="BS23" s="801"/>
      <c r="BT23" s="802"/>
      <c r="BU23" s="802"/>
      <c r="BV23" s="802"/>
      <c r="BW23" s="802"/>
      <c r="BX23" s="802"/>
      <c r="BY23" s="802"/>
      <c r="BZ23" s="802"/>
      <c r="CA23" s="802"/>
      <c r="CB23" s="802"/>
      <c r="CC23" s="802"/>
      <c r="CD23" s="802"/>
      <c r="CE23" s="802"/>
      <c r="CF23" s="802"/>
      <c r="CG23" s="803"/>
      <c r="CH23" s="782"/>
      <c r="CI23" s="783"/>
      <c r="CJ23" s="783"/>
      <c r="CK23" s="783"/>
      <c r="CL23" s="784"/>
      <c r="CM23" s="782"/>
      <c r="CN23" s="783"/>
      <c r="CO23" s="783"/>
      <c r="CP23" s="783"/>
      <c r="CQ23" s="784"/>
      <c r="CR23" s="782"/>
      <c r="CS23" s="783"/>
      <c r="CT23" s="783"/>
      <c r="CU23" s="783"/>
      <c r="CV23" s="784"/>
      <c r="CW23" s="782"/>
      <c r="CX23" s="783"/>
      <c r="CY23" s="783"/>
      <c r="CZ23" s="783"/>
      <c r="DA23" s="784"/>
      <c r="DB23" s="782"/>
      <c r="DC23" s="783"/>
      <c r="DD23" s="783"/>
      <c r="DE23" s="783"/>
      <c r="DF23" s="784"/>
      <c r="DG23" s="782"/>
      <c r="DH23" s="783"/>
      <c r="DI23" s="783"/>
      <c r="DJ23" s="783"/>
      <c r="DK23" s="784"/>
      <c r="DL23" s="782"/>
      <c r="DM23" s="783"/>
      <c r="DN23" s="783"/>
      <c r="DO23" s="783"/>
      <c r="DP23" s="784"/>
      <c r="DQ23" s="782"/>
      <c r="DR23" s="783"/>
      <c r="DS23" s="783"/>
      <c r="DT23" s="783"/>
      <c r="DU23" s="784"/>
      <c r="DV23" s="785"/>
      <c r="DW23" s="786"/>
      <c r="DX23" s="786"/>
      <c r="DY23" s="786"/>
      <c r="DZ23" s="787"/>
      <c r="EA23" s="207"/>
    </row>
    <row r="24" spans="1:131" s="208" customFormat="1" ht="26.25" customHeight="1" x14ac:dyDescent="0.15">
      <c r="A24" s="825" t="s">
        <v>370</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5"/>
      <c r="BA24" s="205"/>
      <c r="BB24" s="205"/>
      <c r="BC24" s="205"/>
      <c r="BD24" s="205"/>
      <c r="BE24" s="206"/>
      <c r="BF24" s="206"/>
      <c r="BG24" s="206"/>
      <c r="BH24" s="206"/>
      <c r="BI24" s="206"/>
      <c r="BJ24" s="206"/>
      <c r="BK24" s="206"/>
      <c r="BL24" s="206"/>
      <c r="BM24" s="206"/>
      <c r="BN24" s="206"/>
      <c r="BO24" s="206"/>
      <c r="BP24" s="206"/>
      <c r="BQ24" s="215">
        <v>18</v>
      </c>
      <c r="BR24" s="216"/>
      <c r="BS24" s="801"/>
      <c r="BT24" s="802"/>
      <c r="BU24" s="802"/>
      <c r="BV24" s="802"/>
      <c r="BW24" s="802"/>
      <c r="BX24" s="802"/>
      <c r="BY24" s="802"/>
      <c r="BZ24" s="802"/>
      <c r="CA24" s="802"/>
      <c r="CB24" s="802"/>
      <c r="CC24" s="802"/>
      <c r="CD24" s="802"/>
      <c r="CE24" s="802"/>
      <c r="CF24" s="802"/>
      <c r="CG24" s="803"/>
      <c r="CH24" s="782"/>
      <c r="CI24" s="783"/>
      <c r="CJ24" s="783"/>
      <c r="CK24" s="783"/>
      <c r="CL24" s="784"/>
      <c r="CM24" s="782"/>
      <c r="CN24" s="783"/>
      <c r="CO24" s="783"/>
      <c r="CP24" s="783"/>
      <c r="CQ24" s="784"/>
      <c r="CR24" s="782"/>
      <c r="CS24" s="783"/>
      <c r="CT24" s="783"/>
      <c r="CU24" s="783"/>
      <c r="CV24" s="784"/>
      <c r="CW24" s="782"/>
      <c r="CX24" s="783"/>
      <c r="CY24" s="783"/>
      <c r="CZ24" s="783"/>
      <c r="DA24" s="784"/>
      <c r="DB24" s="782"/>
      <c r="DC24" s="783"/>
      <c r="DD24" s="783"/>
      <c r="DE24" s="783"/>
      <c r="DF24" s="784"/>
      <c r="DG24" s="782"/>
      <c r="DH24" s="783"/>
      <c r="DI24" s="783"/>
      <c r="DJ24" s="783"/>
      <c r="DK24" s="784"/>
      <c r="DL24" s="782"/>
      <c r="DM24" s="783"/>
      <c r="DN24" s="783"/>
      <c r="DO24" s="783"/>
      <c r="DP24" s="784"/>
      <c r="DQ24" s="782"/>
      <c r="DR24" s="783"/>
      <c r="DS24" s="783"/>
      <c r="DT24" s="783"/>
      <c r="DU24" s="784"/>
      <c r="DV24" s="785"/>
      <c r="DW24" s="786"/>
      <c r="DX24" s="786"/>
      <c r="DY24" s="786"/>
      <c r="DZ24" s="787"/>
      <c r="EA24" s="207"/>
    </row>
    <row r="25" spans="1:131" s="200" customFormat="1" ht="26.25" customHeight="1" thickBot="1" x14ac:dyDescent="0.2">
      <c r="A25" s="740" t="s">
        <v>371</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05"/>
      <c r="BK25" s="205"/>
      <c r="BL25" s="205"/>
      <c r="BM25" s="205"/>
      <c r="BN25" s="205"/>
      <c r="BO25" s="218"/>
      <c r="BP25" s="218"/>
      <c r="BQ25" s="215">
        <v>19</v>
      </c>
      <c r="BR25" s="216"/>
      <c r="BS25" s="801"/>
      <c r="BT25" s="802"/>
      <c r="BU25" s="802"/>
      <c r="BV25" s="802"/>
      <c r="BW25" s="802"/>
      <c r="BX25" s="802"/>
      <c r="BY25" s="802"/>
      <c r="BZ25" s="802"/>
      <c r="CA25" s="802"/>
      <c r="CB25" s="802"/>
      <c r="CC25" s="802"/>
      <c r="CD25" s="802"/>
      <c r="CE25" s="802"/>
      <c r="CF25" s="802"/>
      <c r="CG25" s="803"/>
      <c r="CH25" s="782"/>
      <c r="CI25" s="783"/>
      <c r="CJ25" s="783"/>
      <c r="CK25" s="783"/>
      <c r="CL25" s="784"/>
      <c r="CM25" s="782"/>
      <c r="CN25" s="783"/>
      <c r="CO25" s="783"/>
      <c r="CP25" s="783"/>
      <c r="CQ25" s="784"/>
      <c r="CR25" s="782"/>
      <c r="CS25" s="783"/>
      <c r="CT25" s="783"/>
      <c r="CU25" s="783"/>
      <c r="CV25" s="784"/>
      <c r="CW25" s="782"/>
      <c r="CX25" s="783"/>
      <c r="CY25" s="783"/>
      <c r="CZ25" s="783"/>
      <c r="DA25" s="784"/>
      <c r="DB25" s="782"/>
      <c r="DC25" s="783"/>
      <c r="DD25" s="783"/>
      <c r="DE25" s="783"/>
      <c r="DF25" s="784"/>
      <c r="DG25" s="782"/>
      <c r="DH25" s="783"/>
      <c r="DI25" s="783"/>
      <c r="DJ25" s="783"/>
      <c r="DK25" s="784"/>
      <c r="DL25" s="782"/>
      <c r="DM25" s="783"/>
      <c r="DN25" s="783"/>
      <c r="DO25" s="783"/>
      <c r="DP25" s="784"/>
      <c r="DQ25" s="782"/>
      <c r="DR25" s="783"/>
      <c r="DS25" s="783"/>
      <c r="DT25" s="783"/>
      <c r="DU25" s="784"/>
      <c r="DV25" s="785"/>
      <c r="DW25" s="786"/>
      <c r="DX25" s="786"/>
      <c r="DY25" s="786"/>
      <c r="DZ25" s="787"/>
      <c r="EA25" s="199"/>
    </row>
    <row r="26" spans="1:131" s="200" customFormat="1" ht="26.25" customHeight="1" x14ac:dyDescent="0.15">
      <c r="A26" s="741" t="s">
        <v>348</v>
      </c>
      <c r="B26" s="742"/>
      <c r="C26" s="742"/>
      <c r="D26" s="742"/>
      <c r="E26" s="742"/>
      <c r="F26" s="742"/>
      <c r="G26" s="742"/>
      <c r="H26" s="742"/>
      <c r="I26" s="742"/>
      <c r="J26" s="742"/>
      <c r="K26" s="742"/>
      <c r="L26" s="742"/>
      <c r="M26" s="742"/>
      <c r="N26" s="742"/>
      <c r="O26" s="742"/>
      <c r="P26" s="743"/>
      <c r="Q26" s="747" t="s">
        <v>372</v>
      </c>
      <c r="R26" s="748"/>
      <c r="S26" s="748"/>
      <c r="T26" s="748"/>
      <c r="U26" s="749"/>
      <c r="V26" s="747" t="s">
        <v>373</v>
      </c>
      <c r="W26" s="748"/>
      <c r="X26" s="748"/>
      <c r="Y26" s="748"/>
      <c r="Z26" s="749"/>
      <c r="AA26" s="747" t="s">
        <v>374</v>
      </c>
      <c r="AB26" s="748"/>
      <c r="AC26" s="748"/>
      <c r="AD26" s="748"/>
      <c r="AE26" s="748"/>
      <c r="AF26" s="829" t="s">
        <v>375</v>
      </c>
      <c r="AG26" s="830"/>
      <c r="AH26" s="830"/>
      <c r="AI26" s="830"/>
      <c r="AJ26" s="831"/>
      <c r="AK26" s="748" t="s">
        <v>376</v>
      </c>
      <c r="AL26" s="748"/>
      <c r="AM26" s="748"/>
      <c r="AN26" s="748"/>
      <c r="AO26" s="749"/>
      <c r="AP26" s="747" t="s">
        <v>377</v>
      </c>
      <c r="AQ26" s="748"/>
      <c r="AR26" s="748"/>
      <c r="AS26" s="748"/>
      <c r="AT26" s="749"/>
      <c r="AU26" s="747" t="s">
        <v>378</v>
      </c>
      <c r="AV26" s="748"/>
      <c r="AW26" s="748"/>
      <c r="AX26" s="748"/>
      <c r="AY26" s="749"/>
      <c r="AZ26" s="747" t="s">
        <v>379</v>
      </c>
      <c r="BA26" s="748"/>
      <c r="BB26" s="748"/>
      <c r="BC26" s="748"/>
      <c r="BD26" s="749"/>
      <c r="BE26" s="747" t="s">
        <v>355</v>
      </c>
      <c r="BF26" s="748"/>
      <c r="BG26" s="748"/>
      <c r="BH26" s="748"/>
      <c r="BI26" s="754"/>
      <c r="BJ26" s="205"/>
      <c r="BK26" s="205"/>
      <c r="BL26" s="205"/>
      <c r="BM26" s="205"/>
      <c r="BN26" s="205"/>
      <c r="BO26" s="218"/>
      <c r="BP26" s="218"/>
      <c r="BQ26" s="215">
        <v>20</v>
      </c>
      <c r="BR26" s="216"/>
      <c r="BS26" s="801"/>
      <c r="BT26" s="802"/>
      <c r="BU26" s="802"/>
      <c r="BV26" s="802"/>
      <c r="BW26" s="802"/>
      <c r="BX26" s="802"/>
      <c r="BY26" s="802"/>
      <c r="BZ26" s="802"/>
      <c r="CA26" s="802"/>
      <c r="CB26" s="802"/>
      <c r="CC26" s="802"/>
      <c r="CD26" s="802"/>
      <c r="CE26" s="802"/>
      <c r="CF26" s="802"/>
      <c r="CG26" s="803"/>
      <c r="CH26" s="782"/>
      <c r="CI26" s="783"/>
      <c r="CJ26" s="783"/>
      <c r="CK26" s="783"/>
      <c r="CL26" s="784"/>
      <c r="CM26" s="782"/>
      <c r="CN26" s="783"/>
      <c r="CO26" s="783"/>
      <c r="CP26" s="783"/>
      <c r="CQ26" s="784"/>
      <c r="CR26" s="782"/>
      <c r="CS26" s="783"/>
      <c r="CT26" s="783"/>
      <c r="CU26" s="783"/>
      <c r="CV26" s="784"/>
      <c r="CW26" s="782"/>
      <c r="CX26" s="783"/>
      <c r="CY26" s="783"/>
      <c r="CZ26" s="783"/>
      <c r="DA26" s="784"/>
      <c r="DB26" s="782"/>
      <c r="DC26" s="783"/>
      <c r="DD26" s="783"/>
      <c r="DE26" s="783"/>
      <c r="DF26" s="784"/>
      <c r="DG26" s="782"/>
      <c r="DH26" s="783"/>
      <c r="DI26" s="783"/>
      <c r="DJ26" s="783"/>
      <c r="DK26" s="784"/>
      <c r="DL26" s="782"/>
      <c r="DM26" s="783"/>
      <c r="DN26" s="783"/>
      <c r="DO26" s="783"/>
      <c r="DP26" s="784"/>
      <c r="DQ26" s="782"/>
      <c r="DR26" s="783"/>
      <c r="DS26" s="783"/>
      <c r="DT26" s="783"/>
      <c r="DU26" s="784"/>
      <c r="DV26" s="785"/>
      <c r="DW26" s="786"/>
      <c r="DX26" s="786"/>
      <c r="DY26" s="786"/>
      <c r="DZ26" s="787"/>
      <c r="EA26" s="199"/>
    </row>
    <row r="27" spans="1:131" s="200" customFormat="1" ht="26.25" customHeight="1" thickBot="1" x14ac:dyDescent="0.2">
      <c r="A27" s="744"/>
      <c r="B27" s="745"/>
      <c r="C27" s="745"/>
      <c r="D27" s="745"/>
      <c r="E27" s="745"/>
      <c r="F27" s="745"/>
      <c r="G27" s="745"/>
      <c r="H27" s="745"/>
      <c r="I27" s="745"/>
      <c r="J27" s="745"/>
      <c r="K27" s="745"/>
      <c r="L27" s="745"/>
      <c r="M27" s="745"/>
      <c r="N27" s="745"/>
      <c r="O27" s="745"/>
      <c r="P27" s="746"/>
      <c r="Q27" s="750"/>
      <c r="R27" s="751"/>
      <c r="S27" s="751"/>
      <c r="T27" s="751"/>
      <c r="U27" s="752"/>
      <c r="V27" s="750"/>
      <c r="W27" s="751"/>
      <c r="X27" s="751"/>
      <c r="Y27" s="751"/>
      <c r="Z27" s="752"/>
      <c r="AA27" s="750"/>
      <c r="AB27" s="751"/>
      <c r="AC27" s="751"/>
      <c r="AD27" s="751"/>
      <c r="AE27" s="751"/>
      <c r="AF27" s="832"/>
      <c r="AG27" s="833"/>
      <c r="AH27" s="833"/>
      <c r="AI27" s="833"/>
      <c r="AJ27" s="834"/>
      <c r="AK27" s="751"/>
      <c r="AL27" s="751"/>
      <c r="AM27" s="751"/>
      <c r="AN27" s="751"/>
      <c r="AO27" s="752"/>
      <c r="AP27" s="750"/>
      <c r="AQ27" s="751"/>
      <c r="AR27" s="751"/>
      <c r="AS27" s="751"/>
      <c r="AT27" s="752"/>
      <c r="AU27" s="750"/>
      <c r="AV27" s="751"/>
      <c r="AW27" s="751"/>
      <c r="AX27" s="751"/>
      <c r="AY27" s="752"/>
      <c r="AZ27" s="750"/>
      <c r="BA27" s="751"/>
      <c r="BB27" s="751"/>
      <c r="BC27" s="751"/>
      <c r="BD27" s="752"/>
      <c r="BE27" s="750"/>
      <c r="BF27" s="751"/>
      <c r="BG27" s="751"/>
      <c r="BH27" s="751"/>
      <c r="BI27" s="756"/>
      <c r="BJ27" s="205"/>
      <c r="BK27" s="205"/>
      <c r="BL27" s="205"/>
      <c r="BM27" s="205"/>
      <c r="BN27" s="205"/>
      <c r="BO27" s="218"/>
      <c r="BP27" s="218"/>
      <c r="BQ27" s="215">
        <v>21</v>
      </c>
      <c r="BR27" s="216"/>
      <c r="BS27" s="801"/>
      <c r="BT27" s="802"/>
      <c r="BU27" s="802"/>
      <c r="BV27" s="802"/>
      <c r="BW27" s="802"/>
      <c r="BX27" s="802"/>
      <c r="BY27" s="802"/>
      <c r="BZ27" s="802"/>
      <c r="CA27" s="802"/>
      <c r="CB27" s="802"/>
      <c r="CC27" s="802"/>
      <c r="CD27" s="802"/>
      <c r="CE27" s="802"/>
      <c r="CF27" s="802"/>
      <c r="CG27" s="803"/>
      <c r="CH27" s="782"/>
      <c r="CI27" s="783"/>
      <c r="CJ27" s="783"/>
      <c r="CK27" s="783"/>
      <c r="CL27" s="784"/>
      <c r="CM27" s="782"/>
      <c r="CN27" s="783"/>
      <c r="CO27" s="783"/>
      <c r="CP27" s="783"/>
      <c r="CQ27" s="784"/>
      <c r="CR27" s="782"/>
      <c r="CS27" s="783"/>
      <c r="CT27" s="783"/>
      <c r="CU27" s="783"/>
      <c r="CV27" s="784"/>
      <c r="CW27" s="782"/>
      <c r="CX27" s="783"/>
      <c r="CY27" s="783"/>
      <c r="CZ27" s="783"/>
      <c r="DA27" s="784"/>
      <c r="DB27" s="782"/>
      <c r="DC27" s="783"/>
      <c r="DD27" s="783"/>
      <c r="DE27" s="783"/>
      <c r="DF27" s="784"/>
      <c r="DG27" s="782"/>
      <c r="DH27" s="783"/>
      <c r="DI27" s="783"/>
      <c r="DJ27" s="783"/>
      <c r="DK27" s="784"/>
      <c r="DL27" s="782"/>
      <c r="DM27" s="783"/>
      <c r="DN27" s="783"/>
      <c r="DO27" s="783"/>
      <c r="DP27" s="784"/>
      <c r="DQ27" s="782"/>
      <c r="DR27" s="783"/>
      <c r="DS27" s="783"/>
      <c r="DT27" s="783"/>
      <c r="DU27" s="784"/>
      <c r="DV27" s="785"/>
      <c r="DW27" s="786"/>
      <c r="DX27" s="786"/>
      <c r="DY27" s="786"/>
      <c r="DZ27" s="787"/>
      <c r="EA27" s="199"/>
    </row>
    <row r="28" spans="1:131" s="200" customFormat="1" ht="26.25" customHeight="1" thickTop="1" x14ac:dyDescent="0.15">
      <c r="A28" s="219">
        <v>1</v>
      </c>
      <c r="B28" s="773" t="s">
        <v>380</v>
      </c>
      <c r="C28" s="774"/>
      <c r="D28" s="774"/>
      <c r="E28" s="774"/>
      <c r="F28" s="774"/>
      <c r="G28" s="774"/>
      <c r="H28" s="774"/>
      <c r="I28" s="774"/>
      <c r="J28" s="774"/>
      <c r="K28" s="774"/>
      <c r="L28" s="774"/>
      <c r="M28" s="774"/>
      <c r="N28" s="774"/>
      <c r="O28" s="774"/>
      <c r="P28" s="775"/>
      <c r="Q28" s="839">
        <v>5789</v>
      </c>
      <c r="R28" s="840"/>
      <c r="S28" s="840"/>
      <c r="T28" s="840"/>
      <c r="U28" s="840"/>
      <c r="V28" s="840">
        <v>5615</v>
      </c>
      <c r="W28" s="840"/>
      <c r="X28" s="840"/>
      <c r="Y28" s="840"/>
      <c r="Z28" s="840"/>
      <c r="AA28" s="840">
        <v>174</v>
      </c>
      <c r="AB28" s="840"/>
      <c r="AC28" s="840"/>
      <c r="AD28" s="840"/>
      <c r="AE28" s="841"/>
      <c r="AF28" s="842">
        <v>174</v>
      </c>
      <c r="AG28" s="840"/>
      <c r="AH28" s="840"/>
      <c r="AI28" s="840"/>
      <c r="AJ28" s="843"/>
      <c r="AK28" s="844">
        <v>454</v>
      </c>
      <c r="AL28" s="835"/>
      <c r="AM28" s="835"/>
      <c r="AN28" s="835"/>
      <c r="AO28" s="835"/>
      <c r="AP28" s="835" t="s">
        <v>543</v>
      </c>
      <c r="AQ28" s="835"/>
      <c r="AR28" s="835"/>
      <c r="AS28" s="835"/>
      <c r="AT28" s="835"/>
      <c r="AU28" s="835" t="s">
        <v>544</v>
      </c>
      <c r="AV28" s="835"/>
      <c r="AW28" s="835"/>
      <c r="AX28" s="835"/>
      <c r="AY28" s="835"/>
      <c r="AZ28" s="836" t="s">
        <v>543</v>
      </c>
      <c r="BA28" s="836"/>
      <c r="BB28" s="836"/>
      <c r="BC28" s="836"/>
      <c r="BD28" s="836"/>
      <c r="BE28" s="837"/>
      <c r="BF28" s="837"/>
      <c r="BG28" s="837"/>
      <c r="BH28" s="837"/>
      <c r="BI28" s="838"/>
      <c r="BJ28" s="205"/>
      <c r="BK28" s="205"/>
      <c r="BL28" s="205"/>
      <c r="BM28" s="205"/>
      <c r="BN28" s="205"/>
      <c r="BO28" s="218"/>
      <c r="BP28" s="218"/>
      <c r="BQ28" s="215">
        <v>22</v>
      </c>
      <c r="BR28" s="216"/>
      <c r="BS28" s="801"/>
      <c r="BT28" s="802"/>
      <c r="BU28" s="802"/>
      <c r="BV28" s="802"/>
      <c r="BW28" s="802"/>
      <c r="BX28" s="802"/>
      <c r="BY28" s="802"/>
      <c r="BZ28" s="802"/>
      <c r="CA28" s="802"/>
      <c r="CB28" s="802"/>
      <c r="CC28" s="802"/>
      <c r="CD28" s="802"/>
      <c r="CE28" s="802"/>
      <c r="CF28" s="802"/>
      <c r="CG28" s="803"/>
      <c r="CH28" s="782"/>
      <c r="CI28" s="783"/>
      <c r="CJ28" s="783"/>
      <c r="CK28" s="783"/>
      <c r="CL28" s="784"/>
      <c r="CM28" s="782"/>
      <c r="CN28" s="783"/>
      <c r="CO28" s="783"/>
      <c r="CP28" s="783"/>
      <c r="CQ28" s="784"/>
      <c r="CR28" s="782"/>
      <c r="CS28" s="783"/>
      <c r="CT28" s="783"/>
      <c r="CU28" s="783"/>
      <c r="CV28" s="784"/>
      <c r="CW28" s="782"/>
      <c r="CX28" s="783"/>
      <c r="CY28" s="783"/>
      <c r="CZ28" s="783"/>
      <c r="DA28" s="784"/>
      <c r="DB28" s="782"/>
      <c r="DC28" s="783"/>
      <c r="DD28" s="783"/>
      <c r="DE28" s="783"/>
      <c r="DF28" s="784"/>
      <c r="DG28" s="782"/>
      <c r="DH28" s="783"/>
      <c r="DI28" s="783"/>
      <c r="DJ28" s="783"/>
      <c r="DK28" s="784"/>
      <c r="DL28" s="782"/>
      <c r="DM28" s="783"/>
      <c r="DN28" s="783"/>
      <c r="DO28" s="783"/>
      <c r="DP28" s="784"/>
      <c r="DQ28" s="782"/>
      <c r="DR28" s="783"/>
      <c r="DS28" s="783"/>
      <c r="DT28" s="783"/>
      <c r="DU28" s="784"/>
      <c r="DV28" s="785"/>
      <c r="DW28" s="786"/>
      <c r="DX28" s="786"/>
      <c r="DY28" s="786"/>
      <c r="DZ28" s="787"/>
      <c r="EA28" s="199"/>
    </row>
    <row r="29" spans="1:131" s="200" customFormat="1" ht="26.25" customHeight="1" x14ac:dyDescent="0.15">
      <c r="A29" s="219">
        <v>2</v>
      </c>
      <c r="B29" s="788" t="s">
        <v>381</v>
      </c>
      <c r="C29" s="789"/>
      <c r="D29" s="789"/>
      <c r="E29" s="789"/>
      <c r="F29" s="789"/>
      <c r="G29" s="789"/>
      <c r="H29" s="789"/>
      <c r="I29" s="789"/>
      <c r="J29" s="789"/>
      <c r="K29" s="789"/>
      <c r="L29" s="789"/>
      <c r="M29" s="789"/>
      <c r="N29" s="789"/>
      <c r="O29" s="789"/>
      <c r="P29" s="790"/>
      <c r="Q29" s="791">
        <v>4267</v>
      </c>
      <c r="R29" s="792"/>
      <c r="S29" s="792"/>
      <c r="T29" s="792"/>
      <c r="U29" s="792"/>
      <c r="V29" s="792">
        <v>4162</v>
      </c>
      <c r="W29" s="792"/>
      <c r="X29" s="792"/>
      <c r="Y29" s="792"/>
      <c r="Z29" s="792"/>
      <c r="AA29" s="792">
        <v>105</v>
      </c>
      <c r="AB29" s="792"/>
      <c r="AC29" s="792"/>
      <c r="AD29" s="792"/>
      <c r="AE29" s="793"/>
      <c r="AF29" s="794">
        <v>96</v>
      </c>
      <c r="AG29" s="795"/>
      <c r="AH29" s="795"/>
      <c r="AI29" s="795"/>
      <c r="AJ29" s="796"/>
      <c r="AK29" s="847">
        <v>633</v>
      </c>
      <c r="AL29" s="848"/>
      <c r="AM29" s="848"/>
      <c r="AN29" s="848"/>
      <c r="AO29" s="848"/>
      <c r="AP29" s="848" t="s">
        <v>543</v>
      </c>
      <c r="AQ29" s="848"/>
      <c r="AR29" s="848"/>
      <c r="AS29" s="848"/>
      <c r="AT29" s="848"/>
      <c r="AU29" s="848" t="s">
        <v>543</v>
      </c>
      <c r="AV29" s="848"/>
      <c r="AW29" s="848"/>
      <c r="AX29" s="848"/>
      <c r="AY29" s="848"/>
      <c r="AZ29" s="849" t="s">
        <v>543</v>
      </c>
      <c r="BA29" s="849"/>
      <c r="BB29" s="849"/>
      <c r="BC29" s="849"/>
      <c r="BD29" s="849"/>
      <c r="BE29" s="845"/>
      <c r="BF29" s="845"/>
      <c r="BG29" s="845"/>
      <c r="BH29" s="845"/>
      <c r="BI29" s="846"/>
      <c r="BJ29" s="205"/>
      <c r="BK29" s="205"/>
      <c r="BL29" s="205"/>
      <c r="BM29" s="205"/>
      <c r="BN29" s="205"/>
      <c r="BO29" s="218"/>
      <c r="BP29" s="218"/>
      <c r="BQ29" s="215">
        <v>23</v>
      </c>
      <c r="BR29" s="216"/>
      <c r="BS29" s="801"/>
      <c r="BT29" s="802"/>
      <c r="BU29" s="802"/>
      <c r="BV29" s="802"/>
      <c r="BW29" s="802"/>
      <c r="BX29" s="802"/>
      <c r="BY29" s="802"/>
      <c r="BZ29" s="802"/>
      <c r="CA29" s="802"/>
      <c r="CB29" s="802"/>
      <c r="CC29" s="802"/>
      <c r="CD29" s="802"/>
      <c r="CE29" s="802"/>
      <c r="CF29" s="802"/>
      <c r="CG29" s="803"/>
      <c r="CH29" s="782"/>
      <c r="CI29" s="783"/>
      <c r="CJ29" s="783"/>
      <c r="CK29" s="783"/>
      <c r="CL29" s="784"/>
      <c r="CM29" s="782"/>
      <c r="CN29" s="783"/>
      <c r="CO29" s="783"/>
      <c r="CP29" s="783"/>
      <c r="CQ29" s="784"/>
      <c r="CR29" s="782"/>
      <c r="CS29" s="783"/>
      <c r="CT29" s="783"/>
      <c r="CU29" s="783"/>
      <c r="CV29" s="784"/>
      <c r="CW29" s="782"/>
      <c r="CX29" s="783"/>
      <c r="CY29" s="783"/>
      <c r="CZ29" s="783"/>
      <c r="DA29" s="784"/>
      <c r="DB29" s="782"/>
      <c r="DC29" s="783"/>
      <c r="DD29" s="783"/>
      <c r="DE29" s="783"/>
      <c r="DF29" s="784"/>
      <c r="DG29" s="782"/>
      <c r="DH29" s="783"/>
      <c r="DI29" s="783"/>
      <c r="DJ29" s="783"/>
      <c r="DK29" s="784"/>
      <c r="DL29" s="782"/>
      <c r="DM29" s="783"/>
      <c r="DN29" s="783"/>
      <c r="DO29" s="783"/>
      <c r="DP29" s="784"/>
      <c r="DQ29" s="782"/>
      <c r="DR29" s="783"/>
      <c r="DS29" s="783"/>
      <c r="DT29" s="783"/>
      <c r="DU29" s="784"/>
      <c r="DV29" s="785"/>
      <c r="DW29" s="786"/>
      <c r="DX29" s="786"/>
      <c r="DY29" s="786"/>
      <c r="DZ29" s="787"/>
      <c r="EA29" s="199"/>
    </row>
    <row r="30" spans="1:131" s="200" customFormat="1" ht="26.25" customHeight="1" x14ac:dyDescent="0.15">
      <c r="A30" s="219">
        <v>3</v>
      </c>
      <c r="B30" s="788" t="s">
        <v>382</v>
      </c>
      <c r="C30" s="789"/>
      <c r="D30" s="789"/>
      <c r="E30" s="789"/>
      <c r="F30" s="789"/>
      <c r="G30" s="789"/>
      <c r="H30" s="789"/>
      <c r="I30" s="789"/>
      <c r="J30" s="789"/>
      <c r="K30" s="789"/>
      <c r="L30" s="789"/>
      <c r="M30" s="789"/>
      <c r="N30" s="789"/>
      <c r="O30" s="789"/>
      <c r="P30" s="790"/>
      <c r="Q30" s="791">
        <v>590</v>
      </c>
      <c r="R30" s="792"/>
      <c r="S30" s="792"/>
      <c r="T30" s="792"/>
      <c r="U30" s="792"/>
      <c r="V30" s="792">
        <v>577</v>
      </c>
      <c r="W30" s="792"/>
      <c r="X30" s="792"/>
      <c r="Y30" s="792"/>
      <c r="Z30" s="792"/>
      <c r="AA30" s="792">
        <v>13</v>
      </c>
      <c r="AB30" s="792"/>
      <c r="AC30" s="792"/>
      <c r="AD30" s="792"/>
      <c r="AE30" s="793"/>
      <c r="AF30" s="794">
        <v>13</v>
      </c>
      <c r="AG30" s="795"/>
      <c r="AH30" s="795"/>
      <c r="AI30" s="795"/>
      <c r="AJ30" s="796"/>
      <c r="AK30" s="847">
        <v>169</v>
      </c>
      <c r="AL30" s="848"/>
      <c r="AM30" s="848"/>
      <c r="AN30" s="848"/>
      <c r="AO30" s="848"/>
      <c r="AP30" s="848" t="s">
        <v>543</v>
      </c>
      <c r="AQ30" s="848"/>
      <c r="AR30" s="848"/>
      <c r="AS30" s="848"/>
      <c r="AT30" s="848"/>
      <c r="AU30" s="848" t="s">
        <v>545</v>
      </c>
      <c r="AV30" s="848"/>
      <c r="AW30" s="848"/>
      <c r="AX30" s="848"/>
      <c r="AY30" s="848"/>
      <c r="AZ30" s="849" t="s">
        <v>543</v>
      </c>
      <c r="BA30" s="849"/>
      <c r="BB30" s="849"/>
      <c r="BC30" s="849"/>
      <c r="BD30" s="849"/>
      <c r="BE30" s="845"/>
      <c r="BF30" s="845"/>
      <c r="BG30" s="845"/>
      <c r="BH30" s="845"/>
      <c r="BI30" s="846"/>
      <c r="BJ30" s="205"/>
      <c r="BK30" s="205"/>
      <c r="BL30" s="205"/>
      <c r="BM30" s="205"/>
      <c r="BN30" s="205"/>
      <c r="BO30" s="218"/>
      <c r="BP30" s="218"/>
      <c r="BQ30" s="215">
        <v>24</v>
      </c>
      <c r="BR30" s="216"/>
      <c r="BS30" s="801"/>
      <c r="BT30" s="802"/>
      <c r="BU30" s="802"/>
      <c r="BV30" s="802"/>
      <c r="BW30" s="802"/>
      <c r="BX30" s="802"/>
      <c r="BY30" s="802"/>
      <c r="BZ30" s="802"/>
      <c r="CA30" s="802"/>
      <c r="CB30" s="802"/>
      <c r="CC30" s="802"/>
      <c r="CD30" s="802"/>
      <c r="CE30" s="802"/>
      <c r="CF30" s="802"/>
      <c r="CG30" s="803"/>
      <c r="CH30" s="782"/>
      <c r="CI30" s="783"/>
      <c r="CJ30" s="783"/>
      <c r="CK30" s="783"/>
      <c r="CL30" s="784"/>
      <c r="CM30" s="782"/>
      <c r="CN30" s="783"/>
      <c r="CO30" s="783"/>
      <c r="CP30" s="783"/>
      <c r="CQ30" s="784"/>
      <c r="CR30" s="782"/>
      <c r="CS30" s="783"/>
      <c r="CT30" s="783"/>
      <c r="CU30" s="783"/>
      <c r="CV30" s="784"/>
      <c r="CW30" s="782"/>
      <c r="CX30" s="783"/>
      <c r="CY30" s="783"/>
      <c r="CZ30" s="783"/>
      <c r="DA30" s="784"/>
      <c r="DB30" s="782"/>
      <c r="DC30" s="783"/>
      <c r="DD30" s="783"/>
      <c r="DE30" s="783"/>
      <c r="DF30" s="784"/>
      <c r="DG30" s="782"/>
      <c r="DH30" s="783"/>
      <c r="DI30" s="783"/>
      <c r="DJ30" s="783"/>
      <c r="DK30" s="784"/>
      <c r="DL30" s="782"/>
      <c r="DM30" s="783"/>
      <c r="DN30" s="783"/>
      <c r="DO30" s="783"/>
      <c r="DP30" s="784"/>
      <c r="DQ30" s="782"/>
      <c r="DR30" s="783"/>
      <c r="DS30" s="783"/>
      <c r="DT30" s="783"/>
      <c r="DU30" s="784"/>
      <c r="DV30" s="785"/>
      <c r="DW30" s="786"/>
      <c r="DX30" s="786"/>
      <c r="DY30" s="786"/>
      <c r="DZ30" s="787"/>
      <c r="EA30" s="199"/>
    </row>
    <row r="31" spans="1:131" s="200" customFormat="1" ht="26.25" customHeight="1" x14ac:dyDescent="0.15">
      <c r="A31" s="219">
        <v>4</v>
      </c>
      <c r="B31" s="788" t="s">
        <v>383</v>
      </c>
      <c r="C31" s="789"/>
      <c r="D31" s="789"/>
      <c r="E31" s="789"/>
      <c r="F31" s="789"/>
      <c r="G31" s="789"/>
      <c r="H31" s="789"/>
      <c r="I31" s="789"/>
      <c r="J31" s="789"/>
      <c r="K31" s="789"/>
      <c r="L31" s="789"/>
      <c r="M31" s="789"/>
      <c r="N31" s="789"/>
      <c r="O31" s="789"/>
      <c r="P31" s="790"/>
      <c r="Q31" s="791">
        <v>5</v>
      </c>
      <c r="R31" s="792"/>
      <c r="S31" s="792"/>
      <c r="T31" s="792"/>
      <c r="U31" s="792"/>
      <c r="V31" s="792">
        <v>5</v>
      </c>
      <c r="W31" s="792"/>
      <c r="X31" s="792"/>
      <c r="Y31" s="792"/>
      <c r="Z31" s="792"/>
      <c r="AA31" s="792">
        <v>0</v>
      </c>
      <c r="AB31" s="792"/>
      <c r="AC31" s="792"/>
      <c r="AD31" s="792"/>
      <c r="AE31" s="793"/>
      <c r="AF31" s="794">
        <v>0</v>
      </c>
      <c r="AG31" s="795"/>
      <c r="AH31" s="795"/>
      <c r="AI31" s="795"/>
      <c r="AJ31" s="796"/>
      <c r="AK31" s="847">
        <v>0</v>
      </c>
      <c r="AL31" s="848"/>
      <c r="AM31" s="848"/>
      <c r="AN31" s="848"/>
      <c r="AO31" s="848"/>
      <c r="AP31" s="848" t="s">
        <v>543</v>
      </c>
      <c r="AQ31" s="848"/>
      <c r="AR31" s="848"/>
      <c r="AS31" s="848"/>
      <c r="AT31" s="848"/>
      <c r="AU31" s="848" t="s">
        <v>543</v>
      </c>
      <c r="AV31" s="848"/>
      <c r="AW31" s="848"/>
      <c r="AX31" s="848"/>
      <c r="AY31" s="848"/>
      <c r="AZ31" s="849" t="s">
        <v>543</v>
      </c>
      <c r="BA31" s="849"/>
      <c r="BB31" s="849"/>
      <c r="BC31" s="849"/>
      <c r="BD31" s="849"/>
      <c r="BE31" s="845"/>
      <c r="BF31" s="845"/>
      <c r="BG31" s="845"/>
      <c r="BH31" s="845"/>
      <c r="BI31" s="846"/>
      <c r="BJ31" s="205"/>
      <c r="BK31" s="205"/>
      <c r="BL31" s="205"/>
      <c r="BM31" s="205"/>
      <c r="BN31" s="205"/>
      <c r="BO31" s="218"/>
      <c r="BP31" s="218"/>
      <c r="BQ31" s="215">
        <v>25</v>
      </c>
      <c r="BR31" s="216"/>
      <c r="BS31" s="801"/>
      <c r="BT31" s="802"/>
      <c r="BU31" s="802"/>
      <c r="BV31" s="802"/>
      <c r="BW31" s="802"/>
      <c r="BX31" s="802"/>
      <c r="BY31" s="802"/>
      <c r="BZ31" s="802"/>
      <c r="CA31" s="802"/>
      <c r="CB31" s="802"/>
      <c r="CC31" s="802"/>
      <c r="CD31" s="802"/>
      <c r="CE31" s="802"/>
      <c r="CF31" s="802"/>
      <c r="CG31" s="803"/>
      <c r="CH31" s="782"/>
      <c r="CI31" s="783"/>
      <c r="CJ31" s="783"/>
      <c r="CK31" s="783"/>
      <c r="CL31" s="784"/>
      <c r="CM31" s="782"/>
      <c r="CN31" s="783"/>
      <c r="CO31" s="783"/>
      <c r="CP31" s="783"/>
      <c r="CQ31" s="784"/>
      <c r="CR31" s="782"/>
      <c r="CS31" s="783"/>
      <c r="CT31" s="783"/>
      <c r="CU31" s="783"/>
      <c r="CV31" s="784"/>
      <c r="CW31" s="782"/>
      <c r="CX31" s="783"/>
      <c r="CY31" s="783"/>
      <c r="CZ31" s="783"/>
      <c r="DA31" s="784"/>
      <c r="DB31" s="782"/>
      <c r="DC31" s="783"/>
      <c r="DD31" s="783"/>
      <c r="DE31" s="783"/>
      <c r="DF31" s="784"/>
      <c r="DG31" s="782"/>
      <c r="DH31" s="783"/>
      <c r="DI31" s="783"/>
      <c r="DJ31" s="783"/>
      <c r="DK31" s="784"/>
      <c r="DL31" s="782"/>
      <c r="DM31" s="783"/>
      <c r="DN31" s="783"/>
      <c r="DO31" s="783"/>
      <c r="DP31" s="784"/>
      <c r="DQ31" s="782"/>
      <c r="DR31" s="783"/>
      <c r="DS31" s="783"/>
      <c r="DT31" s="783"/>
      <c r="DU31" s="784"/>
      <c r="DV31" s="785"/>
      <c r="DW31" s="786"/>
      <c r="DX31" s="786"/>
      <c r="DY31" s="786"/>
      <c r="DZ31" s="787"/>
      <c r="EA31" s="199"/>
    </row>
    <row r="32" spans="1:131" s="200" customFormat="1" ht="26.25" customHeight="1" x14ac:dyDescent="0.15">
      <c r="A32" s="219">
        <v>5</v>
      </c>
      <c r="B32" s="788" t="s">
        <v>384</v>
      </c>
      <c r="C32" s="789"/>
      <c r="D32" s="789"/>
      <c r="E32" s="789"/>
      <c r="F32" s="789"/>
      <c r="G32" s="789"/>
      <c r="H32" s="789"/>
      <c r="I32" s="789"/>
      <c r="J32" s="789"/>
      <c r="K32" s="789"/>
      <c r="L32" s="789"/>
      <c r="M32" s="789"/>
      <c r="N32" s="789"/>
      <c r="O32" s="789"/>
      <c r="P32" s="790"/>
      <c r="Q32" s="791">
        <v>2247</v>
      </c>
      <c r="R32" s="792"/>
      <c r="S32" s="792"/>
      <c r="T32" s="792"/>
      <c r="U32" s="792"/>
      <c r="V32" s="792">
        <v>1997</v>
      </c>
      <c r="W32" s="792"/>
      <c r="X32" s="792"/>
      <c r="Y32" s="792"/>
      <c r="Z32" s="792"/>
      <c r="AA32" s="792">
        <v>250</v>
      </c>
      <c r="AB32" s="792"/>
      <c r="AC32" s="792"/>
      <c r="AD32" s="792"/>
      <c r="AE32" s="793"/>
      <c r="AF32" s="794">
        <v>1497</v>
      </c>
      <c r="AG32" s="795"/>
      <c r="AH32" s="795"/>
      <c r="AI32" s="795"/>
      <c r="AJ32" s="796"/>
      <c r="AK32" s="847">
        <v>605</v>
      </c>
      <c r="AL32" s="848"/>
      <c r="AM32" s="848"/>
      <c r="AN32" s="848"/>
      <c r="AO32" s="848"/>
      <c r="AP32" s="848">
        <v>12947</v>
      </c>
      <c r="AQ32" s="848"/>
      <c r="AR32" s="848"/>
      <c r="AS32" s="848"/>
      <c r="AT32" s="848"/>
      <c r="AU32" s="848">
        <v>6978</v>
      </c>
      <c r="AV32" s="848"/>
      <c r="AW32" s="848"/>
      <c r="AX32" s="848"/>
      <c r="AY32" s="848"/>
      <c r="AZ32" s="849" t="s">
        <v>543</v>
      </c>
      <c r="BA32" s="849"/>
      <c r="BB32" s="849"/>
      <c r="BC32" s="849"/>
      <c r="BD32" s="849"/>
      <c r="BE32" s="845" t="s">
        <v>385</v>
      </c>
      <c r="BF32" s="845"/>
      <c r="BG32" s="845"/>
      <c r="BH32" s="845"/>
      <c r="BI32" s="846"/>
      <c r="BJ32" s="205"/>
      <c r="BK32" s="205"/>
      <c r="BL32" s="205"/>
      <c r="BM32" s="205"/>
      <c r="BN32" s="205"/>
      <c r="BO32" s="218"/>
      <c r="BP32" s="218"/>
      <c r="BQ32" s="215">
        <v>26</v>
      </c>
      <c r="BR32" s="216"/>
      <c r="BS32" s="801"/>
      <c r="BT32" s="802"/>
      <c r="BU32" s="802"/>
      <c r="BV32" s="802"/>
      <c r="BW32" s="802"/>
      <c r="BX32" s="802"/>
      <c r="BY32" s="802"/>
      <c r="BZ32" s="802"/>
      <c r="CA32" s="802"/>
      <c r="CB32" s="802"/>
      <c r="CC32" s="802"/>
      <c r="CD32" s="802"/>
      <c r="CE32" s="802"/>
      <c r="CF32" s="802"/>
      <c r="CG32" s="803"/>
      <c r="CH32" s="782"/>
      <c r="CI32" s="783"/>
      <c r="CJ32" s="783"/>
      <c r="CK32" s="783"/>
      <c r="CL32" s="784"/>
      <c r="CM32" s="782"/>
      <c r="CN32" s="783"/>
      <c r="CO32" s="783"/>
      <c r="CP32" s="783"/>
      <c r="CQ32" s="784"/>
      <c r="CR32" s="782"/>
      <c r="CS32" s="783"/>
      <c r="CT32" s="783"/>
      <c r="CU32" s="783"/>
      <c r="CV32" s="784"/>
      <c r="CW32" s="782"/>
      <c r="CX32" s="783"/>
      <c r="CY32" s="783"/>
      <c r="CZ32" s="783"/>
      <c r="DA32" s="784"/>
      <c r="DB32" s="782"/>
      <c r="DC32" s="783"/>
      <c r="DD32" s="783"/>
      <c r="DE32" s="783"/>
      <c r="DF32" s="784"/>
      <c r="DG32" s="782"/>
      <c r="DH32" s="783"/>
      <c r="DI32" s="783"/>
      <c r="DJ32" s="783"/>
      <c r="DK32" s="784"/>
      <c r="DL32" s="782"/>
      <c r="DM32" s="783"/>
      <c r="DN32" s="783"/>
      <c r="DO32" s="783"/>
      <c r="DP32" s="784"/>
      <c r="DQ32" s="782"/>
      <c r="DR32" s="783"/>
      <c r="DS32" s="783"/>
      <c r="DT32" s="783"/>
      <c r="DU32" s="784"/>
      <c r="DV32" s="785"/>
      <c r="DW32" s="786"/>
      <c r="DX32" s="786"/>
      <c r="DY32" s="786"/>
      <c r="DZ32" s="787"/>
      <c r="EA32" s="199"/>
    </row>
    <row r="33" spans="1:131" s="200" customFormat="1" ht="26.25" customHeight="1" x14ac:dyDescent="0.15">
      <c r="A33" s="219">
        <v>6</v>
      </c>
      <c r="B33" s="788" t="s">
        <v>386</v>
      </c>
      <c r="C33" s="789"/>
      <c r="D33" s="789"/>
      <c r="E33" s="789"/>
      <c r="F33" s="789"/>
      <c r="G33" s="789"/>
      <c r="H33" s="789"/>
      <c r="I33" s="789"/>
      <c r="J33" s="789"/>
      <c r="K33" s="789"/>
      <c r="L33" s="789"/>
      <c r="M33" s="789"/>
      <c r="N33" s="789"/>
      <c r="O33" s="789"/>
      <c r="P33" s="790"/>
      <c r="Q33" s="791">
        <v>91</v>
      </c>
      <c r="R33" s="792"/>
      <c r="S33" s="792"/>
      <c r="T33" s="792"/>
      <c r="U33" s="792"/>
      <c r="V33" s="792">
        <v>91</v>
      </c>
      <c r="W33" s="792"/>
      <c r="X33" s="792"/>
      <c r="Y33" s="792"/>
      <c r="Z33" s="792"/>
      <c r="AA33" s="792">
        <v>0</v>
      </c>
      <c r="AB33" s="792"/>
      <c r="AC33" s="792"/>
      <c r="AD33" s="792"/>
      <c r="AE33" s="793"/>
      <c r="AF33" s="794">
        <v>122</v>
      </c>
      <c r="AG33" s="795"/>
      <c r="AH33" s="795"/>
      <c r="AI33" s="795"/>
      <c r="AJ33" s="796"/>
      <c r="AK33" s="847">
        <v>30</v>
      </c>
      <c r="AL33" s="848"/>
      <c r="AM33" s="848"/>
      <c r="AN33" s="848"/>
      <c r="AO33" s="848"/>
      <c r="AP33" s="849" t="s">
        <v>543</v>
      </c>
      <c r="AQ33" s="849"/>
      <c r="AR33" s="849"/>
      <c r="AS33" s="849"/>
      <c r="AT33" s="849"/>
      <c r="AU33" s="849" t="s">
        <v>543</v>
      </c>
      <c r="AV33" s="849"/>
      <c r="AW33" s="849"/>
      <c r="AX33" s="849"/>
      <c r="AY33" s="849"/>
      <c r="AZ33" s="849" t="s">
        <v>543</v>
      </c>
      <c r="BA33" s="849"/>
      <c r="BB33" s="849"/>
      <c r="BC33" s="849"/>
      <c r="BD33" s="849"/>
      <c r="BE33" s="845" t="s">
        <v>385</v>
      </c>
      <c r="BF33" s="845"/>
      <c r="BG33" s="845"/>
      <c r="BH33" s="845"/>
      <c r="BI33" s="846"/>
      <c r="BJ33" s="205"/>
      <c r="BK33" s="205"/>
      <c r="BL33" s="205"/>
      <c r="BM33" s="205"/>
      <c r="BN33" s="205"/>
      <c r="BO33" s="218"/>
      <c r="BP33" s="218"/>
      <c r="BQ33" s="215">
        <v>27</v>
      </c>
      <c r="BR33" s="216"/>
      <c r="BS33" s="801"/>
      <c r="BT33" s="802"/>
      <c r="BU33" s="802"/>
      <c r="BV33" s="802"/>
      <c r="BW33" s="802"/>
      <c r="BX33" s="802"/>
      <c r="BY33" s="802"/>
      <c r="BZ33" s="802"/>
      <c r="CA33" s="802"/>
      <c r="CB33" s="802"/>
      <c r="CC33" s="802"/>
      <c r="CD33" s="802"/>
      <c r="CE33" s="802"/>
      <c r="CF33" s="802"/>
      <c r="CG33" s="803"/>
      <c r="CH33" s="782"/>
      <c r="CI33" s="783"/>
      <c r="CJ33" s="783"/>
      <c r="CK33" s="783"/>
      <c r="CL33" s="784"/>
      <c r="CM33" s="782"/>
      <c r="CN33" s="783"/>
      <c r="CO33" s="783"/>
      <c r="CP33" s="783"/>
      <c r="CQ33" s="784"/>
      <c r="CR33" s="782"/>
      <c r="CS33" s="783"/>
      <c r="CT33" s="783"/>
      <c r="CU33" s="783"/>
      <c r="CV33" s="784"/>
      <c r="CW33" s="782"/>
      <c r="CX33" s="783"/>
      <c r="CY33" s="783"/>
      <c r="CZ33" s="783"/>
      <c r="DA33" s="784"/>
      <c r="DB33" s="782"/>
      <c r="DC33" s="783"/>
      <c r="DD33" s="783"/>
      <c r="DE33" s="783"/>
      <c r="DF33" s="784"/>
      <c r="DG33" s="782"/>
      <c r="DH33" s="783"/>
      <c r="DI33" s="783"/>
      <c r="DJ33" s="783"/>
      <c r="DK33" s="784"/>
      <c r="DL33" s="782"/>
      <c r="DM33" s="783"/>
      <c r="DN33" s="783"/>
      <c r="DO33" s="783"/>
      <c r="DP33" s="784"/>
      <c r="DQ33" s="782"/>
      <c r="DR33" s="783"/>
      <c r="DS33" s="783"/>
      <c r="DT33" s="783"/>
      <c r="DU33" s="784"/>
      <c r="DV33" s="785"/>
      <c r="DW33" s="786"/>
      <c r="DX33" s="786"/>
      <c r="DY33" s="786"/>
      <c r="DZ33" s="787"/>
      <c r="EA33" s="199"/>
    </row>
    <row r="34" spans="1:131" s="200" customFormat="1" ht="26.25" customHeight="1" x14ac:dyDescent="0.15">
      <c r="A34" s="219">
        <v>7</v>
      </c>
      <c r="B34" s="788" t="s">
        <v>387</v>
      </c>
      <c r="C34" s="789"/>
      <c r="D34" s="789"/>
      <c r="E34" s="789"/>
      <c r="F34" s="789"/>
      <c r="G34" s="789"/>
      <c r="H34" s="789"/>
      <c r="I34" s="789"/>
      <c r="J34" s="789"/>
      <c r="K34" s="789"/>
      <c r="L34" s="789"/>
      <c r="M34" s="789"/>
      <c r="N34" s="789"/>
      <c r="O34" s="789"/>
      <c r="P34" s="790"/>
      <c r="Q34" s="791">
        <v>2698</v>
      </c>
      <c r="R34" s="792"/>
      <c r="S34" s="792"/>
      <c r="T34" s="792"/>
      <c r="U34" s="792"/>
      <c r="V34" s="792">
        <v>2697</v>
      </c>
      <c r="W34" s="792"/>
      <c r="X34" s="792"/>
      <c r="Y34" s="792"/>
      <c r="Z34" s="792"/>
      <c r="AA34" s="792">
        <v>1</v>
      </c>
      <c r="AB34" s="792"/>
      <c r="AC34" s="792"/>
      <c r="AD34" s="792"/>
      <c r="AE34" s="793"/>
      <c r="AF34" s="794">
        <v>1</v>
      </c>
      <c r="AG34" s="795"/>
      <c r="AH34" s="795"/>
      <c r="AI34" s="795"/>
      <c r="AJ34" s="796"/>
      <c r="AK34" s="847">
        <v>1252</v>
      </c>
      <c r="AL34" s="848"/>
      <c r="AM34" s="848"/>
      <c r="AN34" s="848"/>
      <c r="AO34" s="848"/>
      <c r="AP34" s="848">
        <v>19446</v>
      </c>
      <c r="AQ34" s="848"/>
      <c r="AR34" s="848"/>
      <c r="AS34" s="848"/>
      <c r="AT34" s="848"/>
      <c r="AU34" s="848">
        <v>18105</v>
      </c>
      <c r="AV34" s="848"/>
      <c r="AW34" s="848"/>
      <c r="AX34" s="848"/>
      <c r="AY34" s="848"/>
      <c r="AZ34" s="849" t="s">
        <v>543</v>
      </c>
      <c r="BA34" s="849"/>
      <c r="BB34" s="849"/>
      <c r="BC34" s="849"/>
      <c r="BD34" s="849"/>
      <c r="BE34" s="845" t="s">
        <v>388</v>
      </c>
      <c r="BF34" s="845"/>
      <c r="BG34" s="845"/>
      <c r="BH34" s="845"/>
      <c r="BI34" s="846"/>
      <c r="BJ34" s="205"/>
      <c r="BK34" s="205"/>
      <c r="BL34" s="205"/>
      <c r="BM34" s="205"/>
      <c r="BN34" s="205"/>
      <c r="BO34" s="218"/>
      <c r="BP34" s="218"/>
      <c r="BQ34" s="215">
        <v>28</v>
      </c>
      <c r="BR34" s="216"/>
      <c r="BS34" s="801"/>
      <c r="BT34" s="802"/>
      <c r="BU34" s="802"/>
      <c r="BV34" s="802"/>
      <c r="BW34" s="802"/>
      <c r="BX34" s="802"/>
      <c r="BY34" s="802"/>
      <c r="BZ34" s="802"/>
      <c r="CA34" s="802"/>
      <c r="CB34" s="802"/>
      <c r="CC34" s="802"/>
      <c r="CD34" s="802"/>
      <c r="CE34" s="802"/>
      <c r="CF34" s="802"/>
      <c r="CG34" s="803"/>
      <c r="CH34" s="782"/>
      <c r="CI34" s="783"/>
      <c r="CJ34" s="783"/>
      <c r="CK34" s="783"/>
      <c r="CL34" s="784"/>
      <c r="CM34" s="782"/>
      <c r="CN34" s="783"/>
      <c r="CO34" s="783"/>
      <c r="CP34" s="783"/>
      <c r="CQ34" s="784"/>
      <c r="CR34" s="782"/>
      <c r="CS34" s="783"/>
      <c r="CT34" s="783"/>
      <c r="CU34" s="783"/>
      <c r="CV34" s="784"/>
      <c r="CW34" s="782"/>
      <c r="CX34" s="783"/>
      <c r="CY34" s="783"/>
      <c r="CZ34" s="783"/>
      <c r="DA34" s="784"/>
      <c r="DB34" s="782"/>
      <c r="DC34" s="783"/>
      <c r="DD34" s="783"/>
      <c r="DE34" s="783"/>
      <c r="DF34" s="784"/>
      <c r="DG34" s="782"/>
      <c r="DH34" s="783"/>
      <c r="DI34" s="783"/>
      <c r="DJ34" s="783"/>
      <c r="DK34" s="784"/>
      <c r="DL34" s="782"/>
      <c r="DM34" s="783"/>
      <c r="DN34" s="783"/>
      <c r="DO34" s="783"/>
      <c r="DP34" s="784"/>
      <c r="DQ34" s="782"/>
      <c r="DR34" s="783"/>
      <c r="DS34" s="783"/>
      <c r="DT34" s="783"/>
      <c r="DU34" s="784"/>
      <c r="DV34" s="785"/>
      <c r="DW34" s="786"/>
      <c r="DX34" s="786"/>
      <c r="DY34" s="786"/>
      <c r="DZ34" s="787"/>
      <c r="EA34" s="199"/>
    </row>
    <row r="35" spans="1:131" s="200" customFormat="1" ht="26.25" customHeight="1" x14ac:dyDescent="0.15">
      <c r="A35" s="219">
        <v>8</v>
      </c>
      <c r="B35" s="788" t="s">
        <v>389</v>
      </c>
      <c r="C35" s="789"/>
      <c r="D35" s="789"/>
      <c r="E35" s="789"/>
      <c r="F35" s="789"/>
      <c r="G35" s="789"/>
      <c r="H35" s="789"/>
      <c r="I35" s="789"/>
      <c r="J35" s="789"/>
      <c r="K35" s="789"/>
      <c r="L35" s="789"/>
      <c r="M35" s="789"/>
      <c r="N35" s="789"/>
      <c r="O35" s="789"/>
      <c r="P35" s="790"/>
      <c r="Q35" s="791">
        <v>831</v>
      </c>
      <c r="R35" s="792"/>
      <c r="S35" s="792"/>
      <c r="T35" s="792"/>
      <c r="U35" s="792"/>
      <c r="V35" s="792">
        <v>830</v>
      </c>
      <c r="W35" s="792"/>
      <c r="X35" s="792"/>
      <c r="Y35" s="792"/>
      <c r="Z35" s="792"/>
      <c r="AA35" s="792">
        <v>1</v>
      </c>
      <c r="AB35" s="792"/>
      <c r="AC35" s="792"/>
      <c r="AD35" s="792"/>
      <c r="AE35" s="793"/>
      <c r="AF35" s="794">
        <v>1</v>
      </c>
      <c r="AG35" s="795"/>
      <c r="AH35" s="795"/>
      <c r="AI35" s="795"/>
      <c r="AJ35" s="796"/>
      <c r="AK35" s="847">
        <v>605</v>
      </c>
      <c r="AL35" s="848"/>
      <c r="AM35" s="848"/>
      <c r="AN35" s="848"/>
      <c r="AO35" s="848"/>
      <c r="AP35" s="848">
        <v>7828</v>
      </c>
      <c r="AQ35" s="848"/>
      <c r="AR35" s="848"/>
      <c r="AS35" s="848"/>
      <c r="AT35" s="848"/>
      <c r="AU35" s="848">
        <v>7351</v>
      </c>
      <c r="AV35" s="848"/>
      <c r="AW35" s="848"/>
      <c r="AX35" s="848"/>
      <c r="AY35" s="848"/>
      <c r="AZ35" s="849" t="s">
        <v>543</v>
      </c>
      <c r="BA35" s="849"/>
      <c r="BB35" s="849"/>
      <c r="BC35" s="849"/>
      <c r="BD35" s="849"/>
      <c r="BE35" s="845" t="s">
        <v>388</v>
      </c>
      <c r="BF35" s="845"/>
      <c r="BG35" s="845"/>
      <c r="BH35" s="845"/>
      <c r="BI35" s="846"/>
      <c r="BJ35" s="205"/>
      <c r="BK35" s="205"/>
      <c r="BL35" s="205"/>
      <c r="BM35" s="205"/>
      <c r="BN35" s="205"/>
      <c r="BO35" s="218"/>
      <c r="BP35" s="218"/>
      <c r="BQ35" s="215">
        <v>29</v>
      </c>
      <c r="BR35" s="216"/>
      <c r="BS35" s="801"/>
      <c r="BT35" s="802"/>
      <c r="BU35" s="802"/>
      <c r="BV35" s="802"/>
      <c r="BW35" s="802"/>
      <c r="BX35" s="802"/>
      <c r="BY35" s="802"/>
      <c r="BZ35" s="802"/>
      <c r="CA35" s="802"/>
      <c r="CB35" s="802"/>
      <c r="CC35" s="802"/>
      <c r="CD35" s="802"/>
      <c r="CE35" s="802"/>
      <c r="CF35" s="802"/>
      <c r="CG35" s="803"/>
      <c r="CH35" s="782"/>
      <c r="CI35" s="783"/>
      <c r="CJ35" s="783"/>
      <c r="CK35" s="783"/>
      <c r="CL35" s="784"/>
      <c r="CM35" s="782"/>
      <c r="CN35" s="783"/>
      <c r="CO35" s="783"/>
      <c r="CP35" s="783"/>
      <c r="CQ35" s="784"/>
      <c r="CR35" s="782"/>
      <c r="CS35" s="783"/>
      <c r="CT35" s="783"/>
      <c r="CU35" s="783"/>
      <c r="CV35" s="784"/>
      <c r="CW35" s="782"/>
      <c r="CX35" s="783"/>
      <c r="CY35" s="783"/>
      <c r="CZ35" s="783"/>
      <c r="DA35" s="784"/>
      <c r="DB35" s="782"/>
      <c r="DC35" s="783"/>
      <c r="DD35" s="783"/>
      <c r="DE35" s="783"/>
      <c r="DF35" s="784"/>
      <c r="DG35" s="782"/>
      <c r="DH35" s="783"/>
      <c r="DI35" s="783"/>
      <c r="DJ35" s="783"/>
      <c r="DK35" s="784"/>
      <c r="DL35" s="782"/>
      <c r="DM35" s="783"/>
      <c r="DN35" s="783"/>
      <c r="DO35" s="783"/>
      <c r="DP35" s="784"/>
      <c r="DQ35" s="782"/>
      <c r="DR35" s="783"/>
      <c r="DS35" s="783"/>
      <c r="DT35" s="783"/>
      <c r="DU35" s="784"/>
      <c r="DV35" s="785"/>
      <c r="DW35" s="786"/>
      <c r="DX35" s="786"/>
      <c r="DY35" s="786"/>
      <c r="DZ35" s="787"/>
      <c r="EA35" s="199"/>
    </row>
    <row r="36" spans="1:131" s="200" customFormat="1" ht="26.25" customHeight="1" x14ac:dyDescent="0.15">
      <c r="A36" s="219">
        <v>9</v>
      </c>
      <c r="B36" s="788"/>
      <c r="C36" s="789"/>
      <c r="D36" s="789"/>
      <c r="E36" s="789"/>
      <c r="F36" s="789"/>
      <c r="G36" s="789"/>
      <c r="H36" s="789"/>
      <c r="I36" s="789"/>
      <c r="J36" s="789"/>
      <c r="K36" s="789"/>
      <c r="L36" s="789"/>
      <c r="M36" s="789"/>
      <c r="N36" s="789"/>
      <c r="O36" s="789"/>
      <c r="P36" s="790"/>
      <c r="Q36" s="791"/>
      <c r="R36" s="792"/>
      <c r="S36" s="792"/>
      <c r="T36" s="792"/>
      <c r="U36" s="792"/>
      <c r="V36" s="792"/>
      <c r="W36" s="792"/>
      <c r="X36" s="792"/>
      <c r="Y36" s="792"/>
      <c r="Z36" s="792"/>
      <c r="AA36" s="792"/>
      <c r="AB36" s="792"/>
      <c r="AC36" s="792"/>
      <c r="AD36" s="792"/>
      <c r="AE36" s="793"/>
      <c r="AF36" s="794"/>
      <c r="AG36" s="795"/>
      <c r="AH36" s="795"/>
      <c r="AI36" s="795"/>
      <c r="AJ36" s="796"/>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5"/>
      <c r="BK36" s="205"/>
      <c r="BL36" s="205"/>
      <c r="BM36" s="205"/>
      <c r="BN36" s="205"/>
      <c r="BO36" s="218"/>
      <c r="BP36" s="218"/>
      <c r="BQ36" s="215">
        <v>30</v>
      </c>
      <c r="BR36" s="216"/>
      <c r="BS36" s="801"/>
      <c r="BT36" s="802"/>
      <c r="BU36" s="802"/>
      <c r="BV36" s="802"/>
      <c r="BW36" s="802"/>
      <c r="BX36" s="802"/>
      <c r="BY36" s="802"/>
      <c r="BZ36" s="802"/>
      <c r="CA36" s="802"/>
      <c r="CB36" s="802"/>
      <c r="CC36" s="802"/>
      <c r="CD36" s="802"/>
      <c r="CE36" s="802"/>
      <c r="CF36" s="802"/>
      <c r="CG36" s="803"/>
      <c r="CH36" s="782"/>
      <c r="CI36" s="783"/>
      <c r="CJ36" s="783"/>
      <c r="CK36" s="783"/>
      <c r="CL36" s="784"/>
      <c r="CM36" s="782"/>
      <c r="CN36" s="783"/>
      <c r="CO36" s="783"/>
      <c r="CP36" s="783"/>
      <c r="CQ36" s="784"/>
      <c r="CR36" s="782"/>
      <c r="CS36" s="783"/>
      <c r="CT36" s="783"/>
      <c r="CU36" s="783"/>
      <c r="CV36" s="784"/>
      <c r="CW36" s="782"/>
      <c r="CX36" s="783"/>
      <c r="CY36" s="783"/>
      <c r="CZ36" s="783"/>
      <c r="DA36" s="784"/>
      <c r="DB36" s="782"/>
      <c r="DC36" s="783"/>
      <c r="DD36" s="783"/>
      <c r="DE36" s="783"/>
      <c r="DF36" s="784"/>
      <c r="DG36" s="782"/>
      <c r="DH36" s="783"/>
      <c r="DI36" s="783"/>
      <c r="DJ36" s="783"/>
      <c r="DK36" s="784"/>
      <c r="DL36" s="782"/>
      <c r="DM36" s="783"/>
      <c r="DN36" s="783"/>
      <c r="DO36" s="783"/>
      <c r="DP36" s="784"/>
      <c r="DQ36" s="782"/>
      <c r="DR36" s="783"/>
      <c r="DS36" s="783"/>
      <c r="DT36" s="783"/>
      <c r="DU36" s="784"/>
      <c r="DV36" s="785"/>
      <c r="DW36" s="786"/>
      <c r="DX36" s="786"/>
      <c r="DY36" s="786"/>
      <c r="DZ36" s="787"/>
      <c r="EA36" s="199"/>
    </row>
    <row r="37" spans="1:131" s="200" customFormat="1" ht="26.25" customHeight="1" x14ac:dyDescent="0.15">
      <c r="A37" s="219">
        <v>10</v>
      </c>
      <c r="B37" s="788"/>
      <c r="C37" s="789"/>
      <c r="D37" s="789"/>
      <c r="E37" s="789"/>
      <c r="F37" s="789"/>
      <c r="G37" s="789"/>
      <c r="H37" s="789"/>
      <c r="I37" s="789"/>
      <c r="J37" s="789"/>
      <c r="K37" s="789"/>
      <c r="L37" s="789"/>
      <c r="M37" s="789"/>
      <c r="N37" s="789"/>
      <c r="O37" s="789"/>
      <c r="P37" s="790"/>
      <c r="Q37" s="791"/>
      <c r="R37" s="792"/>
      <c r="S37" s="792"/>
      <c r="T37" s="792"/>
      <c r="U37" s="792"/>
      <c r="V37" s="792"/>
      <c r="W37" s="792"/>
      <c r="X37" s="792"/>
      <c r="Y37" s="792"/>
      <c r="Z37" s="792"/>
      <c r="AA37" s="792"/>
      <c r="AB37" s="792"/>
      <c r="AC37" s="792"/>
      <c r="AD37" s="792"/>
      <c r="AE37" s="793"/>
      <c r="AF37" s="794"/>
      <c r="AG37" s="795"/>
      <c r="AH37" s="795"/>
      <c r="AI37" s="795"/>
      <c r="AJ37" s="796"/>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5"/>
      <c r="BK37" s="205"/>
      <c r="BL37" s="205"/>
      <c r="BM37" s="205"/>
      <c r="BN37" s="205"/>
      <c r="BO37" s="218"/>
      <c r="BP37" s="218"/>
      <c r="BQ37" s="215">
        <v>31</v>
      </c>
      <c r="BR37" s="216"/>
      <c r="BS37" s="801"/>
      <c r="BT37" s="802"/>
      <c r="BU37" s="802"/>
      <c r="BV37" s="802"/>
      <c r="BW37" s="802"/>
      <c r="BX37" s="802"/>
      <c r="BY37" s="802"/>
      <c r="BZ37" s="802"/>
      <c r="CA37" s="802"/>
      <c r="CB37" s="802"/>
      <c r="CC37" s="802"/>
      <c r="CD37" s="802"/>
      <c r="CE37" s="802"/>
      <c r="CF37" s="802"/>
      <c r="CG37" s="803"/>
      <c r="CH37" s="782"/>
      <c r="CI37" s="783"/>
      <c r="CJ37" s="783"/>
      <c r="CK37" s="783"/>
      <c r="CL37" s="784"/>
      <c r="CM37" s="782"/>
      <c r="CN37" s="783"/>
      <c r="CO37" s="783"/>
      <c r="CP37" s="783"/>
      <c r="CQ37" s="784"/>
      <c r="CR37" s="782"/>
      <c r="CS37" s="783"/>
      <c r="CT37" s="783"/>
      <c r="CU37" s="783"/>
      <c r="CV37" s="784"/>
      <c r="CW37" s="782"/>
      <c r="CX37" s="783"/>
      <c r="CY37" s="783"/>
      <c r="CZ37" s="783"/>
      <c r="DA37" s="784"/>
      <c r="DB37" s="782"/>
      <c r="DC37" s="783"/>
      <c r="DD37" s="783"/>
      <c r="DE37" s="783"/>
      <c r="DF37" s="784"/>
      <c r="DG37" s="782"/>
      <c r="DH37" s="783"/>
      <c r="DI37" s="783"/>
      <c r="DJ37" s="783"/>
      <c r="DK37" s="784"/>
      <c r="DL37" s="782"/>
      <c r="DM37" s="783"/>
      <c r="DN37" s="783"/>
      <c r="DO37" s="783"/>
      <c r="DP37" s="784"/>
      <c r="DQ37" s="782"/>
      <c r="DR37" s="783"/>
      <c r="DS37" s="783"/>
      <c r="DT37" s="783"/>
      <c r="DU37" s="784"/>
      <c r="DV37" s="785"/>
      <c r="DW37" s="786"/>
      <c r="DX37" s="786"/>
      <c r="DY37" s="786"/>
      <c r="DZ37" s="787"/>
      <c r="EA37" s="199"/>
    </row>
    <row r="38" spans="1:131" s="200" customFormat="1" ht="26.25" customHeight="1" x14ac:dyDescent="0.15">
      <c r="A38" s="219">
        <v>11</v>
      </c>
      <c r="B38" s="788"/>
      <c r="C38" s="789"/>
      <c r="D38" s="789"/>
      <c r="E38" s="789"/>
      <c r="F38" s="789"/>
      <c r="G38" s="789"/>
      <c r="H38" s="789"/>
      <c r="I38" s="789"/>
      <c r="J38" s="789"/>
      <c r="K38" s="789"/>
      <c r="L38" s="789"/>
      <c r="M38" s="789"/>
      <c r="N38" s="789"/>
      <c r="O38" s="789"/>
      <c r="P38" s="790"/>
      <c r="Q38" s="791"/>
      <c r="R38" s="792"/>
      <c r="S38" s="792"/>
      <c r="T38" s="792"/>
      <c r="U38" s="792"/>
      <c r="V38" s="792"/>
      <c r="W38" s="792"/>
      <c r="X38" s="792"/>
      <c r="Y38" s="792"/>
      <c r="Z38" s="792"/>
      <c r="AA38" s="792"/>
      <c r="AB38" s="792"/>
      <c r="AC38" s="792"/>
      <c r="AD38" s="792"/>
      <c r="AE38" s="793"/>
      <c r="AF38" s="794"/>
      <c r="AG38" s="795"/>
      <c r="AH38" s="795"/>
      <c r="AI38" s="795"/>
      <c r="AJ38" s="796"/>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5"/>
      <c r="BK38" s="205"/>
      <c r="BL38" s="205"/>
      <c r="BM38" s="205"/>
      <c r="BN38" s="205"/>
      <c r="BO38" s="218"/>
      <c r="BP38" s="218"/>
      <c r="BQ38" s="215">
        <v>32</v>
      </c>
      <c r="BR38" s="216"/>
      <c r="BS38" s="801"/>
      <c r="BT38" s="802"/>
      <c r="BU38" s="802"/>
      <c r="BV38" s="802"/>
      <c r="BW38" s="802"/>
      <c r="BX38" s="802"/>
      <c r="BY38" s="802"/>
      <c r="BZ38" s="802"/>
      <c r="CA38" s="802"/>
      <c r="CB38" s="802"/>
      <c r="CC38" s="802"/>
      <c r="CD38" s="802"/>
      <c r="CE38" s="802"/>
      <c r="CF38" s="802"/>
      <c r="CG38" s="803"/>
      <c r="CH38" s="782"/>
      <c r="CI38" s="783"/>
      <c r="CJ38" s="783"/>
      <c r="CK38" s="783"/>
      <c r="CL38" s="784"/>
      <c r="CM38" s="782"/>
      <c r="CN38" s="783"/>
      <c r="CO38" s="783"/>
      <c r="CP38" s="783"/>
      <c r="CQ38" s="784"/>
      <c r="CR38" s="782"/>
      <c r="CS38" s="783"/>
      <c r="CT38" s="783"/>
      <c r="CU38" s="783"/>
      <c r="CV38" s="784"/>
      <c r="CW38" s="782"/>
      <c r="CX38" s="783"/>
      <c r="CY38" s="783"/>
      <c r="CZ38" s="783"/>
      <c r="DA38" s="784"/>
      <c r="DB38" s="782"/>
      <c r="DC38" s="783"/>
      <c r="DD38" s="783"/>
      <c r="DE38" s="783"/>
      <c r="DF38" s="784"/>
      <c r="DG38" s="782"/>
      <c r="DH38" s="783"/>
      <c r="DI38" s="783"/>
      <c r="DJ38" s="783"/>
      <c r="DK38" s="784"/>
      <c r="DL38" s="782"/>
      <c r="DM38" s="783"/>
      <c r="DN38" s="783"/>
      <c r="DO38" s="783"/>
      <c r="DP38" s="784"/>
      <c r="DQ38" s="782"/>
      <c r="DR38" s="783"/>
      <c r="DS38" s="783"/>
      <c r="DT38" s="783"/>
      <c r="DU38" s="784"/>
      <c r="DV38" s="785"/>
      <c r="DW38" s="786"/>
      <c r="DX38" s="786"/>
      <c r="DY38" s="786"/>
      <c r="DZ38" s="787"/>
      <c r="EA38" s="199"/>
    </row>
    <row r="39" spans="1:131" s="200" customFormat="1" ht="26.25" customHeight="1" x14ac:dyDescent="0.15">
      <c r="A39" s="219">
        <v>12</v>
      </c>
      <c r="B39" s="788"/>
      <c r="C39" s="789"/>
      <c r="D39" s="789"/>
      <c r="E39" s="789"/>
      <c r="F39" s="789"/>
      <c r="G39" s="789"/>
      <c r="H39" s="789"/>
      <c r="I39" s="789"/>
      <c r="J39" s="789"/>
      <c r="K39" s="789"/>
      <c r="L39" s="789"/>
      <c r="M39" s="789"/>
      <c r="N39" s="789"/>
      <c r="O39" s="789"/>
      <c r="P39" s="790"/>
      <c r="Q39" s="791"/>
      <c r="R39" s="792"/>
      <c r="S39" s="792"/>
      <c r="T39" s="792"/>
      <c r="U39" s="792"/>
      <c r="V39" s="792"/>
      <c r="W39" s="792"/>
      <c r="X39" s="792"/>
      <c r="Y39" s="792"/>
      <c r="Z39" s="792"/>
      <c r="AA39" s="792"/>
      <c r="AB39" s="792"/>
      <c r="AC39" s="792"/>
      <c r="AD39" s="792"/>
      <c r="AE39" s="793"/>
      <c r="AF39" s="794"/>
      <c r="AG39" s="795"/>
      <c r="AH39" s="795"/>
      <c r="AI39" s="795"/>
      <c r="AJ39" s="796"/>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5"/>
      <c r="BK39" s="205"/>
      <c r="BL39" s="205"/>
      <c r="BM39" s="205"/>
      <c r="BN39" s="205"/>
      <c r="BO39" s="218"/>
      <c r="BP39" s="218"/>
      <c r="BQ39" s="215">
        <v>33</v>
      </c>
      <c r="BR39" s="216"/>
      <c r="BS39" s="801"/>
      <c r="BT39" s="802"/>
      <c r="BU39" s="802"/>
      <c r="BV39" s="802"/>
      <c r="BW39" s="802"/>
      <c r="BX39" s="802"/>
      <c r="BY39" s="802"/>
      <c r="BZ39" s="802"/>
      <c r="CA39" s="802"/>
      <c r="CB39" s="802"/>
      <c r="CC39" s="802"/>
      <c r="CD39" s="802"/>
      <c r="CE39" s="802"/>
      <c r="CF39" s="802"/>
      <c r="CG39" s="803"/>
      <c r="CH39" s="782"/>
      <c r="CI39" s="783"/>
      <c r="CJ39" s="783"/>
      <c r="CK39" s="783"/>
      <c r="CL39" s="784"/>
      <c r="CM39" s="782"/>
      <c r="CN39" s="783"/>
      <c r="CO39" s="783"/>
      <c r="CP39" s="783"/>
      <c r="CQ39" s="784"/>
      <c r="CR39" s="782"/>
      <c r="CS39" s="783"/>
      <c r="CT39" s="783"/>
      <c r="CU39" s="783"/>
      <c r="CV39" s="784"/>
      <c r="CW39" s="782"/>
      <c r="CX39" s="783"/>
      <c r="CY39" s="783"/>
      <c r="CZ39" s="783"/>
      <c r="DA39" s="784"/>
      <c r="DB39" s="782"/>
      <c r="DC39" s="783"/>
      <c r="DD39" s="783"/>
      <c r="DE39" s="783"/>
      <c r="DF39" s="784"/>
      <c r="DG39" s="782"/>
      <c r="DH39" s="783"/>
      <c r="DI39" s="783"/>
      <c r="DJ39" s="783"/>
      <c r="DK39" s="784"/>
      <c r="DL39" s="782"/>
      <c r="DM39" s="783"/>
      <c r="DN39" s="783"/>
      <c r="DO39" s="783"/>
      <c r="DP39" s="784"/>
      <c r="DQ39" s="782"/>
      <c r="DR39" s="783"/>
      <c r="DS39" s="783"/>
      <c r="DT39" s="783"/>
      <c r="DU39" s="784"/>
      <c r="DV39" s="785"/>
      <c r="DW39" s="786"/>
      <c r="DX39" s="786"/>
      <c r="DY39" s="786"/>
      <c r="DZ39" s="787"/>
      <c r="EA39" s="199"/>
    </row>
    <row r="40" spans="1:131" s="200" customFormat="1" ht="26.25" customHeight="1" x14ac:dyDescent="0.15">
      <c r="A40" s="214">
        <v>13</v>
      </c>
      <c r="B40" s="788"/>
      <c r="C40" s="789"/>
      <c r="D40" s="789"/>
      <c r="E40" s="789"/>
      <c r="F40" s="789"/>
      <c r="G40" s="789"/>
      <c r="H40" s="789"/>
      <c r="I40" s="789"/>
      <c r="J40" s="789"/>
      <c r="K40" s="789"/>
      <c r="L40" s="789"/>
      <c r="M40" s="789"/>
      <c r="N40" s="789"/>
      <c r="O40" s="789"/>
      <c r="P40" s="790"/>
      <c r="Q40" s="791"/>
      <c r="R40" s="792"/>
      <c r="S40" s="792"/>
      <c r="T40" s="792"/>
      <c r="U40" s="792"/>
      <c r="V40" s="792"/>
      <c r="W40" s="792"/>
      <c r="X40" s="792"/>
      <c r="Y40" s="792"/>
      <c r="Z40" s="792"/>
      <c r="AA40" s="792"/>
      <c r="AB40" s="792"/>
      <c r="AC40" s="792"/>
      <c r="AD40" s="792"/>
      <c r="AE40" s="793"/>
      <c r="AF40" s="794"/>
      <c r="AG40" s="795"/>
      <c r="AH40" s="795"/>
      <c r="AI40" s="795"/>
      <c r="AJ40" s="796"/>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5"/>
      <c r="BK40" s="205"/>
      <c r="BL40" s="205"/>
      <c r="BM40" s="205"/>
      <c r="BN40" s="205"/>
      <c r="BO40" s="218"/>
      <c r="BP40" s="218"/>
      <c r="BQ40" s="215">
        <v>34</v>
      </c>
      <c r="BR40" s="216"/>
      <c r="BS40" s="801"/>
      <c r="BT40" s="802"/>
      <c r="BU40" s="802"/>
      <c r="BV40" s="802"/>
      <c r="BW40" s="802"/>
      <c r="BX40" s="802"/>
      <c r="BY40" s="802"/>
      <c r="BZ40" s="802"/>
      <c r="CA40" s="802"/>
      <c r="CB40" s="802"/>
      <c r="CC40" s="802"/>
      <c r="CD40" s="802"/>
      <c r="CE40" s="802"/>
      <c r="CF40" s="802"/>
      <c r="CG40" s="803"/>
      <c r="CH40" s="782"/>
      <c r="CI40" s="783"/>
      <c r="CJ40" s="783"/>
      <c r="CK40" s="783"/>
      <c r="CL40" s="784"/>
      <c r="CM40" s="782"/>
      <c r="CN40" s="783"/>
      <c r="CO40" s="783"/>
      <c r="CP40" s="783"/>
      <c r="CQ40" s="784"/>
      <c r="CR40" s="782"/>
      <c r="CS40" s="783"/>
      <c r="CT40" s="783"/>
      <c r="CU40" s="783"/>
      <c r="CV40" s="784"/>
      <c r="CW40" s="782"/>
      <c r="CX40" s="783"/>
      <c r="CY40" s="783"/>
      <c r="CZ40" s="783"/>
      <c r="DA40" s="784"/>
      <c r="DB40" s="782"/>
      <c r="DC40" s="783"/>
      <c r="DD40" s="783"/>
      <c r="DE40" s="783"/>
      <c r="DF40" s="784"/>
      <c r="DG40" s="782"/>
      <c r="DH40" s="783"/>
      <c r="DI40" s="783"/>
      <c r="DJ40" s="783"/>
      <c r="DK40" s="784"/>
      <c r="DL40" s="782"/>
      <c r="DM40" s="783"/>
      <c r="DN40" s="783"/>
      <c r="DO40" s="783"/>
      <c r="DP40" s="784"/>
      <c r="DQ40" s="782"/>
      <c r="DR40" s="783"/>
      <c r="DS40" s="783"/>
      <c r="DT40" s="783"/>
      <c r="DU40" s="784"/>
      <c r="DV40" s="785"/>
      <c r="DW40" s="786"/>
      <c r="DX40" s="786"/>
      <c r="DY40" s="786"/>
      <c r="DZ40" s="787"/>
      <c r="EA40" s="199"/>
    </row>
    <row r="41" spans="1:131" s="200" customFormat="1" ht="26.25" customHeight="1" x14ac:dyDescent="0.15">
      <c r="A41" s="214">
        <v>14</v>
      </c>
      <c r="B41" s="788"/>
      <c r="C41" s="789"/>
      <c r="D41" s="789"/>
      <c r="E41" s="789"/>
      <c r="F41" s="789"/>
      <c r="G41" s="789"/>
      <c r="H41" s="789"/>
      <c r="I41" s="789"/>
      <c r="J41" s="789"/>
      <c r="K41" s="789"/>
      <c r="L41" s="789"/>
      <c r="M41" s="789"/>
      <c r="N41" s="789"/>
      <c r="O41" s="789"/>
      <c r="P41" s="790"/>
      <c r="Q41" s="791"/>
      <c r="R41" s="792"/>
      <c r="S41" s="792"/>
      <c r="T41" s="792"/>
      <c r="U41" s="792"/>
      <c r="V41" s="792"/>
      <c r="W41" s="792"/>
      <c r="X41" s="792"/>
      <c r="Y41" s="792"/>
      <c r="Z41" s="792"/>
      <c r="AA41" s="792"/>
      <c r="AB41" s="792"/>
      <c r="AC41" s="792"/>
      <c r="AD41" s="792"/>
      <c r="AE41" s="793"/>
      <c r="AF41" s="794"/>
      <c r="AG41" s="795"/>
      <c r="AH41" s="795"/>
      <c r="AI41" s="795"/>
      <c r="AJ41" s="796"/>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5"/>
      <c r="BK41" s="205"/>
      <c r="BL41" s="205"/>
      <c r="BM41" s="205"/>
      <c r="BN41" s="205"/>
      <c r="BO41" s="218"/>
      <c r="BP41" s="218"/>
      <c r="BQ41" s="215">
        <v>35</v>
      </c>
      <c r="BR41" s="216"/>
      <c r="BS41" s="801"/>
      <c r="BT41" s="802"/>
      <c r="BU41" s="802"/>
      <c r="BV41" s="802"/>
      <c r="BW41" s="802"/>
      <c r="BX41" s="802"/>
      <c r="BY41" s="802"/>
      <c r="BZ41" s="802"/>
      <c r="CA41" s="802"/>
      <c r="CB41" s="802"/>
      <c r="CC41" s="802"/>
      <c r="CD41" s="802"/>
      <c r="CE41" s="802"/>
      <c r="CF41" s="802"/>
      <c r="CG41" s="803"/>
      <c r="CH41" s="782"/>
      <c r="CI41" s="783"/>
      <c r="CJ41" s="783"/>
      <c r="CK41" s="783"/>
      <c r="CL41" s="784"/>
      <c r="CM41" s="782"/>
      <c r="CN41" s="783"/>
      <c r="CO41" s="783"/>
      <c r="CP41" s="783"/>
      <c r="CQ41" s="784"/>
      <c r="CR41" s="782"/>
      <c r="CS41" s="783"/>
      <c r="CT41" s="783"/>
      <c r="CU41" s="783"/>
      <c r="CV41" s="784"/>
      <c r="CW41" s="782"/>
      <c r="CX41" s="783"/>
      <c r="CY41" s="783"/>
      <c r="CZ41" s="783"/>
      <c r="DA41" s="784"/>
      <c r="DB41" s="782"/>
      <c r="DC41" s="783"/>
      <c r="DD41" s="783"/>
      <c r="DE41" s="783"/>
      <c r="DF41" s="784"/>
      <c r="DG41" s="782"/>
      <c r="DH41" s="783"/>
      <c r="DI41" s="783"/>
      <c r="DJ41" s="783"/>
      <c r="DK41" s="784"/>
      <c r="DL41" s="782"/>
      <c r="DM41" s="783"/>
      <c r="DN41" s="783"/>
      <c r="DO41" s="783"/>
      <c r="DP41" s="784"/>
      <c r="DQ41" s="782"/>
      <c r="DR41" s="783"/>
      <c r="DS41" s="783"/>
      <c r="DT41" s="783"/>
      <c r="DU41" s="784"/>
      <c r="DV41" s="785"/>
      <c r="DW41" s="786"/>
      <c r="DX41" s="786"/>
      <c r="DY41" s="786"/>
      <c r="DZ41" s="787"/>
      <c r="EA41" s="199"/>
    </row>
    <row r="42" spans="1:131" s="200" customFormat="1" ht="26.25" customHeight="1" x14ac:dyDescent="0.15">
      <c r="A42" s="214">
        <v>15</v>
      </c>
      <c r="B42" s="788"/>
      <c r="C42" s="789"/>
      <c r="D42" s="789"/>
      <c r="E42" s="789"/>
      <c r="F42" s="789"/>
      <c r="G42" s="789"/>
      <c r="H42" s="789"/>
      <c r="I42" s="789"/>
      <c r="J42" s="789"/>
      <c r="K42" s="789"/>
      <c r="L42" s="789"/>
      <c r="M42" s="789"/>
      <c r="N42" s="789"/>
      <c r="O42" s="789"/>
      <c r="P42" s="790"/>
      <c r="Q42" s="791"/>
      <c r="R42" s="792"/>
      <c r="S42" s="792"/>
      <c r="T42" s="792"/>
      <c r="U42" s="792"/>
      <c r="V42" s="792"/>
      <c r="W42" s="792"/>
      <c r="X42" s="792"/>
      <c r="Y42" s="792"/>
      <c r="Z42" s="792"/>
      <c r="AA42" s="792"/>
      <c r="AB42" s="792"/>
      <c r="AC42" s="792"/>
      <c r="AD42" s="792"/>
      <c r="AE42" s="793"/>
      <c r="AF42" s="794"/>
      <c r="AG42" s="795"/>
      <c r="AH42" s="795"/>
      <c r="AI42" s="795"/>
      <c r="AJ42" s="796"/>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5"/>
      <c r="BK42" s="205"/>
      <c r="BL42" s="205"/>
      <c r="BM42" s="205"/>
      <c r="BN42" s="205"/>
      <c r="BO42" s="218"/>
      <c r="BP42" s="218"/>
      <c r="BQ42" s="215">
        <v>36</v>
      </c>
      <c r="BR42" s="216"/>
      <c r="BS42" s="801"/>
      <c r="BT42" s="802"/>
      <c r="BU42" s="802"/>
      <c r="BV42" s="802"/>
      <c r="BW42" s="802"/>
      <c r="BX42" s="802"/>
      <c r="BY42" s="802"/>
      <c r="BZ42" s="802"/>
      <c r="CA42" s="802"/>
      <c r="CB42" s="802"/>
      <c r="CC42" s="802"/>
      <c r="CD42" s="802"/>
      <c r="CE42" s="802"/>
      <c r="CF42" s="802"/>
      <c r="CG42" s="803"/>
      <c r="CH42" s="782"/>
      <c r="CI42" s="783"/>
      <c r="CJ42" s="783"/>
      <c r="CK42" s="783"/>
      <c r="CL42" s="784"/>
      <c r="CM42" s="782"/>
      <c r="CN42" s="783"/>
      <c r="CO42" s="783"/>
      <c r="CP42" s="783"/>
      <c r="CQ42" s="784"/>
      <c r="CR42" s="782"/>
      <c r="CS42" s="783"/>
      <c r="CT42" s="783"/>
      <c r="CU42" s="783"/>
      <c r="CV42" s="784"/>
      <c r="CW42" s="782"/>
      <c r="CX42" s="783"/>
      <c r="CY42" s="783"/>
      <c r="CZ42" s="783"/>
      <c r="DA42" s="784"/>
      <c r="DB42" s="782"/>
      <c r="DC42" s="783"/>
      <c r="DD42" s="783"/>
      <c r="DE42" s="783"/>
      <c r="DF42" s="784"/>
      <c r="DG42" s="782"/>
      <c r="DH42" s="783"/>
      <c r="DI42" s="783"/>
      <c r="DJ42" s="783"/>
      <c r="DK42" s="784"/>
      <c r="DL42" s="782"/>
      <c r="DM42" s="783"/>
      <c r="DN42" s="783"/>
      <c r="DO42" s="783"/>
      <c r="DP42" s="784"/>
      <c r="DQ42" s="782"/>
      <c r="DR42" s="783"/>
      <c r="DS42" s="783"/>
      <c r="DT42" s="783"/>
      <c r="DU42" s="784"/>
      <c r="DV42" s="785"/>
      <c r="DW42" s="786"/>
      <c r="DX42" s="786"/>
      <c r="DY42" s="786"/>
      <c r="DZ42" s="787"/>
      <c r="EA42" s="199"/>
    </row>
    <row r="43" spans="1:131" s="200" customFormat="1" ht="26.25" customHeight="1" x14ac:dyDescent="0.15">
      <c r="A43" s="214">
        <v>16</v>
      </c>
      <c r="B43" s="788"/>
      <c r="C43" s="789"/>
      <c r="D43" s="789"/>
      <c r="E43" s="789"/>
      <c r="F43" s="789"/>
      <c r="G43" s="789"/>
      <c r="H43" s="789"/>
      <c r="I43" s="789"/>
      <c r="J43" s="789"/>
      <c r="K43" s="789"/>
      <c r="L43" s="789"/>
      <c r="M43" s="789"/>
      <c r="N43" s="789"/>
      <c r="O43" s="789"/>
      <c r="P43" s="790"/>
      <c r="Q43" s="791"/>
      <c r="R43" s="792"/>
      <c r="S43" s="792"/>
      <c r="T43" s="792"/>
      <c r="U43" s="792"/>
      <c r="V43" s="792"/>
      <c r="W43" s="792"/>
      <c r="X43" s="792"/>
      <c r="Y43" s="792"/>
      <c r="Z43" s="792"/>
      <c r="AA43" s="792"/>
      <c r="AB43" s="792"/>
      <c r="AC43" s="792"/>
      <c r="AD43" s="792"/>
      <c r="AE43" s="793"/>
      <c r="AF43" s="794"/>
      <c r="AG43" s="795"/>
      <c r="AH43" s="795"/>
      <c r="AI43" s="795"/>
      <c r="AJ43" s="796"/>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5"/>
      <c r="BK43" s="205"/>
      <c r="BL43" s="205"/>
      <c r="BM43" s="205"/>
      <c r="BN43" s="205"/>
      <c r="BO43" s="218"/>
      <c r="BP43" s="218"/>
      <c r="BQ43" s="215">
        <v>37</v>
      </c>
      <c r="BR43" s="216"/>
      <c r="BS43" s="801"/>
      <c r="BT43" s="802"/>
      <c r="BU43" s="802"/>
      <c r="BV43" s="802"/>
      <c r="BW43" s="802"/>
      <c r="BX43" s="802"/>
      <c r="BY43" s="802"/>
      <c r="BZ43" s="802"/>
      <c r="CA43" s="802"/>
      <c r="CB43" s="802"/>
      <c r="CC43" s="802"/>
      <c r="CD43" s="802"/>
      <c r="CE43" s="802"/>
      <c r="CF43" s="802"/>
      <c r="CG43" s="803"/>
      <c r="CH43" s="782"/>
      <c r="CI43" s="783"/>
      <c r="CJ43" s="783"/>
      <c r="CK43" s="783"/>
      <c r="CL43" s="784"/>
      <c r="CM43" s="782"/>
      <c r="CN43" s="783"/>
      <c r="CO43" s="783"/>
      <c r="CP43" s="783"/>
      <c r="CQ43" s="784"/>
      <c r="CR43" s="782"/>
      <c r="CS43" s="783"/>
      <c r="CT43" s="783"/>
      <c r="CU43" s="783"/>
      <c r="CV43" s="784"/>
      <c r="CW43" s="782"/>
      <c r="CX43" s="783"/>
      <c r="CY43" s="783"/>
      <c r="CZ43" s="783"/>
      <c r="DA43" s="784"/>
      <c r="DB43" s="782"/>
      <c r="DC43" s="783"/>
      <c r="DD43" s="783"/>
      <c r="DE43" s="783"/>
      <c r="DF43" s="784"/>
      <c r="DG43" s="782"/>
      <c r="DH43" s="783"/>
      <c r="DI43" s="783"/>
      <c r="DJ43" s="783"/>
      <c r="DK43" s="784"/>
      <c r="DL43" s="782"/>
      <c r="DM43" s="783"/>
      <c r="DN43" s="783"/>
      <c r="DO43" s="783"/>
      <c r="DP43" s="784"/>
      <c r="DQ43" s="782"/>
      <c r="DR43" s="783"/>
      <c r="DS43" s="783"/>
      <c r="DT43" s="783"/>
      <c r="DU43" s="784"/>
      <c r="DV43" s="785"/>
      <c r="DW43" s="786"/>
      <c r="DX43" s="786"/>
      <c r="DY43" s="786"/>
      <c r="DZ43" s="787"/>
      <c r="EA43" s="199"/>
    </row>
    <row r="44" spans="1:131" s="200" customFormat="1" ht="26.25" customHeight="1" x14ac:dyDescent="0.15">
      <c r="A44" s="214">
        <v>17</v>
      </c>
      <c r="B44" s="788"/>
      <c r="C44" s="789"/>
      <c r="D44" s="789"/>
      <c r="E44" s="789"/>
      <c r="F44" s="789"/>
      <c r="G44" s="789"/>
      <c r="H44" s="789"/>
      <c r="I44" s="789"/>
      <c r="J44" s="789"/>
      <c r="K44" s="789"/>
      <c r="L44" s="789"/>
      <c r="M44" s="789"/>
      <c r="N44" s="789"/>
      <c r="O44" s="789"/>
      <c r="P44" s="790"/>
      <c r="Q44" s="791"/>
      <c r="R44" s="792"/>
      <c r="S44" s="792"/>
      <c r="T44" s="792"/>
      <c r="U44" s="792"/>
      <c r="V44" s="792"/>
      <c r="W44" s="792"/>
      <c r="X44" s="792"/>
      <c r="Y44" s="792"/>
      <c r="Z44" s="792"/>
      <c r="AA44" s="792"/>
      <c r="AB44" s="792"/>
      <c r="AC44" s="792"/>
      <c r="AD44" s="792"/>
      <c r="AE44" s="793"/>
      <c r="AF44" s="794"/>
      <c r="AG44" s="795"/>
      <c r="AH44" s="795"/>
      <c r="AI44" s="795"/>
      <c r="AJ44" s="796"/>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5"/>
      <c r="BK44" s="205"/>
      <c r="BL44" s="205"/>
      <c r="BM44" s="205"/>
      <c r="BN44" s="205"/>
      <c r="BO44" s="218"/>
      <c r="BP44" s="218"/>
      <c r="BQ44" s="215">
        <v>38</v>
      </c>
      <c r="BR44" s="216"/>
      <c r="BS44" s="801"/>
      <c r="BT44" s="802"/>
      <c r="BU44" s="802"/>
      <c r="BV44" s="802"/>
      <c r="BW44" s="802"/>
      <c r="BX44" s="802"/>
      <c r="BY44" s="802"/>
      <c r="BZ44" s="802"/>
      <c r="CA44" s="802"/>
      <c r="CB44" s="802"/>
      <c r="CC44" s="802"/>
      <c r="CD44" s="802"/>
      <c r="CE44" s="802"/>
      <c r="CF44" s="802"/>
      <c r="CG44" s="803"/>
      <c r="CH44" s="782"/>
      <c r="CI44" s="783"/>
      <c r="CJ44" s="783"/>
      <c r="CK44" s="783"/>
      <c r="CL44" s="784"/>
      <c r="CM44" s="782"/>
      <c r="CN44" s="783"/>
      <c r="CO44" s="783"/>
      <c r="CP44" s="783"/>
      <c r="CQ44" s="784"/>
      <c r="CR44" s="782"/>
      <c r="CS44" s="783"/>
      <c r="CT44" s="783"/>
      <c r="CU44" s="783"/>
      <c r="CV44" s="784"/>
      <c r="CW44" s="782"/>
      <c r="CX44" s="783"/>
      <c r="CY44" s="783"/>
      <c r="CZ44" s="783"/>
      <c r="DA44" s="784"/>
      <c r="DB44" s="782"/>
      <c r="DC44" s="783"/>
      <c r="DD44" s="783"/>
      <c r="DE44" s="783"/>
      <c r="DF44" s="784"/>
      <c r="DG44" s="782"/>
      <c r="DH44" s="783"/>
      <c r="DI44" s="783"/>
      <c r="DJ44" s="783"/>
      <c r="DK44" s="784"/>
      <c r="DL44" s="782"/>
      <c r="DM44" s="783"/>
      <c r="DN44" s="783"/>
      <c r="DO44" s="783"/>
      <c r="DP44" s="784"/>
      <c r="DQ44" s="782"/>
      <c r="DR44" s="783"/>
      <c r="DS44" s="783"/>
      <c r="DT44" s="783"/>
      <c r="DU44" s="784"/>
      <c r="DV44" s="785"/>
      <c r="DW44" s="786"/>
      <c r="DX44" s="786"/>
      <c r="DY44" s="786"/>
      <c r="DZ44" s="787"/>
      <c r="EA44" s="199"/>
    </row>
    <row r="45" spans="1:131" s="200" customFormat="1" ht="26.25" customHeight="1" x14ac:dyDescent="0.15">
      <c r="A45" s="214">
        <v>18</v>
      </c>
      <c r="B45" s="788"/>
      <c r="C45" s="789"/>
      <c r="D45" s="789"/>
      <c r="E45" s="789"/>
      <c r="F45" s="789"/>
      <c r="G45" s="789"/>
      <c r="H45" s="789"/>
      <c r="I45" s="789"/>
      <c r="J45" s="789"/>
      <c r="K45" s="789"/>
      <c r="L45" s="789"/>
      <c r="M45" s="789"/>
      <c r="N45" s="789"/>
      <c r="O45" s="789"/>
      <c r="P45" s="790"/>
      <c r="Q45" s="791"/>
      <c r="R45" s="792"/>
      <c r="S45" s="792"/>
      <c r="T45" s="792"/>
      <c r="U45" s="792"/>
      <c r="V45" s="792"/>
      <c r="W45" s="792"/>
      <c r="X45" s="792"/>
      <c r="Y45" s="792"/>
      <c r="Z45" s="792"/>
      <c r="AA45" s="792"/>
      <c r="AB45" s="792"/>
      <c r="AC45" s="792"/>
      <c r="AD45" s="792"/>
      <c r="AE45" s="793"/>
      <c r="AF45" s="794"/>
      <c r="AG45" s="795"/>
      <c r="AH45" s="795"/>
      <c r="AI45" s="795"/>
      <c r="AJ45" s="796"/>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5"/>
      <c r="BK45" s="205"/>
      <c r="BL45" s="205"/>
      <c r="BM45" s="205"/>
      <c r="BN45" s="205"/>
      <c r="BO45" s="218"/>
      <c r="BP45" s="218"/>
      <c r="BQ45" s="215">
        <v>39</v>
      </c>
      <c r="BR45" s="216"/>
      <c r="BS45" s="801"/>
      <c r="BT45" s="802"/>
      <c r="BU45" s="802"/>
      <c r="BV45" s="802"/>
      <c r="BW45" s="802"/>
      <c r="BX45" s="802"/>
      <c r="BY45" s="802"/>
      <c r="BZ45" s="802"/>
      <c r="CA45" s="802"/>
      <c r="CB45" s="802"/>
      <c r="CC45" s="802"/>
      <c r="CD45" s="802"/>
      <c r="CE45" s="802"/>
      <c r="CF45" s="802"/>
      <c r="CG45" s="803"/>
      <c r="CH45" s="782"/>
      <c r="CI45" s="783"/>
      <c r="CJ45" s="783"/>
      <c r="CK45" s="783"/>
      <c r="CL45" s="784"/>
      <c r="CM45" s="782"/>
      <c r="CN45" s="783"/>
      <c r="CO45" s="783"/>
      <c r="CP45" s="783"/>
      <c r="CQ45" s="784"/>
      <c r="CR45" s="782"/>
      <c r="CS45" s="783"/>
      <c r="CT45" s="783"/>
      <c r="CU45" s="783"/>
      <c r="CV45" s="784"/>
      <c r="CW45" s="782"/>
      <c r="CX45" s="783"/>
      <c r="CY45" s="783"/>
      <c r="CZ45" s="783"/>
      <c r="DA45" s="784"/>
      <c r="DB45" s="782"/>
      <c r="DC45" s="783"/>
      <c r="DD45" s="783"/>
      <c r="DE45" s="783"/>
      <c r="DF45" s="784"/>
      <c r="DG45" s="782"/>
      <c r="DH45" s="783"/>
      <c r="DI45" s="783"/>
      <c r="DJ45" s="783"/>
      <c r="DK45" s="784"/>
      <c r="DL45" s="782"/>
      <c r="DM45" s="783"/>
      <c r="DN45" s="783"/>
      <c r="DO45" s="783"/>
      <c r="DP45" s="784"/>
      <c r="DQ45" s="782"/>
      <c r="DR45" s="783"/>
      <c r="DS45" s="783"/>
      <c r="DT45" s="783"/>
      <c r="DU45" s="784"/>
      <c r="DV45" s="785"/>
      <c r="DW45" s="786"/>
      <c r="DX45" s="786"/>
      <c r="DY45" s="786"/>
      <c r="DZ45" s="787"/>
      <c r="EA45" s="199"/>
    </row>
    <row r="46" spans="1:131" s="200" customFormat="1" ht="26.25" customHeight="1" x14ac:dyDescent="0.15">
      <c r="A46" s="214">
        <v>19</v>
      </c>
      <c r="B46" s="788"/>
      <c r="C46" s="789"/>
      <c r="D46" s="789"/>
      <c r="E46" s="789"/>
      <c r="F46" s="789"/>
      <c r="G46" s="789"/>
      <c r="H46" s="789"/>
      <c r="I46" s="789"/>
      <c r="J46" s="789"/>
      <c r="K46" s="789"/>
      <c r="L46" s="789"/>
      <c r="M46" s="789"/>
      <c r="N46" s="789"/>
      <c r="O46" s="789"/>
      <c r="P46" s="790"/>
      <c r="Q46" s="791"/>
      <c r="R46" s="792"/>
      <c r="S46" s="792"/>
      <c r="T46" s="792"/>
      <c r="U46" s="792"/>
      <c r="V46" s="792"/>
      <c r="W46" s="792"/>
      <c r="X46" s="792"/>
      <c r="Y46" s="792"/>
      <c r="Z46" s="792"/>
      <c r="AA46" s="792"/>
      <c r="AB46" s="792"/>
      <c r="AC46" s="792"/>
      <c r="AD46" s="792"/>
      <c r="AE46" s="793"/>
      <c r="AF46" s="794"/>
      <c r="AG46" s="795"/>
      <c r="AH46" s="795"/>
      <c r="AI46" s="795"/>
      <c r="AJ46" s="796"/>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5"/>
      <c r="BK46" s="205"/>
      <c r="BL46" s="205"/>
      <c r="BM46" s="205"/>
      <c r="BN46" s="205"/>
      <c r="BO46" s="218"/>
      <c r="BP46" s="218"/>
      <c r="BQ46" s="215">
        <v>40</v>
      </c>
      <c r="BR46" s="216"/>
      <c r="BS46" s="801"/>
      <c r="BT46" s="802"/>
      <c r="BU46" s="802"/>
      <c r="BV46" s="802"/>
      <c r="BW46" s="802"/>
      <c r="BX46" s="802"/>
      <c r="BY46" s="802"/>
      <c r="BZ46" s="802"/>
      <c r="CA46" s="802"/>
      <c r="CB46" s="802"/>
      <c r="CC46" s="802"/>
      <c r="CD46" s="802"/>
      <c r="CE46" s="802"/>
      <c r="CF46" s="802"/>
      <c r="CG46" s="803"/>
      <c r="CH46" s="782"/>
      <c r="CI46" s="783"/>
      <c r="CJ46" s="783"/>
      <c r="CK46" s="783"/>
      <c r="CL46" s="784"/>
      <c r="CM46" s="782"/>
      <c r="CN46" s="783"/>
      <c r="CO46" s="783"/>
      <c r="CP46" s="783"/>
      <c r="CQ46" s="784"/>
      <c r="CR46" s="782"/>
      <c r="CS46" s="783"/>
      <c r="CT46" s="783"/>
      <c r="CU46" s="783"/>
      <c r="CV46" s="784"/>
      <c r="CW46" s="782"/>
      <c r="CX46" s="783"/>
      <c r="CY46" s="783"/>
      <c r="CZ46" s="783"/>
      <c r="DA46" s="784"/>
      <c r="DB46" s="782"/>
      <c r="DC46" s="783"/>
      <c r="DD46" s="783"/>
      <c r="DE46" s="783"/>
      <c r="DF46" s="784"/>
      <c r="DG46" s="782"/>
      <c r="DH46" s="783"/>
      <c r="DI46" s="783"/>
      <c r="DJ46" s="783"/>
      <c r="DK46" s="784"/>
      <c r="DL46" s="782"/>
      <c r="DM46" s="783"/>
      <c r="DN46" s="783"/>
      <c r="DO46" s="783"/>
      <c r="DP46" s="784"/>
      <c r="DQ46" s="782"/>
      <c r="DR46" s="783"/>
      <c r="DS46" s="783"/>
      <c r="DT46" s="783"/>
      <c r="DU46" s="784"/>
      <c r="DV46" s="785"/>
      <c r="DW46" s="786"/>
      <c r="DX46" s="786"/>
      <c r="DY46" s="786"/>
      <c r="DZ46" s="787"/>
      <c r="EA46" s="199"/>
    </row>
    <row r="47" spans="1:131" s="200" customFormat="1" ht="26.25" customHeight="1" x14ac:dyDescent="0.15">
      <c r="A47" s="214">
        <v>20</v>
      </c>
      <c r="B47" s="788"/>
      <c r="C47" s="789"/>
      <c r="D47" s="789"/>
      <c r="E47" s="789"/>
      <c r="F47" s="789"/>
      <c r="G47" s="789"/>
      <c r="H47" s="789"/>
      <c r="I47" s="789"/>
      <c r="J47" s="789"/>
      <c r="K47" s="789"/>
      <c r="L47" s="789"/>
      <c r="M47" s="789"/>
      <c r="N47" s="789"/>
      <c r="O47" s="789"/>
      <c r="P47" s="790"/>
      <c r="Q47" s="791"/>
      <c r="R47" s="792"/>
      <c r="S47" s="792"/>
      <c r="T47" s="792"/>
      <c r="U47" s="792"/>
      <c r="V47" s="792"/>
      <c r="W47" s="792"/>
      <c r="X47" s="792"/>
      <c r="Y47" s="792"/>
      <c r="Z47" s="792"/>
      <c r="AA47" s="792"/>
      <c r="AB47" s="792"/>
      <c r="AC47" s="792"/>
      <c r="AD47" s="792"/>
      <c r="AE47" s="793"/>
      <c r="AF47" s="794"/>
      <c r="AG47" s="795"/>
      <c r="AH47" s="795"/>
      <c r="AI47" s="795"/>
      <c r="AJ47" s="796"/>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5"/>
      <c r="BK47" s="205"/>
      <c r="BL47" s="205"/>
      <c r="BM47" s="205"/>
      <c r="BN47" s="205"/>
      <c r="BO47" s="218"/>
      <c r="BP47" s="218"/>
      <c r="BQ47" s="215">
        <v>41</v>
      </c>
      <c r="BR47" s="216"/>
      <c r="BS47" s="801"/>
      <c r="BT47" s="802"/>
      <c r="BU47" s="802"/>
      <c r="BV47" s="802"/>
      <c r="BW47" s="802"/>
      <c r="BX47" s="802"/>
      <c r="BY47" s="802"/>
      <c r="BZ47" s="802"/>
      <c r="CA47" s="802"/>
      <c r="CB47" s="802"/>
      <c r="CC47" s="802"/>
      <c r="CD47" s="802"/>
      <c r="CE47" s="802"/>
      <c r="CF47" s="802"/>
      <c r="CG47" s="803"/>
      <c r="CH47" s="782"/>
      <c r="CI47" s="783"/>
      <c r="CJ47" s="783"/>
      <c r="CK47" s="783"/>
      <c r="CL47" s="784"/>
      <c r="CM47" s="782"/>
      <c r="CN47" s="783"/>
      <c r="CO47" s="783"/>
      <c r="CP47" s="783"/>
      <c r="CQ47" s="784"/>
      <c r="CR47" s="782"/>
      <c r="CS47" s="783"/>
      <c r="CT47" s="783"/>
      <c r="CU47" s="783"/>
      <c r="CV47" s="784"/>
      <c r="CW47" s="782"/>
      <c r="CX47" s="783"/>
      <c r="CY47" s="783"/>
      <c r="CZ47" s="783"/>
      <c r="DA47" s="784"/>
      <c r="DB47" s="782"/>
      <c r="DC47" s="783"/>
      <c r="DD47" s="783"/>
      <c r="DE47" s="783"/>
      <c r="DF47" s="784"/>
      <c r="DG47" s="782"/>
      <c r="DH47" s="783"/>
      <c r="DI47" s="783"/>
      <c r="DJ47" s="783"/>
      <c r="DK47" s="784"/>
      <c r="DL47" s="782"/>
      <c r="DM47" s="783"/>
      <c r="DN47" s="783"/>
      <c r="DO47" s="783"/>
      <c r="DP47" s="784"/>
      <c r="DQ47" s="782"/>
      <c r="DR47" s="783"/>
      <c r="DS47" s="783"/>
      <c r="DT47" s="783"/>
      <c r="DU47" s="784"/>
      <c r="DV47" s="785"/>
      <c r="DW47" s="786"/>
      <c r="DX47" s="786"/>
      <c r="DY47" s="786"/>
      <c r="DZ47" s="787"/>
      <c r="EA47" s="199"/>
    </row>
    <row r="48" spans="1:131" s="200" customFormat="1" ht="26.25" customHeight="1" x14ac:dyDescent="0.15">
      <c r="A48" s="214">
        <v>21</v>
      </c>
      <c r="B48" s="788"/>
      <c r="C48" s="789"/>
      <c r="D48" s="789"/>
      <c r="E48" s="789"/>
      <c r="F48" s="789"/>
      <c r="G48" s="789"/>
      <c r="H48" s="789"/>
      <c r="I48" s="789"/>
      <c r="J48" s="789"/>
      <c r="K48" s="789"/>
      <c r="L48" s="789"/>
      <c r="M48" s="789"/>
      <c r="N48" s="789"/>
      <c r="O48" s="789"/>
      <c r="P48" s="790"/>
      <c r="Q48" s="791"/>
      <c r="R48" s="792"/>
      <c r="S48" s="792"/>
      <c r="T48" s="792"/>
      <c r="U48" s="792"/>
      <c r="V48" s="792"/>
      <c r="W48" s="792"/>
      <c r="X48" s="792"/>
      <c r="Y48" s="792"/>
      <c r="Z48" s="792"/>
      <c r="AA48" s="792"/>
      <c r="AB48" s="792"/>
      <c r="AC48" s="792"/>
      <c r="AD48" s="792"/>
      <c r="AE48" s="793"/>
      <c r="AF48" s="794"/>
      <c r="AG48" s="795"/>
      <c r="AH48" s="795"/>
      <c r="AI48" s="795"/>
      <c r="AJ48" s="796"/>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5"/>
      <c r="BK48" s="205"/>
      <c r="BL48" s="205"/>
      <c r="BM48" s="205"/>
      <c r="BN48" s="205"/>
      <c r="BO48" s="218"/>
      <c r="BP48" s="218"/>
      <c r="BQ48" s="215">
        <v>42</v>
      </c>
      <c r="BR48" s="216"/>
      <c r="BS48" s="801"/>
      <c r="BT48" s="802"/>
      <c r="BU48" s="802"/>
      <c r="BV48" s="802"/>
      <c r="BW48" s="802"/>
      <c r="BX48" s="802"/>
      <c r="BY48" s="802"/>
      <c r="BZ48" s="802"/>
      <c r="CA48" s="802"/>
      <c r="CB48" s="802"/>
      <c r="CC48" s="802"/>
      <c r="CD48" s="802"/>
      <c r="CE48" s="802"/>
      <c r="CF48" s="802"/>
      <c r="CG48" s="803"/>
      <c r="CH48" s="782"/>
      <c r="CI48" s="783"/>
      <c r="CJ48" s="783"/>
      <c r="CK48" s="783"/>
      <c r="CL48" s="784"/>
      <c r="CM48" s="782"/>
      <c r="CN48" s="783"/>
      <c r="CO48" s="783"/>
      <c r="CP48" s="783"/>
      <c r="CQ48" s="784"/>
      <c r="CR48" s="782"/>
      <c r="CS48" s="783"/>
      <c r="CT48" s="783"/>
      <c r="CU48" s="783"/>
      <c r="CV48" s="784"/>
      <c r="CW48" s="782"/>
      <c r="CX48" s="783"/>
      <c r="CY48" s="783"/>
      <c r="CZ48" s="783"/>
      <c r="DA48" s="784"/>
      <c r="DB48" s="782"/>
      <c r="DC48" s="783"/>
      <c r="DD48" s="783"/>
      <c r="DE48" s="783"/>
      <c r="DF48" s="784"/>
      <c r="DG48" s="782"/>
      <c r="DH48" s="783"/>
      <c r="DI48" s="783"/>
      <c r="DJ48" s="783"/>
      <c r="DK48" s="784"/>
      <c r="DL48" s="782"/>
      <c r="DM48" s="783"/>
      <c r="DN48" s="783"/>
      <c r="DO48" s="783"/>
      <c r="DP48" s="784"/>
      <c r="DQ48" s="782"/>
      <c r="DR48" s="783"/>
      <c r="DS48" s="783"/>
      <c r="DT48" s="783"/>
      <c r="DU48" s="784"/>
      <c r="DV48" s="785"/>
      <c r="DW48" s="786"/>
      <c r="DX48" s="786"/>
      <c r="DY48" s="786"/>
      <c r="DZ48" s="787"/>
      <c r="EA48" s="199"/>
    </row>
    <row r="49" spans="1:131" s="200" customFormat="1" ht="26.25" customHeight="1" x14ac:dyDescent="0.15">
      <c r="A49" s="214">
        <v>22</v>
      </c>
      <c r="B49" s="788"/>
      <c r="C49" s="789"/>
      <c r="D49" s="789"/>
      <c r="E49" s="789"/>
      <c r="F49" s="789"/>
      <c r="G49" s="789"/>
      <c r="H49" s="789"/>
      <c r="I49" s="789"/>
      <c r="J49" s="789"/>
      <c r="K49" s="789"/>
      <c r="L49" s="789"/>
      <c r="M49" s="789"/>
      <c r="N49" s="789"/>
      <c r="O49" s="789"/>
      <c r="P49" s="790"/>
      <c r="Q49" s="791"/>
      <c r="R49" s="792"/>
      <c r="S49" s="792"/>
      <c r="T49" s="792"/>
      <c r="U49" s="792"/>
      <c r="V49" s="792"/>
      <c r="W49" s="792"/>
      <c r="X49" s="792"/>
      <c r="Y49" s="792"/>
      <c r="Z49" s="792"/>
      <c r="AA49" s="792"/>
      <c r="AB49" s="792"/>
      <c r="AC49" s="792"/>
      <c r="AD49" s="792"/>
      <c r="AE49" s="793"/>
      <c r="AF49" s="794"/>
      <c r="AG49" s="795"/>
      <c r="AH49" s="795"/>
      <c r="AI49" s="795"/>
      <c r="AJ49" s="796"/>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5"/>
      <c r="BK49" s="205"/>
      <c r="BL49" s="205"/>
      <c r="BM49" s="205"/>
      <c r="BN49" s="205"/>
      <c r="BO49" s="218"/>
      <c r="BP49" s="218"/>
      <c r="BQ49" s="215">
        <v>43</v>
      </c>
      <c r="BR49" s="216"/>
      <c r="BS49" s="801"/>
      <c r="BT49" s="802"/>
      <c r="BU49" s="802"/>
      <c r="BV49" s="802"/>
      <c r="BW49" s="802"/>
      <c r="BX49" s="802"/>
      <c r="BY49" s="802"/>
      <c r="BZ49" s="802"/>
      <c r="CA49" s="802"/>
      <c r="CB49" s="802"/>
      <c r="CC49" s="802"/>
      <c r="CD49" s="802"/>
      <c r="CE49" s="802"/>
      <c r="CF49" s="802"/>
      <c r="CG49" s="803"/>
      <c r="CH49" s="782"/>
      <c r="CI49" s="783"/>
      <c r="CJ49" s="783"/>
      <c r="CK49" s="783"/>
      <c r="CL49" s="784"/>
      <c r="CM49" s="782"/>
      <c r="CN49" s="783"/>
      <c r="CO49" s="783"/>
      <c r="CP49" s="783"/>
      <c r="CQ49" s="784"/>
      <c r="CR49" s="782"/>
      <c r="CS49" s="783"/>
      <c r="CT49" s="783"/>
      <c r="CU49" s="783"/>
      <c r="CV49" s="784"/>
      <c r="CW49" s="782"/>
      <c r="CX49" s="783"/>
      <c r="CY49" s="783"/>
      <c r="CZ49" s="783"/>
      <c r="DA49" s="784"/>
      <c r="DB49" s="782"/>
      <c r="DC49" s="783"/>
      <c r="DD49" s="783"/>
      <c r="DE49" s="783"/>
      <c r="DF49" s="784"/>
      <c r="DG49" s="782"/>
      <c r="DH49" s="783"/>
      <c r="DI49" s="783"/>
      <c r="DJ49" s="783"/>
      <c r="DK49" s="784"/>
      <c r="DL49" s="782"/>
      <c r="DM49" s="783"/>
      <c r="DN49" s="783"/>
      <c r="DO49" s="783"/>
      <c r="DP49" s="784"/>
      <c r="DQ49" s="782"/>
      <c r="DR49" s="783"/>
      <c r="DS49" s="783"/>
      <c r="DT49" s="783"/>
      <c r="DU49" s="784"/>
      <c r="DV49" s="785"/>
      <c r="DW49" s="786"/>
      <c r="DX49" s="786"/>
      <c r="DY49" s="786"/>
      <c r="DZ49" s="787"/>
      <c r="EA49" s="199"/>
    </row>
    <row r="50" spans="1:131" s="200" customFormat="1" ht="26.25" customHeight="1" x14ac:dyDescent="0.15">
      <c r="A50" s="214">
        <v>23</v>
      </c>
      <c r="B50" s="788"/>
      <c r="C50" s="789"/>
      <c r="D50" s="789"/>
      <c r="E50" s="789"/>
      <c r="F50" s="789"/>
      <c r="G50" s="789"/>
      <c r="H50" s="789"/>
      <c r="I50" s="789"/>
      <c r="J50" s="789"/>
      <c r="K50" s="789"/>
      <c r="L50" s="789"/>
      <c r="M50" s="789"/>
      <c r="N50" s="789"/>
      <c r="O50" s="789"/>
      <c r="P50" s="790"/>
      <c r="Q50" s="850"/>
      <c r="R50" s="851"/>
      <c r="S50" s="851"/>
      <c r="T50" s="851"/>
      <c r="U50" s="851"/>
      <c r="V50" s="851"/>
      <c r="W50" s="851"/>
      <c r="X50" s="851"/>
      <c r="Y50" s="851"/>
      <c r="Z50" s="851"/>
      <c r="AA50" s="851"/>
      <c r="AB50" s="851"/>
      <c r="AC50" s="851"/>
      <c r="AD50" s="851"/>
      <c r="AE50" s="852"/>
      <c r="AF50" s="794"/>
      <c r="AG50" s="795"/>
      <c r="AH50" s="795"/>
      <c r="AI50" s="795"/>
      <c r="AJ50" s="796"/>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5"/>
      <c r="BK50" s="205"/>
      <c r="BL50" s="205"/>
      <c r="BM50" s="205"/>
      <c r="BN50" s="205"/>
      <c r="BO50" s="218"/>
      <c r="BP50" s="218"/>
      <c r="BQ50" s="215">
        <v>44</v>
      </c>
      <c r="BR50" s="216"/>
      <c r="BS50" s="801"/>
      <c r="BT50" s="802"/>
      <c r="BU50" s="802"/>
      <c r="BV50" s="802"/>
      <c r="BW50" s="802"/>
      <c r="BX50" s="802"/>
      <c r="BY50" s="802"/>
      <c r="BZ50" s="802"/>
      <c r="CA50" s="802"/>
      <c r="CB50" s="802"/>
      <c r="CC50" s="802"/>
      <c r="CD50" s="802"/>
      <c r="CE50" s="802"/>
      <c r="CF50" s="802"/>
      <c r="CG50" s="803"/>
      <c r="CH50" s="782"/>
      <c r="CI50" s="783"/>
      <c r="CJ50" s="783"/>
      <c r="CK50" s="783"/>
      <c r="CL50" s="784"/>
      <c r="CM50" s="782"/>
      <c r="CN50" s="783"/>
      <c r="CO50" s="783"/>
      <c r="CP50" s="783"/>
      <c r="CQ50" s="784"/>
      <c r="CR50" s="782"/>
      <c r="CS50" s="783"/>
      <c r="CT50" s="783"/>
      <c r="CU50" s="783"/>
      <c r="CV50" s="784"/>
      <c r="CW50" s="782"/>
      <c r="CX50" s="783"/>
      <c r="CY50" s="783"/>
      <c r="CZ50" s="783"/>
      <c r="DA50" s="784"/>
      <c r="DB50" s="782"/>
      <c r="DC50" s="783"/>
      <c r="DD50" s="783"/>
      <c r="DE50" s="783"/>
      <c r="DF50" s="784"/>
      <c r="DG50" s="782"/>
      <c r="DH50" s="783"/>
      <c r="DI50" s="783"/>
      <c r="DJ50" s="783"/>
      <c r="DK50" s="784"/>
      <c r="DL50" s="782"/>
      <c r="DM50" s="783"/>
      <c r="DN50" s="783"/>
      <c r="DO50" s="783"/>
      <c r="DP50" s="784"/>
      <c r="DQ50" s="782"/>
      <c r="DR50" s="783"/>
      <c r="DS50" s="783"/>
      <c r="DT50" s="783"/>
      <c r="DU50" s="784"/>
      <c r="DV50" s="785"/>
      <c r="DW50" s="786"/>
      <c r="DX50" s="786"/>
      <c r="DY50" s="786"/>
      <c r="DZ50" s="787"/>
      <c r="EA50" s="199"/>
    </row>
    <row r="51" spans="1:131" s="200" customFormat="1" ht="26.25" customHeight="1" x14ac:dyDescent="0.15">
      <c r="A51" s="214">
        <v>24</v>
      </c>
      <c r="B51" s="788"/>
      <c r="C51" s="789"/>
      <c r="D51" s="789"/>
      <c r="E51" s="789"/>
      <c r="F51" s="789"/>
      <c r="G51" s="789"/>
      <c r="H51" s="789"/>
      <c r="I51" s="789"/>
      <c r="J51" s="789"/>
      <c r="K51" s="789"/>
      <c r="L51" s="789"/>
      <c r="M51" s="789"/>
      <c r="N51" s="789"/>
      <c r="O51" s="789"/>
      <c r="P51" s="790"/>
      <c r="Q51" s="850"/>
      <c r="R51" s="851"/>
      <c r="S51" s="851"/>
      <c r="T51" s="851"/>
      <c r="U51" s="851"/>
      <c r="V51" s="851"/>
      <c r="W51" s="851"/>
      <c r="X51" s="851"/>
      <c r="Y51" s="851"/>
      <c r="Z51" s="851"/>
      <c r="AA51" s="851"/>
      <c r="AB51" s="851"/>
      <c r="AC51" s="851"/>
      <c r="AD51" s="851"/>
      <c r="AE51" s="852"/>
      <c r="AF51" s="794"/>
      <c r="AG51" s="795"/>
      <c r="AH51" s="795"/>
      <c r="AI51" s="795"/>
      <c r="AJ51" s="796"/>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5"/>
      <c r="BK51" s="205"/>
      <c r="BL51" s="205"/>
      <c r="BM51" s="205"/>
      <c r="BN51" s="205"/>
      <c r="BO51" s="218"/>
      <c r="BP51" s="218"/>
      <c r="BQ51" s="215">
        <v>45</v>
      </c>
      <c r="BR51" s="216"/>
      <c r="BS51" s="801"/>
      <c r="BT51" s="802"/>
      <c r="BU51" s="802"/>
      <c r="BV51" s="802"/>
      <c r="BW51" s="802"/>
      <c r="BX51" s="802"/>
      <c r="BY51" s="802"/>
      <c r="BZ51" s="802"/>
      <c r="CA51" s="802"/>
      <c r="CB51" s="802"/>
      <c r="CC51" s="802"/>
      <c r="CD51" s="802"/>
      <c r="CE51" s="802"/>
      <c r="CF51" s="802"/>
      <c r="CG51" s="803"/>
      <c r="CH51" s="782"/>
      <c r="CI51" s="783"/>
      <c r="CJ51" s="783"/>
      <c r="CK51" s="783"/>
      <c r="CL51" s="784"/>
      <c r="CM51" s="782"/>
      <c r="CN51" s="783"/>
      <c r="CO51" s="783"/>
      <c r="CP51" s="783"/>
      <c r="CQ51" s="784"/>
      <c r="CR51" s="782"/>
      <c r="CS51" s="783"/>
      <c r="CT51" s="783"/>
      <c r="CU51" s="783"/>
      <c r="CV51" s="784"/>
      <c r="CW51" s="782"/>
      <c r="CX51" s="783"/>
      <c r="CY51" s="783"/>
      <c r="CZ51" s="783"/>
      <c r="DA51" s="784"/>
      <c r="DB51" s="782"/>
      <c r="DC51" s="783"/>
      <c r="DD51" s="783"/>
      <c r="DE51" s="783"/>
      <c r="DF51" s="784"/>
      <c r="DG51" s="782"/>
      <c r="DH51" s="783"/>
      <c r="DI51" s="783"/>
      <c r="DJ51" s="783"/>
      <c r="DK51" s="784"/>
      <c r="DL51" s="782"/>
      <c r="DM51" s="783"/>
      <c r="DN51" s="783"/>
      <c r="DO51" s="783"/>
      <c r="DP51" s="784"/>
      <c r="DQ51" s="782"/>
      <c r="DR51" s="783"/>
      <c r="DS51" s="783"/>
      <c r="DT51" s="783"/>
      <c r="DU51" s="784"/>
      <c r="DV51" s="785"/>
      <c r="DW51" s="786"/>
      <c r="DX51" s="786"/>
      <c r="DY51" s="786"/>
      <c r="DZ51" s="787"/>
      <c r="EA51" s="199"/>
    </row>
    <row r="52" spans="1:131" s="200" customFormat="1" ht="26.25" customHeight="1" x14ac:dyDescent="0.15">
      <c r="A52" s="214">
        <v>25</v>
      </c>
      <c r="B52" s="788"/>
      <c r="C52" s="789"/>
      <c r="D52" s="789"/>
      <c r="E52" s="789"/>
      <c r="F52" s="789"/>
      <c r="G52" s="789"/>
      <c r="H52" s="789"/>
      <c r="I52" s="789"/>
      <c r="J52" s="789"/>
      <c r="K52" s="789"/>
      <c r="L52" s="789"/>
      <c r="M52" s="789"/>
      <c r="N52" s="789"/>
      <c r="O52" s="789"/>
      <c r="P52" s="790"/>
      <c r="Q52" s="850"/>
      <c r="R52" s="851"/>
      <c r="S52" s="851"/>
      <c r="T52" s="851"/>
      <c r="U52" s="851"/>
      <c r="V52" s="851"/>
      <c r="W52" s="851"/>
      <c r="X52" s="851"/>
      <c r="Y52" s="851"/>
      <c r="Z52" s="851"/>
      <c r="AA52" s="851"/>
      <c r="AB52" s="851"/>
      <c r="AC52" s="851"/>
      <c r="AD52" s="851"/>
      <c r="AE52" s="852"/>
      <c r="AF52" s="794"/>
      <c r="AG52" s="795"/>
      <c r="AH52" s="795"/>
      <c r="AI52" s="795"/>
      <c r="AJ52" s="796"/>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5"/>
      <c r="BK52" s="205"/>
      <c r="BL52" s="205"/>
      <c r="BM52" s="205"/>
      <c r="BN52" s="205"/>
      <c r="BO52" s="218"/>
      <c r="BP52" s="218"/>
      <c r="BQ52" s="215">
        <v>46</v>
      </c>
      <c r="BR52" s="216"/>
      <c r="BS52" s="801"/>
      <c r="BT52" s="802"/>
      <c r="BU52" s="802"/>
      <c r="BV52" s="802"/>
      <c r="BW52" s="802"/>
      <c r="BX52" s="802"/>
      <c r="BY52" s="802"/>
      <c r="BZ52" s="802"/>
      <c r="CA52" s="802"/>
      <c r="CB52" s="802"/>
      <c r="CC52" s="802"/>
      <c r="CD52" s="802"/>
      <c r="CE52" s="802"/>
      <c r="CF52" s="802"/>
      <c r="CG52" s="803"/>
      <c r="CH52" s="782"/>
      <c r="CI52" s="783"/>
      <c r="CJ52" s="783"/>
      <c r="CK52" s="783"/>
      <c r="CL52" s="784"/>
      <c r="CM52" s="782"/>
      <c r="CN52" s="783"/>
      <c r="CO52" s="783"/>
      <c r="CP52" s="783"/>
      <c r="CQ52" s="784"/>
      <c r="CR52" s="782"/>
      <c r="CS52" s="783"/>
      <c r="CT52" s="783"/>
      <c r="CU52" s="783"/>
      <c r="CV52" s="784"/>
      <c r="CW52" s="782"/>
      <c r="CX52" s="783"/>
      <c r="CY52" s="783"/>
      <c r="CZ52" s="783"/>
      <c r="DA52" s="784"/>
      <c r="DB52" s="782"/>
      <c r="DC52" s="783"/>
      <c r="DD52" s="783"/>
      <c r="DE52" s="783"/>
      <c r="DF52" s="784"/>
      <c r="DG52" s="782"/>
      <c r="DH52" s="783"/>
      <c r="DI52" s="783"/>
      <c r="DJ52" s="783"/>
      <c r="DK52" s="784"/>
      <c r="DL52" s="782"/>
      <c r="DM52" s="783"/>
      <c r="DN52" s="783"/>
      <c r="DO52" s="783"/>
      <c r="DP52" s="784"/>
      <c r="DQ52" s="782"/>
      <c r="DR52" s="783"/>
      <c r="DS52" s="783"/>
      <c r="DT52" s="783"/>
      <c r="DU52" s="784"/>
      <c r="DV52" s="785"/>
      <c r="DW52" s="786"/>
      <c r="DX52" s="786"/>
      <c r="DY52" s="786"/>
      <c r="DZ52" s="787"/>
      <c r="EA52" s="199"/>
    </row>
    <row r="53" spans="1:131" s="200" customFormat="1" ht="26.25" customHeight="1" x14ac:dyDescent="0.15">
      <c r="A53" s="214">
        <v>26</v>
      </c>
      <c r="B53" s="788"/>
      <c r="C53" s="789"/>
      <c r="D53" s="789"/>
      <c r="E53" s="789"/>
      <c r="F53" s="789"/>
      <c r="G53" s="789"/>
      <c r="H53" s="789"/>
      <c r="I53" s="789"/>
      <c r="J53" s="789"/>
      <c r="K53" s="789"/>
      <c r="L53" s="789"/>
      <c r="M53" s="789"/>
      <c r="N53" s="789"/>
      <c r="O53" s="789"/>
      <c r="P53" s="790"/>
      <c r="Q53" s="850"/>
      <c r="R53" s="851"/>
      <c r="S53" s="851"/>
      <c r="T53" s="851"/>
      <c r="U53" s="851"/>
      <c r="V53" s="851"/>
      <c r="W53" s="851"/>
      <c r="X53" s="851"/>
      <c r="Y53" s="851"/>
      <c r="Z53" s="851"/>
      <c r="AA53" s="851"/>
      <c r="AB53" s="851"/>
      <c r="AC53" s="851"/>
      <c r="AD53" s="851"/>
      <c r="AE53" s="852"/>
      <c r="AF53" s="794"/>
      <c r="AG53" s="795"/>
      <c r="AH53" s="795"/>
      <c r="AI53" s="795"/>
      <c r="AJ53" s="796"/>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5"/>
      <c r="BK53" s="205"/>
      <c r="BL53" s="205"/>
      <c r="BM53" s="205"/>
      <c r="BN53" s="205"/>
      <c r="BO53" s="218"/>
      <c r="BP53" s="218"/>
      <c r="BQ53" s="215">
        <v>47</v>
      </c>
      <c r="BR53" s="216"/>
      <c r="BS53" s="801"/>
      <c r="BT53" s="802"/>
      <c r="BU53" s="802"/>
      <c r="BV53" s="802"/>
      <c r="BW53" s="802"/>
      <c r="BX53" s="802"/>
      <c r="BY53" s="802"/>
      <c r="BZ53" s="802"/>
      <c r="CA53" s="802"/>
      <c r="CB53" s="802"/>
      <c r="CC53" s="802"/>
      <c r="CD53" s="802"/>
      <c r="CE53" s="802"/>
      <c r="CF53" s="802"/>
      <c r="CG53" s="803"/>
      <c r="CH53" s="782"/>
      <c r="CI53" s="783"/>
      <c r="CJ53" s="783"/>
      <c r="CK53" s="783"/>
      <c r="CL53" s="784"/>
      <c r="CM53" s="782"/>
      <c r="CN53" s="783"/>
      <c r="CO53" s="783"/>
      <c r="CP53" s="783"/>
      <c r="CQ53" s="784"/>
      <c r="CR53" s="782"/>
      <c r="CS53" s="783"/>
      <c r="CT53" s="783"/>
      <c r="CU53" s="783"/>
      <c r="CV53" s="784"/>
      <c r="CW53" s="782"/>
      <c r="CX53" s="783"/>
      <c r="CY53" s="783"/>
      <c r="CZ53" s="783"/>
      <c r="DA53" s="784"/>
      <c r="DB53" s="782"/>
      <c r="DC53" s="783"/>
      <c r="DD53" s="783"/>
      <c r="DE53" s="783"/>
      <c r="DF53" s="784"/>
      <c r="DG53" s="782"/>
      <c r="DH53" s="783"/>
      <c r="DI53" s="783"/>
      <c r="DJ53" s="783"/>
      <c r="DK53" s="784"/>
      <c r="DL53" s="782"/>
      <c r="DM53" s="783"/>
      <c r="DN53" s="783"/>
      <c r="DO53" s="783"/>
      <c r="DP53" s="784"/>
      <c r="DQ53" s="782"/>
      <c r="DR53" s="783"/>
      <c r="DS53" s="783"/>
      <c r="DT53" s="783"/>
      <c r="DU53" s="784"/>
      <c r="DV53" s="785"/>
      <c r="DW53" s="786"/>
      <c r="DX53" s="786"/>
      <c r="DY53" s="786"/>
      <c r="DZ53" s="787"/>
      <c r="EA53" s="199"/>
    </row>
    <row r="54" spans="1:131" s="200" customFormat="1" ht="26.25" customHeight="1" x14ac:dyDescent="0.15">
      <c r="A54" s="214">
        <v>27</v>
      </c>
      <c r="B54" s="788"/>
      <c r="C54" s="789"/>
      <c r="D54" s="789"/>
      <c r="E54" s="789"/>
      <c r="F54" s="789"/>
      <c r="G54" s="789"/>
      <c r="H54" s="789"/>
      <c r="I54" s="789"/>
      <c r="J54" s="789"/>
      <c r="K54" s="789"/>
      <c r="L54" s="789"/>
      <c r="M54" s="789"/>
      <c r="N54" s="789"/>
      <c r="O54" s="789"/>
      <c r="P54" s="790"/>
      <c r="Q54" s="850"/>
      <c r="R54" s="851"/>
      <c r="S54" s="851"/>
      <c r="T54" s="851"/>
      <c r="U54" s="851"/>
      <c r="V54" s="851"/>
      <c r="W54" s="851"/>
      <c r="X54" s="851"/>
      <c r="Y54" s="851"/>
      <c r="Z54" s="851"/>
      <c r="AA54" s="851"/>
      <c r="AB54" s="851"/>
      <c r="AC54" s="851"/>
      <c r="AD54" s="851"/>
      <c r="AE54" s="852"/>
      <c r="AF54" s="794"/>
      <c r="AG54" s="795"/>
      <c r="AH54" s="795"/>
      <c r="AI54" s="795"/>
      <c r="AJ54" s="796"/>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5"/>
      <c r="BK54" s="205"/>
      <c r="BL54" s="205"/>
      <c r="BM54" s="205"/>
      <c r="BN54" s="205"/>
      <c r="BO54" s="218"/>
      <c r="BP54" s="218"/>
      <c r="BQ54" s="215">
        <v>48</v>
      </c>
      <c r="BR54" s="216"/>
      <c r="BS54" s="801"/>
      <c r="BT54" s="802"/>
      <c r="BU54" s="802"/>
      <c r="BV54" s="802"/>
      <c r="BW54" s="802"/>
      <c r="BX54" s="802"/>
      <c r="BY54" s="802"/>
      <c r="BZ54" s="802"/>
      <c r="CA54" s="802"/>
      <c r="CB54" s="802"/>
      <c r="CC54" s="802"/>
      <c r="CD54" s="802"/>
      <c r="CE54" s="802"/>
      <c r="CF54" s="802"/>
      <c r="CG54" s="803"/>
      <c r="CH54" s="782"/>
      <c r="CI54" s="783"/>
      <c r="CJ54" s="783"/>
      <c r="CK54" s="783"/>
      <c r="CL54" s="784"/>
      <c r="CM54" s="782"/>
      <c r="CN54" s="783"/>
      <c r="CO54" s="783"/>
      <c r="CP54" s="783"/>
      <c r="CQ54" s="784"/>
      <c r="CR54" s="782"/>
      <c r="CS54" s="783"/>
      <c r="CT54" s="783"/>
      <c r="CU54" s="783"/>
      <c r="CV54" s="784"/>
      <c r="CW54" s="782"/>
      <c r="CX54" s="783"/>
      <c r="CY54" s="783"/>
      <c r="CZ54" s="783"/>
      <c r="DA54" s="784"/>
      <c r="DB54" s="782"/>
      <c r="DC54" s="783"/>
      <c r="DD54" s="783"/>
      <c r="DE54" s="783"/>
      <c r="DF54" s="784"/>
      <c r="DG54" s="782"/>
      <c r="DH54" s="783"/>
      <c r="DI54" s="783"/>
      <c r="DJ54" s="783"/>
      <c r="DK54" s="784"/>
      <c r="DL54" s="782"/>
      <c r="DM54" s="783"/>
      <c r="DN54" s="783"/>
      <c r="DO54" s="783"/>
      <c r="DP54" s="784"/>
      <c r="DQ54" s="782"/>
      <c r="DR54" s="783"/>
      <c r="DS54" s="783"/>
      <c r="DT54" s="783"/>
      <c r="DU54" s="784"/>
      <c r="DV54" s="785"/>
      <c r="DW54" s="786"/>
      <c r="DX54" s="786"/>
      <c r="DY54" s="786"/>
      <c r="DZ54" s="787"/>
      <c r="EA54" s="199"/>
    </row>
    <row r="55" spans="1:131" s="200" customFormat="1" ht="26.25" customHeight="1" x14ac:dyDescent="0.15">
      <c r="A55" s="214">
        <v>28</v>
      </c>
      <c r="B55" s="788"/>
      <c r="C55" s="789"/>
      <c r="D55" s="789"/>
      <c r="E55" s="789"/>
      <c r="F55" s="789"/>
      <c r="G55" s="789"/>
      <c r="H55" s="789"/>
      <c r="I55" s="789"/>
      <c r="J55" s="789"/>
      <c r="K55" s="789"/>
      <c r="L55" s="789"/>
      <c r="M55" s="789"/>
      <c r="N55" s="789"/>
      <c r="O55" s="789"/>
      <c r="P55" s="790"/>
      <c r="Q55" s="850"/>
      <c r="R55" s="851"/>
      <c r="S55" s="851"/>
      <c r="T55" s="851"/>
      <c r="U55" s="851"/>
      <c r="V55" s="851"/>
      <c r="W55" s="851"/>
      <c r="X55" s="851"/>
      <c r="Y55" s="851"/>
      <c r="Z55" s="851"/>
      <c r="AA55" s="851"/>
      <c r="AB55" s="851"/>
      <c r="AC55" s="851"/>
      <c r="AD55" s="851"/>
      <c r="AE55" s="852"/>
      <c r="AF55" s="794"/>
      <c r="AG55" s="795"/>
      <c r="AH55" s="795"/>
      <c r="AI55" s="795"/>
      <c r="AJ55" s="796"/>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5"/>
      <c r="BK55" s="205"/>
      <c r="BL55" s="205"/>
      <c r="BM55" s="205"/>
      <c r="BN55" s="205"/>
      <c r="BO55" s="218"/>
      <c r="BP55" s="218"/>
      <c r="BQ55" s="215">
        <v>49</v>
      </c>
      <c r="BR55" s="216"/>
      <c r="BS55" s="801"/>
      <c r="BT55" s="802"/>
      <c r="BU55" s="802"/>
      <c r="BV55" s="802"/>
      <c r="BW55" s="802"/>
      <c r="BX55" s="802"/>
      <c r="BY55" s="802"/>
      <c r="BZ55" s="802"/>
      <c r="CA55" s="802"/>
      <c r="CB55" s="802"/>
      <c r="CC55" s="802"/>
      <c r="CD55" s="802"/>
      <c r="CE55" s="802"/>
      <c r="CF55" s="802"/>
      <c r="CG55" s="803"/>
      <c r="CH55" s="782"/>
      <c r="CI55" s="783"/>
      <c r="CJ55" s="783"/>
      <c r="CK55" s="783"/>
      <c r="CL55" s="784"/>
      <c r="CM55" s="782"/>
      <c r="CN55" s="783"/>
      <c r="CO55" s="783"/>
      <c r="CP55" s="783"/>
      <c r="CQ55" s="784"/>
      <c r="CR55" s="782"/>
      <c r="CS55" s="783"/>
      <c r="CT55" s="783"/>
      <c r="CU55" s="783"/>
      <c r="CV55" s="784"/>
      <c r="CW55" s="782"/>
      <c r="CX55" s="783"/>
      <c r="CY55" s="783"/>
      <c r="CZ55" s="783"/>
      <c r="DA55" s="784"/>
      <c r="DB55" s="782"/>
      <c r="DC55" s="783"/>
      <c r="DD55" s="783"/>
      <c r="DE55" s="783"/>
      <c r="DF55" s="784"/>
      <c r="DG55" s="782"/>
      <c r="DH55" s="783"/>
      <c r="DI55" s="783"/>
      <c r="DJ55" s="783"/>
      <c r="DK55" s="784"/>
      <c r="DL55" s="782"/>
      <c r="DM55" s="783"/>
      <c r="DN55" s="783"/>
      <c r="DO55" s="783"/>
      <c r="DP55" s="784"/>
      <c r="DQ55" s="782"/>
      <c r="DR55" s="783"/>
      <c r="DS55" s="783"/>
      <c r="DT55" s="783"/>
      <c r="DU55" s="784"/>
      <c r="DV55" s="785"/>
      <c r="DW55" s="786"/>
      <c r="DX55" s="786"/>
      <c r="DY55" s="786"/>
      <c r="DZ55" s="787"/>
      <c r="EA55" s="199"/>
    </row>
    <row r="56" spans="1:131" s="200" customFormat="1" ht="26.25" customHeight="1" x14ac:dyDescent="0.15">
      <c r="A56" s="214">
        <v>29</v>
      </c>
      <c r="B56" s="788"/>
      <c r="C56" s="789"/>
      <c r="D56" s="789"/>
      <c r="E56" s="789"/>
      <c r="F56" s="789"/>
      <c r="G56" s="789"/>
      <c r="H56" s="789"/>
      <c r="I56" s="789"/>
      <c r="J56" s="789"/>
      <c r="K56" s="789"/>
      <c r="L56" s="789"/>
      <c r="M56" s="789"/>
      <c r="N56" s="789"/>
      <c r="O56" s="789"/>
      <c r="P56" s="790"/>
      <c r="Q56" s="850"/>
      <c r="R56" s="851"/>
      <c r="S56" s="851"/>
      <c r="T56" s="851"/>
      <c r="U56" s="851"/>
      <c r="V56" s="851"/>
      <c r="W56" s="851"/>
      <c r="X56" s="851"/>
      <c r="Y56" s="851"/>
      <c r="Z56" s="851"/>
      <c r="AA56" s="851"/>
      <c r="AB56" s="851"/>
      <c r="AC56" s="851"/>
      <c r="AD56" s="851"/>
      <c r="AE56" s="852"/>
      <c r="AF56" s="794"/>
      <c r="AG56" s="795"/>
      <c r="AH56" s="795"/>
      <c r="AI56" s="795"/>
      <c r="AJ56" s="796"/>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5"/>
      <c r="BK56" s="205"/>
      <c r="BL56" s="205"/>
      <c r="BM56" s="205"/>
      <c r="BN56" s="205"/>
      <c r="BO56" s="218"/>
      <c r="BP56" s="218"/>
      <c r="BQ56" s="215">
        <v>50</v>
      </c>
      <c r="BR56" s="216"/>
      <c r="BS56" s="801"/>
      <c r="BT56" s="802"/>
      <c r="BU56" s="802"/>
      <c r="BV56" s="802"/>
      <c r="BW56" s="802"/>
      <c r="BX56" s="802"/>
      <c r="BY56" s="802"/>
      <c r="BZ56" s="802"/>
      <c r="CA56" s="802"/>
      <c r="CB56" s="802"/>
      <c r="CC56" s="802"/>
      <c r="CD56" s="802"/>
      <c r="CE56" s="802"/>
      <c r="CF56" s="802"/>
      <c r="CG56" s="803"/>
      <c r="CH56" s="782"/>
      <c r="CI56" s="783"/>
      <c r="CJ56" s="783"/>
      <c r="CK56" s="783"/>
      <c r="CL56" s="784"/>
      <c r="CM56" s="782"/>
      <c r="CN56" s="783"/>
      <c r="CO56" s="783"/>
      <c r="CP56" s="783"/>
      <c r="CQ56" s="784"/>
      <c r="CR56" s="782"/>
      <c r="CS56" s="783"/>
      <c r="CT56" s="783"/>
      <c r="CU56" s="783"/>
      <c r="CV56" s="784"/>
      <c r="CW56" s="782"/>
      <c r="CX56" s="783"/>
      <c r="CY56" s="783"/>
      <c r="CZ56" s="783"/>
      <c r="DA56" s="784"/>
      <c r="DB56" s="782"/>
      <c r="DC56" s="783"/>
      <c r="DD56" s="783"/>
      <c r="DE56" s="783"/>
      <c r="DF56" s="784"/>
      <c r="DG56" s="782"/>
      <c r="DH56" s="783"/>
      <c r="DI56" s="783"/>
      <c r="DJ56" s="783"/>
      <c r="DK56" s="784"/>
      <c r="DL56" s="782"/>
      <c r="DM56" s="783"/>
      <c r="DN56" s="783"/>
      <c r="DO56" s="783"/>
      <c r="DP56" s="784"/>
      <c r="DQ56" s="782"/>
      <c r="DR56" s="783"/>
      <c r="DS56" s="783"/>
      <c r="DT56" s="783"/>
      <c r="DU56" s="784"/>
      <c r="DV56" s="785"/>
      <c r="DW56" s="786"/>
      <c r="DX56" s="786"/>
      <c r="DY56" s="786"/>
      <c r="DZ56" s="787"/>
      <c r="EA56" s="199"/>
    </row>
    <row r="57" spans="1:131" s="200" customFormat="1" ht="26.25" customHeight="1" x14ac:dyDescent="0.15">
      <c r="A57" s="214">
        <v>30</v>
      </c>
      <c r="B57" s="788"/>
      <c r="C57" s="789"/>
      <c r="D57" s="789"/>
      <c r="E57" s="789"/>
      <c r="F57" s="789"/>
      <c r="G57" s="789"/>
      <c r="H57" s="789"/>
      <c r="I57" s="789"/>
      <c r="J57" s="789"/>
      <c r="K57" s="789"/>
      <c r="L57" s="789"/>
      <c r="M57" s="789"/>
      <c r="N57" s="789"/>
      <c r="O57" s="789"/>
      <c r="P57" s="790"/>
      <c r="Q57" s="850"/>
      <c r="R57" s="851"/>
      <c r="S57" s="851"/>
      <c r="T57" s="851"/>
      <c r="U57" s="851"/>
      <c r="V57" s="851"/>
      <c r="W57" s="851"/>
      <c r="X57" s="851"/>
      <c r="Y57" s="851"/>
      <c r="Z57" s="851"/>
      <c r="AA57" s="851"/>
      <c r="AB57" s="851"/>
      <c r="AC57" s="851"/>
      <c r="AD57" s="851"/>
      <c r="AE57" s="852"/>
      <c r="AF57" s="794"/>
      <c r="AG57" s="795"/>
      <c r="AH57" s="795"/>
      <c r="AI57" s="795"/>
      <c r="AJ57" s="796"/>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5"/>
      <c r="BK57" s="205"/>
      <c r="BL57" s="205"/>
      <c r="BM57" s="205"/>
      <c r="BN57" s="205"/>
      <c r="BO57" s="218"/>
      <c r="BP57" s="218"/>
      <c r="BQ57" s="215">
        <v>51</v>
      </c>
      <c r="BR57" s="216"/>
      <c r="BS57" s="801"/>
      <c r="BT57" s="802"/>
      <c r="BU57" s="802"/>
      <c r="BV57" s="802"/>
      <c r="BW57" s="802"/>
      <c r="BX57" s="802"/>
      <c r="BY57" s="802"/>
      <c r="BZ57" s="802"/>
      <c r="CA57" s="802"/>
      <c r="CB57" s="802"/>
      <c r="CC57" s="802"/>
      <c r="CD57" s="802"/>
      <c r="CE57" s="802"/>
      <c r="CF57" s="802"/>
      <c r="CG57" s="803"/>
      <c r="CH57" s="782"/>
      <c r="CI57" s="783"/>
      <c r="CJ57" s="783"/>
      <c r="CK57" s="783"/>
      <c r="CL57" s="784"/>
      <c r="CM57" s="782"/>
      <c r="CN57" s="783"/>
      <c r="CO57" s="783"/>
      <c r="CP57" s="783"/>
      <c r="CQ57" s="784"/>
      <c r="CR57" s="782"/>
      <c r="CS57" s="783"/>
      <c r="CT57" s="783"/>
      <c r="CU57" s="783"/>
      <c r="CV57" s="784"/>
      <c r="CW57" s="782"/>
      <c r="CX57" s="783"/>
      <c r="CY57" s="783"/>
      <c r="CZ57" s="783"/>
      <c r="DA57" s="784"/>
      <c r="DB57" s="782"/>
      <c r="DC57" s="783"/>
      <c r="DD57" s="783"/>
      <c r="DE57" s="783"/>
      <c r="DF57" s="784"/>
      <c r="DG57" s="782"/>
      <c r="DH57" s="783"/>
      <c r="DI57" s="783"/>
      <c r="DJ57" s="783"/>
      <c r="DK57" s="784"/>
      <c r="DL57" s="782"/>
      <c r="DM57" s="783"/>
      <c r="DN57" s="783"/>
      <c r="DO57" s="783"/>
      <c r="DP57" s="784"/>
      <c r="DQ57" s="782"/>
      <c r="DR57" s="783"/>
      <c r="DS57" s="783"/>
      <c r="DT57" s="783"/>
      <c r="DU57" s="784"/>
      <c r="DV57" s="785"/>
      <c r="DW57" s="786"/>
      <c r="DX57" s="786"/>
      <c r="DY57" s="786"/>
      <c r="DZ57" s="787"/>
      <c r="EA57" s="199"/>
    </row>
    <row r="58" spans="1:131" s="200" customFormat="1" ht="26.25" customHeight="1" x14ac:dyDescent="0.15">
      <c r="A58" s="214">
        <v>31</v>
      </c>
      <c r="B58" s="788"/>
      <c r="C58" s="789"/>
      <c r="D58" s="789"/>
      <c r="E58" s="789"/>
      <c r="F58" s="789"/>
      <c r="G58" s="789"/>
      <c r="H58" s="789"/>
      <c r="I58" s="789"/>
      <c r="J58" s="789"/>
      <c r="K58" s="789"/>
      <c r="L58" s="789"/>
      <c r="M58" s="789"/>
      <c r="N58" s="789"/>
      <c r="O58" s="789"/>
      <c r="P58" s="790"/>
      <c r="Q58" s="850"/>
      <c r="R58" s="851"/>
      <c r="S58" s="851"/>
      <c r="T58" s="851"/>
      <c r="U58" s="851"/>
      <c r="V58" s="851"/>
      <c r="W58" s="851"/>
      <c r="X58" s="851"/>
      <c r="Y58" s="851"/>
      <c r="Z58" s="851"/>
      <c r="AA58" s="851"/>
      <c r="AB58" s="851"/>
      <c r="AC58" s="851"/>
      <c r="AD58" s="851"/>
      <c r="AE58" s="852"/>
      <c r="AF58" s="794"/>
      <c r="AG58" s="795"/>
      <c r="AH58" s="795"/>
      <c r="AI58" s="795"/>
      <c r="AJ58" s="796"/>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5"/>
      <c r="BK58" s="205"/>
      <c r="BL58" s="205"/>
      <c r="BM58" s="205"/>
      <c r="BN58" s="205"/>
      <c r="BO58" s="218"/>
      <c r="BP58" s="218"/>
      <c r="BQ58" s="215">
        <v>52</v>
      </c>
      <c r="BR58" s="216"/>
      <c r="BS58" s="801"/>
      <c r="BT58" s="802"/>
      <c r="BU58" s="802"/>
      <c r="BV58" s="802"/>
      <c r="BW58" s="802"/>
      <c r="BX58" s="802"/>
      <c r="BY58" s="802"/>
      <c r="BZ58" s="802"/>
      <c r="CA58" s="802"/>
      <c r="CB58" s="802"/>
      <c r="CC58" s="802"/>
      <c r="CD58" s="802"/>
      <c r="CE58" s="802"/>
      <c r="CF58" s="802"/>
      <c r="CG58" s="803"/>
      <c r="CH58" s="782"/>
      <c r="CI58" s="783"/>
      <c r="CJ58" s="783"/>
      <c r="CK58" s="783"/>
      <c r="CL58" s="784"/>
      <c r="CM58" s="782"/>
      <c r="CN58" s="783"/>
      <c r="CO58" s="783"/>
      <c r="CP58" s="783"/>
      <c r="CQ58" s="784"/>
      <c r="CR58" s="782"/>
      <c r="CS58" s="783"/>
      <c r="CT58" s="783"/>
      <c r="CU58" s="783"/>
      <c r="CV58" s="784"/>
      <c r="CW58" s="782"/>
      <c r="CX58" s="783"/>
      <c r="CY58" s="783"/>
      <c r="CZ58" s="783"/>
      <c r="DA58" s="784"/>
      <c r="DB58" s="782"/>
      <c r="DC58" s="783"/>
      <c r="DD58" s="783"/>
      <c r="DE58" s="783"/>
      <c r="DF58" s="784"/>
      <c r="DG58" s="782"/>
      <c r="DH58" s="783"/>
      <c r="DI58" s="783"/>
      <c r="DJ58" s="783"/>
      <c r="DK58" s="784"/>
      <c r="DL58" s="782"/>
      <c r="DM58" s="783"/>
      <c r="DN58" s="783"/>
      <c r="DO58" s="783"/>
      <c r="DP58" s="784"/>
      <c r="DQ58" s="782"/>
      <c r="DR58" s="783"/>
      <c r="DS58" s="783"/>
      <c r="DT58" s="783"/>
      <c r="DU58" s="784"/>
      <c r="DV58" s="785"/>
      <c r="DW58" s="786"/>
      <c r="DX58" s="786"/>
      <c r="DY58" s="786"/>
      <c r="DZ58" s="787"/>
      <c r="EA58" s="199"/>
    </row>
    <row r="59" spans="1:131" s="200" customFormat="1" ht="26.25" customHeight="1" x14ac:dyDescent="0.15">
      <c r="A59" s="214">
        <v>32</v>
      </c>
      <c r="B59" s="788"/>
      <c r="C59" s="789"/>
      <c r="D59" s="789"/>
      <c r="E59" s="789"/>
      <c r="F59" s="789"/>
      <c r="G59" s="789"/>
      <c r="H59" s="789"/>
      <c r="I59" s="789"/>
      <c r="J59" s="789"/>
      <c r="K59" s="789"/>
      <c r="L59" s="789"/>
      <c r="M59" s="789"/>
      <c r="N59" s="789"/>
      <c r="O59" s="789"/>
      <c r="P59" s="790"/>
      <c r="Q59" s="850"/>
      <c r="R59" s="851"/>
      <c r="S59" s="851"/>
      <c r="T59" s="851"/>
      <c r="U59" s="851"/>
      <c r="V59" s="851"/>
      <c r="W59" s="851"/>
      <c r="X59" s="851"/>
      <c r="Y59" s="851"/>
      <c r="Z59" s="851"/>
      <c r="AA59" s="851"/>
      <c r="AB59" s="851"/>
      <c r="AC59" s="851"/>
      <c r="AD59" s="851"/>
      <c r="AE59" s="852"/>
      <c r="AF59" s="794"/>
      <c r="AG59" s="795"/>
      <c r="AH59" s="795"/>
      <c r="AI59" s="795"/>
      <c r="AJ59" s="796"/>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5"/>
      <c r="BK59" s="205"/>
      <c r="BL59" s="205"/>
      <c r="BM59" s="205"/>
      <c r="BN59" s="205"/>
      <c r="BO59" s="218"/>
      <c r="BP59" s="218"/>
      <c r="BQ59" s="215">
        <v>53</v>
      </c>
      <c r="BR59" s="216"/>
      <c r="BS59" s="801"/>
      <c r="BT59" s="802"/>
      <c r="BU59" s="802"/>
      <c r="BV59" s="802"/>
      <c r="BW59" s="802"/>
      <c r="BX59" s="802"/>
      <c r="BY59" s="802"/>
      <c r="BZ59" s="802"/>
      <c r="CA59" s="802"/>
      <c r="CB59" s="802"/>
      <c r="CC59" s="802"/>
      <c r="CD59" s="802"/>
      <c r="CE59" s="802"/>
      <c r="CF59" s="802"/>
      <c r="CG59" s="803"/>
      <c r="CH59" s="782"/>
      <c r="CI59" s="783"/>
      <c r="CJ59" s="783"/>
      <c r="CK59" s="783"/>
      <c r="CL59" s="784"/>
      <c r="CM59" s="782"/>
      <c r="CN59" s="783"/>
      <c r="CO59" s="783"/>
      <c r="CP59" s="783"/>
      <c r="CQ59" s="784"/>
      <c r="CR59" s="782"/>
      <c r="CS59" s="783"/>
      <c r="CT59" s="783"/>
      <c r="CU59" s="783"/>
      <c r="CV59" s="784"/>
      <c r="CW59" s="782"/>
      <c r="CX59" s="783"/>
      <c r="CY59" s="783"/>
      <c r="CZ59" s="783"/>
      <c r="DA59" s="784"/>
      <c r="DB59" s="782"/>
      <c r="DC59" s="783"/>
      <c r="DD59" s="783"/>
      <c r="DE59" s="783"/>
      <c r="DF59" s="784"/>
      <c r="DG59" s="782"/>
      <c r="DH59" s="783"/>
      <c r="DI59" s="783"/>
      <c r="DJ59" s="783"/>
      <c r="DK59" s="784"/>
      <c r="DL59" s="782"/>
      <c r="DM59" s="783"/>
      <c r="DN59" s="783"/>
      <c r="DO59" s="783"/>
      <c r="DP59" s="784"/>
      <c r="DQ59" s="782"/>
      <c r="DR59" s="783"/>
      <c r="DS59" s="783"/>
      <c r="DT59" s="783"/>
      <c r="DU59" s="784"/>
      <c r="DV59" s="785"/>
      <c r="DW59" s="786"/>
      <c r="DX59" s="786"/>
      <c r="DY59" s="786"/>
      <c r="DZ59" s="787"/>
      <c r="EA59" s="199"/>
    </row>
    <row r="60" spans="1:131" s="200" customFormat="1" ht="26.25" customHeight="1" x14ac:dyDescent="0.15">
      <c r="A60" s="214">
        <v>33</v>
      </c>
      <c r="B60" s="788"/>
      <c r="C60" s="789"/>
      <c r="D60" s="789"/>
      <c r="E60" s="789"/>
      <c r="F60" s="789"/>
      <c r="G60" s="789"/>
      <c r="H60" s="789"/>
      <c r="I60" s="789"/>
      <c r="J60" s="789"/>
      <c r="K60" s="789"/>
      <c r="L60" s="789"/>
      <c r="M60" s="789"/>
      <c r="N60" s="789"/>
      <c r="O60" s="789"/>
      <c r="P60" s="790"/>
      <c r="Q60" s="850"/>
      <c r="R60" s="851"/>
      <c r="S60" s="851"/>
      <c r="T60" s="851"/>
      <c r="U60" s="851"/>
      <c r="V60" s="851"/>
      <c r="W60" s="851"/>
      <c r="X60" s="851"/>
      <c r="Y60" s="851"/>
      <c r="Z60" s="851"/>
      <c r="AA60" s="851"/>
      <c r="AB60" s="851"/>
      <c r="AC60" s="851"/>
      <c r="AD60" s="851"/>
      <c r="AE60" s="852"/>
      <c r="AF60" s="794"/>
      <c r="AG60" s="795"/>
      <c r="AH60" s="795"/>
      <c r="AI60" s="795"/>
      <c r="AJ60" s="796"/>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5"/>
      <c r="BK60" s="205"/>
      <c r="BL60" s="205"/>
      <c r="BM60" s="205"/>
      <c r="BN60" s="205"/>
      <c r="BO60" s="218"/>
      <c r="BP60" s="218"/>
      <c r="BQ60" s="215">
        <v>54</v>
      </c>
      <c r="BR60" s="216"/>
      <c r="BS60" s="801"/>
      <c r="BT60" s="802"/>
      <c r="BU60" s="802"/>
      <c r="BV60" s="802"/>
      <c r="BW60" s="802"/>
      <c r="BX60" s="802"/>
      <c r="BY60" s="802"/>
      <c r="BZ60" s="802"/>
      <c r="CA60" s="802"/>
      <c r="CB60" s="802"/>
      <c r="CC60" s="802"/>
      <c r="CD60" s="802"/>
      <c r="CE60" s="802"/>
      <c r="CF60" s="802"/>
      <c r="CG60" s="803"/>
      <c r="CH60" s="782"/>
      <c r="CI60" s="783"/>
      <c r="CJ60" s="783"/>
      <c r="CK60" s="783"/>
      <c r="CL60" s="784"/>
      <c r="CM60" s="782"/>
      <c r="CN60" s="783"/>
      <c r="CO60" s="783"/>
      <c r="CP60" s="783"/>
      <c r="CQ60" s="784"/>
      <c r="CR60" s="782"/>
      <c r="CS60" s="783"/>
      <c r="CT60" s="783"/>
      <c r="CU60" s="783"/>
      <c r="CV60" s="784"/>
      <c r="CW60" s="782"/>
      <c r="CX60" s="783"/>
      <c r="CY60" s="783"/>
      <c r="CZ60" s="783"/>
      <c r="DA60" s="784"/>
      <c r="DB60" s="782"/>
      <c r="DC60" s="783"/>
      <c r="DD60" s="783"/>
      <c r="DE60" s="783"/>
      <c r="DF60" s="784"/>
      <c r="DG60" s="782"/>
      <c r="DH60" s="783"/>
      <c r="DI60" s="783"/>
      <c r="DJ60" s="783"/>
      <c r="DK60" s="784"/>
      <c r="DL60" s="782"/>
      <c r="DM60" s="783"/>
      <c r="DN60" s="783"/>
      <c r="DO60" s="783"/>
      <c r="DP60" s="784"/>
      <c r="DQ60" s="782"/>
      <c r="DR60" s="783"/>
      <c r="DS60" s="783"/>
      <c r="DT60" s="783"/>
      <c r="DU60" s="784"/>
      <c r="DV60" s="785"/>
      <c r="DW60" s="786"/>
      <c r="DX60" s="786"/>
      <c r="DY60" s="786"/>
      <c r="DZ60" s="787"/>
      <c r="EA60" s="199"/>
    </row>
    <row r="61" spans="1:131" s="200" customFormat="1" ht="26.25" customHeight="1" thickBot="1" x14ac:dyDescent="0.2">
      <c r="A61" s="214">
        <v>34</v>
      </c>
      <c r="B61" s="788"/>
      <c r="C61" s="789"/>
      <c r="D61" s="789"/>
      <c r="E61" s="789"/>
      <c r="F61" s="789"/>
      <c r="G61" s="789"/>
      <c r="H61" s="789"/>
      <c r="I61" s="789"/>
      <c r="J61" s="789"/>
      <c r="K61" s="789"/>
      <c r="L61" s="789"/>
      <c r="M61" s="789"/>
      <c r="N61" s="789"/>
      <c r="O61" s="789"/>
      <c r="P61" s="790"/>
      <c r="Q61" s="850"/>
      <c r="R61" s="851"/>
      <c r="S61" s="851"/>
      <c r="T61" s="851"/>
      <c r="U61" s="851"/>
      <c r="V61" s="851"/>
      <c r="W61" s="851"/>
      <c r="X61" s="851"/>
      <c r="Y61" s="851"/>
      <c r="Z61" s="851"/>
      <c r="AA61" s="851"/>
      <c r="AB61" s="851"/>
      <c r="AC61" s="851"/>
      <c r="AD61" s="851"/>
      <c r="AE61" s="852"/>
      <c r="AF61" s="794"/>
      <c r="AG61" s="795"/>
      <c r="AH61" s="795"/>
      <c r="AI61" s="795"/>
      <c r="AJ61" s="796"/>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5"/>
      <c r="BK61" s="205"/>
      <c r="BL61" s="205"/>
      <c r="BM61" s="205"/>
      <c r="BN61" s="205"/>
      <c r="BO61" s="218"/>
      <c r="BP61" s="218"/>
      <c r="BQ61" s="215">
        <v>55</v>
      </c>
      <c r="BR61" s="216"/>
      <c r="BS61" s="801"/>
      <c r="BT61" s="802"/>
      <c r="BU61" s="802"/>
      <c r="BV61" s="802"/>
      <c r="BW61" s="802"/>
      <c r="BX61" s="802"/>
      <c r="BY61" s="802"/>
      <c r="BZ61" s="802"/>
      <c r="CA61" s="802"/>
      <c r="CB61" s="802"/>
      <c r="CC61" s="802"/>
      <c r="CD61" s="802"/>
      <c r="CE61" s="802"/>
      <c r="CF61" s="802"/>
      <c r="CG61" s="803"/>
      <c r="CH61" s="782"/>
      <c r="CI61" s="783"/>
      <c r="CJ61" s="783"/>
      <c r="CK61" s="783"/>
      <c r="CL61" s="784"/>
      <c r="CM61" s="782"/>
      <c r="CN61" s="783"/>
      <c r="CO61" s="783"/>
      <c r="CP61" s="783"/>
      <c r="CQ61" s="784"/>
      <c r="CR61" s="782"/>
      <c r="CS61" s="783"/>
      <c r="CT61" s="783"/>
      <c r="CU61" s="783"/>
      <c r="CV61" s="784"/>
      <c r="CW61" s="782"/>
      <c r="CX61" s="783"/>
      <c r="CY61" s="783"/>
      <c r="CZ61" s="783"/>
      <c r="DA61" s="784"/>
      <c r="DB61" s="782"/>
      <c r="DC61" s="783"/>
      <c r="DD61" s="783"/>
      <c r="DE61" s="783"/>
      <c r="DF61" s="784"/>
      <c r="DG61" s="782"/>
      <c r="DH61" s="783"/>
      <c r="DI61" s="783"/>
      <c r="DJ61" s="783"/>
      <c r="DK61" s="784"/>
      <c r="DL61" s="782"/>
      <c r="DM61" s="783"/>
      <c r="DN61" s="783"/>
      <c r="DO61" s="783"/>
      <c r="DP61" s="784"/>
      <c r="DQ61" s="782"/>
      <c r="DR61" s="783"/>
      <c r="DS61" s="783"/>
      <c r="DT61" s="783"/>
      <c r="DU61" s="784"/>
      <c r="DV61" s="785"/>
      <c r="DW61" s="786"/>
      <c r="DX61" s="786"/>
      <c r="DY61" s="786"/>
      <c r="DZ61" s="787"/>
      <c r="EA61" s="199"/>
    </row>
    <row r="62" spans="1:131" s="200" customFormat="1" ht="26.25" customHeight="1" x14ac:dyDescent="0.15">
      <c r="A62" s="214">
        <v>35</v>
      </c>
      <c r="B62" s="788"/>
      <c r="C62" s="789"/>
      <c r="D62" s="789"/>
      <c r="E62" s="789"/>
      <c r="F62" s="789"/>
      <c r="G62" s="789"/>
      <c r="H62" s="789"/>
      <c r="I62" s="789"/>
      <c r="J62" s="789"/>
      <c r="K62" s="789"/>
      <c r="L62" s="789"/>
      <c r="M62" s="789"/>
      <c r="N62" s="789"/>
      <c r="O62" s="789"/>
      <c r="P62" s="790"/>
      <c r="Q62" s="850"/>
      <c r="R62" s="851"/>
      <c r="S62" s="851"/>
      <c r="T62" s="851"/>
      <c r="U62" s="851"/>
      <c r="V62" s="851"/>
      <c r="W62" s="851"/>
      <c r="X62" s="851"/>
      <c r="Y62" s="851"/>
      <c r="Z62" s="851"/>
      <c r="AA62" s="851"/>
      <c r="AB62" s="851"/>
      <c r="AC62" s="851"/>
      <c r="AD62" s="851"/>
      <c r="AE62" s="852"/>
      <c r="AF62" s="794"/>
      <c r="AG62" s="795"/>
      <c r="AH62" s="795"/>
      <c r="AI62" s="795"/>
      <c r="AJ62" s="796"/>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390</v>
      </c>
      <c r="BK62" s="823"/>
      <c r="BL62" s="823"/>
      <c r="BM62" s="823"/>
      <c r="BN62" s="824"/>
      <c r="BO62" s="218"/>
      <c r="BP62" s="218"/>
      <c r="BQ62" s="215">
        <v>56</v>
      </c>
      <c r="BR62" s="216"/>
      <c r="BS62" s="801"/>
      <c r="BT62" s="802"/>
      <c r="BU62" s="802"/>
      <c r="BV62" s="802"/>
      <c r="BW62" s="802"/>
      <c r="BX62" s="802"/>
      <c r="BY62" s="802"/>
      <c r="BZ62" s="802"/>
      <c r="CA62" s="802"/>
      <c r="CB62" s="802"/>
      <c r="CC62" s="802"/>
      <c r="CD62" s="802"/>
      <c r="CE62" s="802"/>
      <c r="CF62" s="802"/>
      <c r="CG62" s="803"/>
      <c r="CH62" s="782"/>
      <c r="CI62" s="783"/>
      <c r="CJ62" s="783"/>
      <c r="CK62" s="783"/>
      <c r="CL62" s="784"/>
      <c r="CM62" s="782"/>
      <c r="CN62" s="783"/>
      <c r="CO62" s="783"/>
      <c r="CP62" s="783"/>
      <c r="CQ62" s="784"/>
      <c r="CR62" s="782"/>
      <c r="CS62" s="783"/>
      <c r="CT62" s="783"/>
      <c r="CU62" s="783"/>
      <c r="CV62" s="784"/>
      <c r="CW62" s="782"/>
      <c r="CX62" s="783"/>
      <c r="CY62" s="783"/>
      <c r="CZ62" s="783"/>
      <c r="DA62" s="784"/>
      <c r="DB62" s="782"/>
      <c r="DC62" s="783"/>
      <c r="DD62" s="783"/>
      <c r="DE62" s="783"/>
      <c r="DF62" s="784"/>
      <c r="DG62" s="782"/>
      <c r="DH62" s="783"/>
      <c r="DI62" s="783"/>
      <c r="DJ62" s="783"/>
      <c r="DK62" s="784"/>
      <c r="DL62" s="782"/>
      <c r="DM62" s="783"/>
      <c r="DN62" s="783"/>
      <c r="DO62" s="783"/>
      <c r="DP62" s="784"/>
      <c r="DQ62" s="782"/>
      <c r="DR62" s="783"/>
      <c r="DS62" s="783"/>
      <c r="DT62" s="783"/>
      <c r="DU62" s="784"/>
      <c r="DV62" s="785"/>
      <c r="DW62" s="786"/>
      <c r="DX62" s="786"/>
      <c r="DY62" s="786"/>
      <c r="DZ62" s="787"/>
      <c r="EA62" s="199"/>
    </row>
    <row r="63" spans="1:131" s="200" customFormat="1" ht="26.25" customHeight="1" thickBot="1" x14ac:dyDescent="0.2">
      <c r="A63" s="217" t="s">
        <v>368</v>
      </c>
      <c r="B63" s="807" t="s">
        <v>391</v>
      </c>
      <c r="C63" s="808"/>
      <c r="D63" s="808"/>
      <c r="E63" s="808"/>
      <c r="F63" s="808"/>
      <c r="G63" s="808"/>
      <c r="H63" s="808"/>
      <c r="I63" s="808"/>
      <c r="J63" s="808"/>
      <c r="K63" s="808"/>
      <c r="L63" s="808"/>
      <c r="M63" s="808"/>
      <c r="N63" s="808"/>
      <c r="O63" s="808"/>
      <c r="P63" s="809"/>
      <c r="Q63" s="855"/>
      <c r="R63" s="856"/>
      <c r="S63" s="856"/>
      <c r="T63" s="856"/>
      <c r="U63" s="856"/>
      <c r="V63" s="856"/>
      <c r="W63" s="856"/>
      <c r="X63" s="856"/>
      <c r="Y63" s="856"/>
      <c r="Z63" s="856"/>
      <c r="AA63" s="856"/>
      <c r="AB63" s="856"/>
      <c r="AC63" s="856"/>
      <c r="AD63" s="856"/>
      <c r="AE63" s="857"/>
      <c r="AF63" s="858">
        <v>1903</v>
      </c>
      <c r="AG63" s="859"/>
      <c r="AH63" s="859"/>
      <c r="AI63" s="859"/>
      <c r="AJ63" s="860"/>
      <c r="AK63" s="861"/>
      <c r="AL63" s="856"/>
      <c r="AM63" s="856"/>
      <c r="AN63" s="856"/>
      <c r="AO63" s="856"/>
      <c r="AP63" s="859">
        <v>40221</v>
      </c>
      <c r="AQ63" s="859"/>
      <c r="AR63" s="859"/>
      <c r="AS63" s="859"/>
      <c r="AT63" s="859"/>
      <c r="AU63" s="859">
        <v>32434</v>
      </c>
      <c r="AV63" s="859"/>
      <c r="AW63" s="859"/>
      <c r="AX63" s="859"/>
      <c r="AY63" s="859"/>
      <c r="AZ63" s="863"/>
      <c r="BA63" s="863"/>
      <c r="BB63" s="863"/>
      <c r="BC63" s="863"/>
      <c r="BD63" s="863"/>
      <c r="BE63" s="864"/>
      <c r="BF63" s="864"/>
      <c r="BG63" s="864"/>
      <c r="BH63" s="864"/>
      <c r="BI63" s="865"/>
      <c r="BJ63" s="866" t="s">
        <v>112</v>
      </c>
      <c r="BK63" s="867"/>
      <c r="BL63" s="867"/>
      <c r="BM63" s="867"/>
      <c r="BN63" s="868"/>
      <c r="BO63" s="218"/>
      <c r="BP63" s="218"/>
      <c r="BQ63" s="215">
        <v>57</v>
      </c>
      <c r="BR63" s="216"/>
      <c r="BS63" s="801"/>
      <c r="BT63" s="802"/>
      <c r="BU63" s="802"/>
      <c r="BV63" s="802"/>
      <c r="BW63" s="802"/>
      <c r="BX63" s="802"/>
      <c r="BY63" s="802"/>
      <c r="BZ63" s="802"/>
      <c r="CA63" s="802"/>
      <c r="CB63" s="802"/>
      <c r="CC63" s="802"/>
      <c r="CD63" s="802"/>
      <c r="CE63" s="802"/>
      <c r="CF63" s="802"/>
      <c r="CG63" s="803"/>
      <c r="CH63" s="782"/>
      <c r="CI63" s="783"/>
      <c r="CJ63" s="783"/>
      <c r="CK63" s="783"/>
      <c r="CL63" s="784"/>
      <c r="CM63" s="782"/>
      <c r="CN63" s="783"/>
      <c r="CO63" s="783"/>
      <c r="CP63" s="783"/>
      <c r="CQ63" s="784"/>
      <c r="CR63" s="782"/>
      <c r="CS63" s="783"/>
      <c r="CT63" s="783"/>
      <c r="CU63" s="783"/>
      <c r="CV63" s="784"/>
      <c r="CW63" s="782"/>
      <c r="CX63" s="783"/>
      <c r="CY63" s="783"/>
      <c r="CZ63" s="783"/>
      <c r="DA63" s="784"/>
      <c r="DB63" s="782"/>
      <c r="DC63" s="783"/>
      <c r="DD63" s="783"/>
      <c r="DE63" s="783"/>
      <c r="DF63" s="784"/>
      <c r="DG63" s="782"/>
      <c r="DH63" s="783"/>
      <c r="DI63" s="783"/>
      <c r="DJ63" s="783"/>
      <c r="DK63" s="784"/>
      <c r="DL63" s="782"/>
      <c r="DM63" s="783"/>
      <c r="DN63" s="783"/>
      <c r="DO63" s="783"/>
      <c r="DP63" s="784"/>
      <c r="DQ63" s="782"/>
      <c r="DR63" s="783"/>
      <c r="DS63" s="783"/>
      <c r="DT63" s="783"/>
      <c r="DU63" s="784"/>
      <c r="DV63" s="785"/>
      <c r="DW63" s="786"/>
      <c r="DX63" s="786"/>
      <c r="DY63" s="786"/>
      <c r="DZ63" s="78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1"/>
      <c r="BT64" s="802"/>
      <c r="BU64" s="802"/>
      <c r="BV64" s="802"/>
      <c r="BW64" s="802"/>
      <c r="BX64" s="802"/>
      <c r="BY64" s="802"/>
      <c r="BZ64" s="802"/>
      <c r="CA64" s="802"/>
      <c r="CB64" s="802"/>
      <c r="CC64" s="802"/>
      <c r="CD64" s="802"/>
      <c r="CE64" s="802"/>
      <c r="CF64" s="802"/>
      <c r="CG64" s="803"/>
      <c r="CH64" s="782"/>
      <c r="CI64" s="783"/>
      <c r="CJ64" s="783"/>
      <c r="CK64" s="783"/>
      <c r="CL64" s="784"/>
      <c r="CM64" s="782"/>
      <c r="CN64" s="783"/>
      <c r="CO64" s="783"/>
      <c r="CP64" s="783"/>
      <c r="CQ64" s="784"/>
      <c r="CR64" s="782"/>
      <c r="CS64" s="783"/>
      <c r="CT64" s="783"/>
      <c r="CU64" s="783"/>
      <c r="CV64" s="784"/>
      <c r="CW64" s="782"/>
      <c r="CX64" s="783"/>
      <c r="CY64" s="783"/>
      <c r="CZ64" s="783"/>
      <c r="DA64" s="784"/>
      <c r="DB64" s="782"/>
      <c r="DC64" s="783"/>
      <c r="DD64" s="783"/>
      <c r="DE64" s="783"/>
      <c r="DF64" s="784"/>
      <c r="DG64" s="782"/>
      <c r="DH64" s="783"/>
      <c r="DI64" s="783"/>
      <c r="DJ64" s="783"/>
      <c r="DK64" s="784"/>
      <c r="DL64" s="782"/>
      <c r="DM64" s="783"/>
      <c r="DN64" s="783"/>
      <c r="DO64" s="783"/>
      <c r="DP64" s="784"/>
      <c r="DQ64" s="782"/>
      <c r="DR64" s="783"/>
      <c r="DS64" s="783"/>
      <c r="DT64" s="783"/>
      <c r="DU64" s="784"/>
      <c r="DV64" s="785"/>
      <c r="DW64" s="786"/>
      <c r="DX64" s="786"/>
      <c r="DY64" s="786"/>
      <c r="DZ64" s="787"/>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1"/>
      <c r="BT65" s="802"/>
      <c r="BU65" s="802"/>
      <c r="BV65" s="802"/>
      <c r="BW65" s="802"/>
      <c r="BX65" s="802"/>
      <c r="BY65" s="802"/>
      <c r="BZ65" s="802"/>
      <c r="CA65" s="802"/>
      <c r="CB65" s="802"/>
      <c r="CC65" s="802"/>
      <c r="CD65" s="802"/>
      <c r="CE65" s="802"/>
      <c r="CF65" s="802"/>
      <c r="CG65" s="803"/>
      <c r="CH65" s="782"/>
      <c r="CI65" s="783"/>
      <c r="CJ65" s="783"/>
      <c r="CK65" s="783"/>
      <c r="CL65" s="784"/>
      <c r="CM65" s="782"/>
      <c r="CN65" s="783"/>
      <c r="CO65" s="783"/>
      <c r="CP65" s="783"/>
      <c r="CQ65" s="784"/>
      <c r="CR65" s="782"/>
      <c r="CS65" s="783"/>
      <c r="CT65" s="783"/>
      <c r="CU65" s="783"/>
      <c r="CV65" s="784"/>
      <c r="CW65" s="782"/>
      <c r="CX65" s="783"/>
      <c r="CY65" s="783"/>
      <c r="CZ65" s="783"/>
      <c r="DA65" s="784"/>
      <c r="DB65" s="782"/>
      <c r="DC65" s="783"/>
      <c r="DD65" s="783"/>
      <c r="DE65" s="783"/>
      <c r="DF65" s="784"/>
      <c r="DG65" s="782"/>
      <c r="DH65" s="783"/>
      <c r="DI65" s="783"/>
      <c r="DJ65" s="783"/>
      <c r="DK65" s="784"/>
      <c r="DL65" s="782"/>
      <c r="DM65" s="783"/>
      <c r="DN65" s="783"/>
      <c r="DO65" s="783"/>
      <c r="DP65" s="784"/>
      <c r="DQ65" s="782"/>
      <c r="DR65" s="783"/>
      <c r="DS65" s="783"/>
      <c r="DT65" s="783"/>
      <c r="DU65" s="784"/>
      <c r="DV65" s="785"/>
      <c r="DW65" s="786"/>
      <c r="DX65" s="786"/>
      <c r="DY65" s="786"/>
      <c r="DZ65" s="787"/>
      <c r="EA65" s="199"/>
    </row>
    <row r="66" spans="1:131" s="200" customFormat="1" ht="26.25" customHeight="1" x14ac:dyDescent="0.15">
      <c r="A66" s="741" t="s">
        <v>393</v>
      </c>
      <c r="B66" s="742"/>
      <c r="C66" s="742"/>
      <c r="D66" s="742"/>
      <c r="E66" s="742"/>
      <c r="F66" s="742"/>
      <c r="G66" s="742"/>
      <c r="H66" s="742"/>
      <c r="I66" s="742"/>
      <c r="J66" s="742"/>
      <c r="K66" s="742"/>
      <c r="L66" s="742"/>
      <c r="M66" s="742"/>
      <c r="N66" s="742"/>
      <c r="O66" s="742"/>
      <c r="P66" s="743"/>
      <c r="Q66" s="747" t="s">
        <v>372</v>
      </c>
      <c r="R66" s="748"/>
      <c r="S66" s="748"/>
      <c r="T66" s="748"/>
      <c r="U66" s="749"/>
      <c r="V66" s="747" t="s">
        <v>373</v>
      </c>
      <c r="W66" s="748"/>
      <c r="X66" s="748"/>
      <c r="Y66" s="748"/>
      <c r="Z66" s="749"/>
      <c r="AA66" s="747" t="s">
        <v>374</v>
      </c>
      <c r="AB66" s="748"/>
      <c r="AC66" s="748"/>
      <c r="AD66" s="748"/>
      <c r="AE66" s="749"/>
      <c r="AF66" s="869" t="s">
        <v>375</v>
      </c>
      <c r="AG66" s="830"/>
      <c r="AH66" s="830"/>
      <c r="AI66" s="830"/>
      <c r="AJ66" s="870"/>
      <c r="AK66" s="747" t="s">
        <v>376</v>
      </c>
      <c r="AL66" s="742"/>
      <c r="AM66" s="742"/>
      <c r="AN66" s="742"/>
      <c r="AO66" s="743"/>
      <c r="AP66" s="747" t="s">
        <v>377</v>
      </c>
      <c r="AQ66" s="748"/>
      <c r="AR66" s="748"/>
      <c r="AS66" s="748"/>
      <c r="AT66" s="749"/>
      <c r="AU66" s="747" t="s">
        <v>394</v>
      </c>
      <c r="AV66" s="748"/>
      <c r="AW66" s="748"/>
      <c r="AX66" s="748"/>
      <c r="AY66" s="749"/>
      <c r="AZ66" s="747" t="s">
        <v>355</v>
      </c>
      <c r="BA66" s="748"/>
      <c r="BB66" s="748"/>
      <c r="BC66" s="748"/>
      <c r="BD66" s="754"/>
      <c r="BE66" s="218"/>
      <c r="BF66" s="218"/>
      <c r="BG66" s="218"/>
      <c r="BH66" s="218"/>
      <c r="BI66" s="218"/>
      <c r="BJ66" s="218"/>
      <c r="BK66" s="218"/>
      <c r="BL66" s="218"/>
      <c r="BM66" s="218"/>
      <c r="BN66" s="218"/>
      <c r="BO66" s="218"/>
      <c r="BP66" s="218"/>
      <c r="BQ66" s="215">
        <v>60</v>
      </c>
      <c r="BR66" s="220"/>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9"/>
    </row>
    <row r="67" spans="1:131" s="200" customFormat="1" ht="26.25" customHeight="1" thickBot="1" x14ac:dyDescent="0.2">
      <c r="A67" s="744"/>
      <c r="B67" s="745"/>
      <c r="C67" s="745"/>
      <c r="D67" s="745"/>
      <c r="E67" s="745"/>
      <c r="F67" s="745"/>
      <c r="G67" s="745"/>
      <c r="H67" s="745"/>
      <c r="I67" s="745"/>
      <c r="J67" s="745"/>
      <c r="K67" s="745"/>
      <c r="L67" s="745"/>
      <c r="M67" s="745"/>
      <c r="N67" s="745"/>
      <c r="O67" s="745"/>
      <c r="P67" s="746"/>
      <c r="Q67" s="750"/>
      <c r="R67" s="751"/>
      <c r="S67" s="751"/>
      <c r="T67" s="751"/>
      <c r="U67" s="752"/>
      <c r="V67" s="750"/>
      <c r="W67" s="751"/>
      <c r="X67" s="751"/>
      <c r="Y67" s="751"/>
      <c r="Z67" s="752"/>
      <c r="AA67" s="750"/>
      <c r="AB67" s="751"/>
      <c r="AC67" s="751"/>
      <c r="AD67" s="751"/>
      <c r="AE67" s="752"/>
      <c r="AF67" s="871"/>
      <c r="AG67" s="833"/>
      <c r="AH67" s="833"/>
      <c r="AI67" s="833"/>
      <c r="AJ67" s="872"/>
      <c r="AK67" s="873"/>
      <c r="AL67" s="745"/>
      <c r="AM67" s="745"/>
      <c r="AN67" s="745"/>
      <c r="AO67" s="746"/>
      <c r="AP67" s="750"/>
      <c r="AQ67" s="751"/>
      <c r="AR67" s="751"/>
      <c r="AS67" s="751"/>
      <c r="AT67" s="752"/>
      <c r="AU67" s="750"/>
      <c r="AV67" s="751"/>
      <c r="AW67" s="751"/>
      <c r="AX67" s="751"/>
      <c r="AY67" s="752"/>
      <c r="AZ67" s="750"/>
      <c r="BA67" s="751"/>
      <c r="BB67" s="751"/>
      <c r="BC67" s="751"/>
      <c r="BD67" s="756"/>
      <c r="BE67" s="218"/>
      <c r="BF67" s="218"/>
      <c r="BG67" s="218"/>
      <c r="BH67" s="218"/>
      <c r="BI67" s="218"/>
      <c r="BJ67" s="218"/>
      <c r="BK67" s="218"/>
      <c r="BL67" s="218"/>
      <c r="BM67" s="218"/>
      <c r="BN67" s="218"/>
      <c r="BO67" s="218"/>
      <c r="BP67" s="218"/>
      <c r="BQ67" s="215">
        <v>61</v>
      </c>
      <c r="BR67" s="220"/>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9"/>
    </row>
    <row r="68" spans="1:131" s="200" customFormat="1" ht="26.25" customHeight="1" thickTop="1" x14ac:dyDescent="0.15">
      <c r="A68" s="211">
        <v>1</v>
      </c>
      <c r="B68" s="890" t="s">
        <v>546</v>
      </c>
      <c r="C68" s="891"/>
      <c r="D68" s="891"/>
      <c r="E68" s="891"/>
      <c r="F68" s="891"/>
      <c r="G68" s="891"/>
      <c r="H68" s="891"/>
      <c r="I68" s="891"/>
      <c r="J68" s="891"/>
      <c r="K68" s="891"/>
      <c r="L68" s="891"/>
      <c r="M68" s="891"/>
      <c r="N68" s="891"/>
      <c r="O68" s="891"/>
      <c r="P68" s="892"/>
      <c r="Q68" s="886">
        <v>15052</v>
      </c>
      <c r="R68" s="885"/>
      <c r="S68" s="885"/>
      <c r="T68" s="885"/>
      <c r="U68" s="885"/>
      <c r="V68" s="885">
        <v>12500</v>
      </c>
      <c r="W68" s="885"/>
      <c r="X68" s="885"/>
      <c r="Y68" s="885"/>
      <c r="Z68" s="885"/>
      <c r="AA68" s="885">
        <v>2552</v>
      </c>
      <c r="AB68" s="885"/>
      <c r="AC68" s="885"/>
      <c r="AD68" s="885"/>
      <c r="AE68" s="885"/>
      <c r="AF68" s="885">
        <v>2552</v>
      </c>
      <c r="AG68" s="885"/>
      <c r="AH68" s="885"/>
      <c r="AI68" s="885"/>
      <c r="AJ68" s="885"/>
      <c r="AK68" s="885" t="s">
        <v>483</v>
      </c>
      <c r="AL68" s="885"/>
      <c r="AM68" s="885"/>
      <c r="AN68" s="885"/>
      <c r="AO68" s="885"/>
      <c r="AP68" s="885" t="s">
        <v>483</v>
      </c>
      <c r="AQ68" s="885"/>
      <c r="AR68" s="885"/>
      <c r="AS68" s="885"/>
      <c r="AT68" s="885"/>
      <c r="AU68" s="885" t="s">
        <v>483</v>
      </c>
      <c r="AV68" s="885"/>
      <c r="AW68" s="885"/>
      <c r="AX68" s="885"/>
      <c r="AY68" s="885"/>
      <c r="AZ68" s="883"/>
      <c r="BA68" s="883"/>
      <c r="BB68" s="883"/>
      <c r="BC68" s="883"/>
      <c r="BD68" s="884"/>
      <c r="BE68" s="218"/>
      <c r="BF68" s="218"/>
      <c r="BG68" s="218"/>
      <c r="BH68" s="218"/>
      <c r="BI68" s="218"/>
      <c r="BJ68" s="218"/>
      <c r="BK68" s="218"/>
      <c r="BL68" s="218"/>
      <c r="BM68" s="218"/>
      <c r="BN68" s="218"/>
      <c r="BO68" s="218"/>
      <c r="BP68" s="218"/>
      <c r="BQ68" s="215">
        <v>62</v>
      </c>
      <c r="BR68" s="220"/>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9"/>
    </row>
    <row r="69" spans="1:131" s="200" customFormat="1" ht="26.25" customHeight="1" x14ac:dyDescent="0.15">
      <c r="A69" s="214">
        <v>2</v>
      </c>
      <c r="B69" s="887" t="s">
        <v>547</v>
      </c>
      <c r="C69" s="888"/>
      <c r="D69" s="888"/>
      <c r="E69" s="888"/>
      <c r="F69" s="888"/>
      <c r="G69" s="888"/>
      <c r="H69" s="888"/>
      <c r="I69" s="888"/>
      <c r="J69" s="888"/>
      <c r="K69" s="888"/>
      <c r="L69" s="888"/>
      <c r="M69" s="888"/>
      <c r="N69" s="888"/>
      <c r="O69" s="888"/>
      <c r="P69" s="889"/>
      <c r="Q69" s="895">
        <v>11</v>
      </c>
      <c r="R69" s="848"/>
      <c r="S69" s="848"/>
      <c r="T69" s="848"/>
      <c r="U69" s="848"/>
      <c r="V69" s="848">
        <v>11</v>
      </c>
      <c r="W69" s="848"/>
      <c r="X69" s="848"/>
      <c r="Y69" s="848"/>
      <c r="Z69" s="848"/>
      <c r="AA69" s="848">
        <v>1</v>
      </c>
      <c r="AB69" s="848"/>
      <c r="AC69" s="848"/>
      <c r="AD69" s="848"/>
      <c r="AE69" s="848"/>
      <c r="AF69" s="848">
        <v>1</v>
      </c>
      <c r="AG69" s="848"/>
      <c r="AH69" s="848"/>
      <c r="AI69" s="848"/>
      <c r="AJ69" s="848"/>
      <c r="AK69" s="848">
        <v>1</v>
      </c>
      <c r="AL69" s="848"/>
      <c r="AM69" s="848"/>
      <c r="AN69" s="848"/>
      <c r="AO69" s="848"/>
      <c r="AP69" s="848" t="s">
        <v>483</v>
      </c>
      <c r="AQ69" s="848"/>
      <c r="AR69" s="848"/>
      <c r="AS69" s="848"/>
      <c r="AT69" s="848"/>
      <c r="AU69" s="848" t="s">
        <v>483</v>
      </c>
      <c r="AV69" s="848"/>
      <c r="AW69" s="848"/>
      <c r="AX69" s="848"/>
      <c r="AY69" s="848"/>
      <c r="AZ69" s="893"/>
      <c r="BA69" s="893"/>
      <c r="BB69" s="893"/>
      <c r="BC69" s="893"/>
      <c r="BD69" s="894"/>
      <c r="BE69" s="218"/>
      <c r="BF69" s="218"/>
      <c r="BG69" s="218"/>
      <c r="BH69" s="218"/>
      <c r="BI69" s="218"/>
      <c r="BJ69" s="218"/>
      <c r="BK69" s="218"/>
      <c r="BL69" s="218"/>
      <c r="BM69" s="218"/>
      <c r="BN69" s="218"/>
      <c r="BO69" s="218"/>
      <c r="BP69" s="218"/>
      <c r="BQ69" s="215">
        <v>63</v>
      </c>
      <c r="BR69" s="220"/>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9"/>
    </row>
    <row r="70" spans="1:131" s="200" customFormat="1" ht="26.25" customHeight="1" x14ac:dyDescent="0.15">
      <c r="A70" s="214">
        <v>3</v>
      </c>
      <c r="B70" s="887" t="s">
        <v>548</v>
      </c>
      <c r="C70" s="888"/>
      <c r="D70" s="888"/>
      <c r="E70" s="888"/>
      <c r="F70" s="888"/>
      <c r="G70" s="888"/>
      <c r="H70" s="888"/>
      <c r="I70" s="888"/>
      <c r="J70" s="888"/>
      <c r="K70" s="888"/>
      <c r="L70" s="888"/>
      <c r="M70" s="888"/>
      <c r="N70" s="888"/>
      <c r="O70" s="888"/>
      <c r="P70" s="889"/>
      <c r="Q70" s="895">
        <v>212</v>
      </c>
      <c r="R70" s="848"/>
      <c r="S70" s="848"/>
      <c r="T70" s="848"/>
      <c r="U70" s="848"/>
      <c r="V70" s="848">
        <v>190</v>
      </c>
      <c r="W70" s="848"/>
      <c r="X70" s="848"/>
      <c r="Y70" s="848"/>
      <c r="Z70" s="848"/>
      <c r="AA70" s="848">
        <v>22</v>
      </c>
      <c r="AB70" s="848"/>
      <c r="AC70" s="848"/>
      <c r="AD70" s="848"/>
      <c r="AE70" s="848"/>
      <c r="AF70" s="848">
        <v>22</v>
      </c>
      <c r="AG70" s="848"/>
      <c r="AH70" s="848"/>
      <c r="AI70" s="848"/>
      <c r="AJ70" s="848"/>
      <c r="AK70" s="848" t="s">
        <v>483</v>
      </c>
      <c r="AL70" s="848"/>
      <c r="AM70" s="848"/>
      <c r="AN70" s="848"/>
      <c r="AO70" s="848"/>
      <c r="AP70" s="848">
        <v>131</v>
      </c>
      <c r="AQ70" s="848"/>
      <c r="AR70" s="848"/>
      <c r="AS70" s="848"/>
      <c r="AT70" s="848"/>
      <c r="AU70" s="848" t="s">
        <v>483</v>
      </c>
      <c r="AV70" s="848"/>
      <c r="AW70" s="848"/>
      <c r="AX70" s="848"/>
      <c r="AY70" s="848"/>
      <c r="AZ70" s="893"/>
      <c r="BA70" s="893"/>
      <c r="BB70" s="893"/>
      <c r="BC70" s="893"/>
      <c r="BD70" s="894"/>
      <c r="BE70" s="218"/>
      <c r="BF70" s="218"/>
      <c r="BG70" s="218"/>
      <c r="BH70" s="218"/>
      <c r="BI70" s="218"/>
      <c r="BJ70" s="218"/>
      <c r="BK70" s="218"/>
      <c r="BL70" s="218"/>
      <c r="BM70" s="218"/>
      <c r="BN70" s="218"/>
      <c r="BO70" s="218"/>
      <c r="BP70" s="218"/>
      <c r="BQ70" s="215">
        <v>64</v>
      </c>
      <c r="BR70" s="220"/>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9"/>
    </row>
    <row r="71" spans="1:131" s="200" customFormat="1" ht="26.25" customHeight="1" x14ac:dyDescent="0.15">
      <c r="A71" s="214">
        <v>4</v>
      </c>
      <c r="B71" s="887" t="s">
        <v>549</v>
      </c>
      <c r="C71" s="888"/>
      <c r="D71" s="888"/>
      <c r="E71" s="888"/>
      <c r="F71" s="888"/>
      <c r="G71" s="888"/>
      <c r="H71" s="888"/>
      <c r="I71" s="888"/>
      <c r="J71" s="888"/>
      <c r="K71" s="888"/>
      <c r="L71" s="888"/>
      <c r="M71" s="888"/>
      <c r="N71" s="888"/>
      <c r="O71" s="888"/>
      <c r="P71" s="889"/>
      <c r="Q71" s="895">
        <v>495</v>
      </c>
      <c r="R71" s="848"/>
      <c r="S71" s="848"/>
      <c r="T71" s="848"/>
      <c r="U71" s="848"/>
      <c r="V71" s="848">
        <v>348</v>
      </c>
      <c r="W71" s="848"/>
      <c r="X71" s="848"/>
      <c r="Y71" s="848"/>
      <c r="Z71" s="848"/>
      <c r="AA71" s="848">
        <v>148</v>
      </c>
      <c r="AB71" s="848"/>
      <c r="AC71" s="848"/>
      <c r="AD71" s="848"/>
      <c r="AE71" s="848"/>
      <c r="AF71" s="848">
        <v>148</v>
      </c>
      <c r="AG71" s="848"/>
      <c r="AH71" s="848"/>
      <c r="AI71" s="848"/>
      <c r="AJ71" s="848"/>
      <c r="AK71" s="848">
        <v>176</v>
      </c>
      <c r="AL71" s="848"/>
      <c r="AM71" s="848"/>
      <c r="AN71" s="848"/>
      <c r="AO71" s="848"/>
      <c r="AP71" s="848" t="s">
        <v>483</v>
      </c>
      <c r="AQ71" s="848"/>
      <c r="AR71" s="848"/>
      <c r="AS71" s="848"/>
      <c r="AT71" s="848"/>
      <c r="AU71" s="848" t="s">
        <v>483</v>
      </c>
      <c r="AV71" s="848"/>
      <c r="AW71" s="848"/>
      <c r="AX71" s="848"/>
      <c r="AY71" s="848"/>
      <c r="AZ71" s="893"/>
      <c r="BA71" s="893"/>
      <c r="BB71" s="893"/>
      <c r="BC71" s="893"/>
      <c r="BD71" s="894"/>
      <c r="BE71" s="218"/>
      <c r="BF71" s="218"/>
      <c r="BG71" s="218"/>
      <c r="BH71" s="218"/>
      <c r="BI71" s="218"/>
      <c r="BJ71" s="218"/>
      <c r="BK71" s="218"/>
      <c r="BL71" s="218"/>
      <c r="BM71" s="218"/>
      <c r="BN71" s="218"/>
      <c r="BO71" s="218"/>
      <c r="BP71" s="218"/>
      <c r="BQ71" s="215">
        <v>65</v>
      </c>
      <c r="BR71" s="220"/>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9"/>
    </row>
    <row r="72" spans="1:131" s="200" customFormat="1" ht="26.25" customHeight="1" x14ac:dyDescent="0.15">
      <c r="A72" s="214">
        <v>5</v>
      </c>
      <c r="B72" s="887" t="s">
        <v>550</v>
      </c>
      <c r="C72" s="888"/>
      <c r="D72" s="888"/>
      <c r="E72" s="888"/>
      <c r="F72" s="888"/>
      <c r="G72" s="888"/>
      <c r="H72" s="888"/>
      <c r="I72" s="888"/>
      <c r="J72" s="888"/>
      <c r="K72" s="888"/>
      <c r="L72" s="888"/>
      <c r="M72" s="888"/>
      <c r="N72" s="888"/>
      <c r="O72" s="888"/>
      <c r="P72" s="889"/>
      <c r="Q72" s="895">
        <v>707526</v>
      </c>
      <c r="R72" s="848"/>
      <c r="S72" s="848"/>
      <c r="T72" s="848"/>
      <c r="U72" s="848"/>
      <c r="V72" s="848">
        <v>687045</v>
      </c>
      <c r="W72" s="848"/>
      <c r="X72" s="848"/>
      <c r="Y72" s="848"/>
      <c r="Z72" s="848"/>
      <c r="AA72" s="848">
        <v>20481</v>
      </c>
      <c r="AB72" s="848"/>
      <c r="AC72" s="848"/>
      <c r="AD72" s="848"/>
      <c r="AE72" s="848"/>
      <c r="AF72" s="848">
        <v>20481</v>
      </c>
      <c r="AG72" s="848"/>
      <c r="AH72" s="848"/>
      <c r="AI72" s="848"/>
      <c r="AJ72" s="848"/>
      <c r="AK72" s="848">
        <v>3255</v>
      </c>
      <c r="AL72" s="848"/>
      <c r="AM72" s="848"/>
      <c r="AN72" s="848"/>
      <c r="AO72" s="848"/>
      <c r="AP72" s="848" t="s">
        <v>483</v>
      </c>
      <c r="AQ72" s="848"/>
      <c r="AR72" s="848"/>
      <c r="AS72" s="848"/>
      <c r="AT72" s="848"/>
      <c r="AU72" s="848" t="s">
        <v>483</v>
      </c>
      <c r="AV72" s="848"/>
      <c r="AW72" s="848"/>
      <c r="AX72" s="848"/>
      <c r="AY72" s="848"/>
      <c r="AZ72" s="893"/>
      <c r="BA72" s="893"/>
      <c r="BB72" s="893"/>
      <c r="BC72" s="893"/>
      <c r="BD72" s="894"/>
      <c r="BE72" s="218"/>
      <c r="BF72" s="218"/>
      <c r="BG72" s="218"/>
      <c r="BH72" s="218"/>
      <c r="BI72" s="218"/>
      <c r="BJ72" s="218"/>
      <c r="BK72" s="218"/>
      <c r="BL72" s="218"/>
      <c r="BM72" s="218"/>
      <c r="BN72" s="218"/>
      <c r="BO72" s="218"/>
      <c r="BP72" s="218"/>
      <c r="BQ72" s="215">
        <v>66</v>
      </c>
      <c r="BR72" s="220"/>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9"/>
    </row>
    <row r="73" spans="1:131" s="200" customFormat="1" ht="26.25" customHeight="1" x14ac:dyDescent="0.15">
      <c r="A73" s="214">
        <v>6</v>
      </c>
      <c r="B73" s="887"/>
      <c r="C73" s="888"/>
      <c r="D73" s="888"/>
      <c r="E73" s="888"/>
      <c r="F73" s="888"/>
      <c r="G73" s="888"/>
      <c r="H73" s="888"/>
      <c r="I73" s="888"/>
      <c r="J73" s="888"/>
      <c r="K73" s="888"/>
      <c r="L73" s="888"/>
      <c r="M73" s="888"/>
      <c r="N73" s="888"/>
      <c r="O73" s="888"/>
      <c r="P73" s="889"/>
      <c r="Q73" s="895"/>
      <c r="R73" s="848"/>
      <c r="S73" s="848"/>
      <c r="T73" s="848"/>
      <c r="U73" s="848"/>
      <c r="V73" s="848"/>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93"/>
      <c r="BA73" s="893"/>
      <c r="BB73" s="893"/>
      <c r="BC73" s="893"/>
      <c r="BD73" s="894"/>
      <c r="BE73" s="218"/>
      <c r="BF73" s="218"/>
      <c r="BG73" s="218"/>
      <c r="BH73" s="218"/>
      <c r="BI73" s="218"/>
      <c r="BJ73" s="218"/>
      <c r="BK73" s="218"/>
      <c r="BL73" s="218"/>
      <c r="BM73" s="218"/>
      <c r="BN73" s="218"/>
      <c r="BO73" s="218"/>
      <c r="BP73" s="218"/>
      <c r="BQ73" s="215">
        <v>67</v>
      </c>
      <c r="BR73" s="220"/>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9"/>
    </row>
    <row r="74" spans="1:131" s="200" customFormat="1" ht="26.25" customHeight="1" x14ac:dyDescent="0.15">
      <c r="A74" s="214">
        <v>7</v>
      </c>
      <c r="B74" s="887"/>
      <c r="C74" s="888"/>
      <c r="D74" s="888"/>
      <c r="E74" s="888"/>
      <c r="F74" s="888"/>
      <c r="G74" s="888"/>
      <c r="H74" s="888"/>
      <c r="I74" s="888"/>
      <c r="J74" s="888"/>
      <c r="K74" s="888"/>
      <c r="L74" s="888"/>
      <c r="M74" s="888"/>
      <c r="N74" s="888"/>
      <c r="O74" s="888"/>
      <c r="P74" s="889"/>
      <c r="Q74" s="895"/>
      <c r="R74" s="848"/>
      <c r="S74" s="848"/>
      <c r="T74" s="848"/>
      <c r="U74" s="848"/>
      <c r="V74" s="848"/>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93"/>
      <c r="BA74" s="893"/>
      <c r="BB74" s="893"/>
      <c r="BC74" s="893"/>
      <c r="BD74" s="894"/>
      <c r="BE74" s="218"/>
      <c r="BF74" s="218"/>
      <c r="BG74" s="218"/>
      <c r="BH74" s="218"/>
      <c r="BI74" s="218"/>
      <c r="BJ74" s="218"/>
      <c r="BK74" s="218"/>
      <c r="BL74" s="218"/>
      <c r="BM74" s="218"/>
      <c r="BN74" s="218"/>
      <c r="BO74" s="218"/>
      <c r="BP74" s="218"/>
      <c r="BQ74" s="215">
        <v>68</v>
      </c>
      <c r="BR74" s="220"/>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9"/>
    </row>
    <row r="75" spans="1:131" s="200" customFormat="1" ht="26.25" customHeight="1" x14ac:dyDescent="0.15">
      <c r="A75" s="214">
        <v>8</v>
      </c>
      <c r="B75" s="887"/>
      <c r="C75" s="888"/>
      <c r="D75" s="888"/>
      <c r="E75" s="888"/>
      <c r="F75" s="888"/>
      <c r="G75" s="888"/>
      <c r="H75" s="888"/>
      <c r="I75" s="888"/>
      <c r="J75" s="888"/>
      <c r="K75" s="888"/>
      <c r="L75" s="888"/>
      <c r="M75" s="888"/>
      <c r="N75" s="888"/>
      <c r="O75" s="888"/>
      <c r="P75" s="889"/>
      <c r="Q75" s="896"/>
      <c r="R75" s="897"/>
      <c r="S75" s="897"/>
      <c r="T75" s="897"/>
      <c r="U75" s="847"/>
      <c r="V75" s="898"/>
      <c r="W75" s="897"/>
      <c r="X75" s="897"/>
      <c r="Y75" s="897"/>
      <c r="Z75" s="847"/>
      <c r="AA75" s="898"/>
      <c r="AB75" s="897"/>
      <c r="AC75" s="897"/>
      <c r="AD75" s="897"/>
      <c r="AE75" s="847"/>
      <c r="AF75" s="898"/>
      <c r="AG75" s="897"/>
      <c r="AH75" s="897"/>
      <c r="AI75" s="897"/>
      <c r="AJ75" s="847"/>
      <c r="AK75" s="898"/>
      <c r="AL75" s="897"/>
      <c r="AM75" s="897"/>
      <c r="AN75" s="897"/>
      <c r="AO75" s="847"/>
      <c r="AP75" s="898"/>
      <c r="AQ75" s="897"/>
      <c r="AR75" s="897"/>
      <c r="AS75" s="897"/>
      <c r="AT75" s="847"/>
      <c r="AU75" s="898"/>
      <c r="AV75" s="897"/>
      <c r="AW75" s="897"/>
      <c r="AX75" s="897"/>
      <c r="AY75" s="847"/>
      <c r="AZ75" s="893"/>
      <c r="BA75" s="893"/>
      <c r="BB75" s="893"/>
      <c r="BC75" s="893"/>
      <c r="BD75" s="894"/>
      <c r="BE75" s="218"/>
      <c r="BF75" s="218"/>
      <c r="BG75" s="218"/>
      <c r="BH75" s="218"/>
      <c r="BI75" s="218"/>
      <c r="BJ75" s="218"/>
      <c r="BK75" s="218"/>
      <c r="BL75" s="218"/>
      <c r="BM75" s="218"/>
      <c r="BN75" s="218"/>
      <c r="BO75" s="218"/>
      <c r="BP75" s="218"/>
      <c r="BQ75" s="215">
        <v>69</v>
      </c>
      <c r="BR75" s="220"/>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9"/>
    </row>
    <row r="76" spans="1:131" s="200" customFormat="1" ht="26.25" customHeight="1" x14ac:dyDescent="0.15">
      <c r="A76" s="214">
        <v>9</v>
      </c>
      <c r="B76" s="887"/>
      <c r="C76" s="888"/>
      <c r="D76" s="888"/>
      <c r="E76" s="888"/>
      <c r="F76" s="888"/>
      <c r="G76" s="888"/>
      <c r="H76" s="888"/>
      <c r="I76" s="888"/>
      <c r="J76" s="888"/>
      <c r="K76" s="888"/>
      <c r="L76" s="888"/>
      <c r="M76" s="888"/>
      <c r="N76" s="888"/>
      <c r="O76" s="888"/>
      <c r="P76" s="889"/>
      <c r="Q76" s="896"/>
      <c r="R76" s="897"/>
      <c r="S76" s="897"/>
      <c r="T76" s="897"/>
      <c r="U76" s="847"/>
      <c r="V76" s="898"/>
      <c r="W76" s="897"/>
      <c r="X76" s="897"/>
      <c r="Y76" s="897"/>
      <c r="Z76" s="847"/>
      <c r="AA76" s="898"/>
      <c r="AB76" s="897"/>
      <c r="AC76" s="897"/>
      <c r="AD76" s="897"/>
      <c r="AE76" s="847"/>
      <c r="AF76" s="898"/>
      <c r="AG76" s="897"/>
      <c r="AH76" s="897"/>
      <c r="AI76" s="897"/>
      <c r="AJ76" s="847"/>
      <c r="AK76" s="898"/>
      <c r="AL76" s="897"/>
      <c r="AM76" s="897"/>
      <c r="AN76" s="897"/>
      <c r="AO76" s="847"/>
      <c r="AP76" s="898"/>
      <c r="AQ76" s="897"/>
      <c r="AR76" s="897"/>
      <c r="AS76" s="897"/>
      <c r="AT76" s="847"/>
      <c r="AU76" s="898"/>
      <c r="AV76" s="897"/>
      <c r="AW76" s="897"/>
      <c r="AX76" s="897"/>
      <c r="AY76" s="847"/>
      <c r="AZ76" s="893"/>
      <c r="BA76" s="893"/>
      <c r="BB76" s="893"/>
      <c r="BC76" s="893"/>
      <c r="BD76" s="894"/>
      <c r="BE76" s="218"/>
      <c r="BF76" s="218"/>
      <c r="BG76" s="218"/>
      <c r="BH76" s="218"/>
      <c r="BI76" s="218"/>
      <c r="BJ76" s="218"/>
      <c r="BK76" s="218"/>
      <c r="BL76" s="218"/>
      <c r="BM76" s="218"/>
      <c r="BN76" s="218"/>
      <c r="BO76" s="218"/>
      <c r="BP76" s="218"/>
      <c r="BQ76" s="215">
        <v>70</v>
      </c>
      <c r="BR76" s="220"/>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9"/>
    </row>
    <row r="77" spans="1:131" s="200" customFormat="1" ht="26.25" customHeight="1" x14ac:dyDescent="0.15">
      <c r="A77" s="214">
        <v>10</v>
      </c>
      <c r="B77" s="887"/>
      <c r="C77" s="888"/>
      <c r="D77" s="888"/>
      <c r="E77" s="888"/>
      <c r="F77" s="888"/>
      <c r="G77" s="888"/>
      <c r="H77" s="888"/>
      <c r="I77" s="888"/>
      <c r="J77" s="888"/>
      <c r="K77" s="888"/>
      <c r="L77" s="888"/>
      <c r="M77" s="888"/>
      <c r="N77" s="888"/>
      <c r="O77" s="888"/>
      <c r="P77" s="889"/>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3"/>
      <c r="BA77" s="893"/>
      <c r="BB77" s="893"/>
      <c r="BC77" s="893"/>
      <c r="BD77" s="894"/>
      <c r="BE77" s="218"/>
      <c r="BF77" s="218"/>
      <c r="BG77" s="218"/>
      <c r="BH77" s="218"/>
      <c r="BI77" s="218"/>
      <c r="BJ77" s="218"/>
      <c r="BK77" s="218"/>
      <c r="BL77" s="218"/>
      <c r="BM77" s="218"/>
      <c r="BN77" s="218"/>
      <c r="BO77" s="218"/>
      <c r="BP77" s="218"/>
      <c r="BQ77" s="215">
        <v>71</v>
      </c>
      <c r="BR77" s="220"/>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9"/>
    </row>
    <row r="78" spans="1:131" s="200" customFormat="1" ht="26.25" customHeight="1" x14ac:dyDescent="0.15">
      <c r="A78" s="214">
        <v>11</v>
      </c>
      <c r="B78" s="887"/>
      <c r="C78" s="888"/>
      <c r="D78" s="888"/>
      <c r="E78" s="888"/>
      <c r="F78" s="888"/>
      <c r="G78" s="888"/>
      <c r="H78" s="888"/>
      <c r="I78" s="888"/>
      <c r="J78" s="888"/>
      <c r="K78" s="888"/>
      <c r="L78" s="888"/>
      <c r="M78" s="888"/>
      <c r="N78" s="888"/>
      <c r="O78" s="888"/>
      <c r="P78" s="889"/>
      <c r="Q78" s="895"/>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3"/>
      <c r="BA78" s="893"/>
      <c r="BB78" s="893"/>
      <c r="BC78" s="893"/>
      <c r="BD78" s="894"/>
      <c r="BE78" s="218"/>
      <c r="BF78" s="218"/>
      <c r="BG78" s="218"/>
      <c r="BH78" s="218"/>
      <c r="BI78" s="218"/>
      <c r="BJ78" s="221"/>
      <c r="BK78" s="221"/>
      <c r="BL78" s="221"/>
      <c r="BM78" s="221"/>
      <c r="BN78" s="221"/>
      <c r="BO78" s="218"/>
      <c r="BP78" s="218"/>
      <c r="BQ78" s="215">
        <v>72</v>
      </c>
      <c r="BR78" s="220"/>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9"/>
    </row>
    <row r="79" spans="1:131" s="200" customFormat="1" ht="26.25" customHeight="1" x14ac:dyDescent="0.15">
      <c r="A79" s="214">
        <v>12</v>
      </c>
      <c r="B79" s="887"/>
      <c r="C79" s="888"/>
      <c r="D79" s="888"/>
      <c r="E79" s="888"/>
      <c r="F79" s="888"/>
      <c r="G79" s="888"/>
      <c r="H79" s="888"/>
      <c r="I79" s="888"/>
      <c r="J79" s="888"/>
      <c r="K79" s="888"/>
      <c r="L79" s="888"/>
      <c r="M79" s="888"/>
      <c r="N79" s="888"/>
      <c r="O79" s="888"/>
      <c r="P79" s="889"/>
      <c r="Q79" s="895"/>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3"/>
      <c r="BA79" s="893"/>
      <c r="BB79" s="893"/>
      <c r="BC79" s="893"/>
      <c r="BD79" s="894"/>
      <c r="BE79" s="218"/>
      <c r="BF79" s="218"/>
      <c r="BG79" s="218"/>
      <c r="BH79" s="218"/>
      <c r="BI79" s="218"/>
      <c r="BJ79" s="221"/>
      <c r="BK79" s="221"/>
      <c r="BL79" s="221"/>
      <c r="BM79" s="221"/>
      <c r="BN79" s="221"/>
      <c r="BO79" s="218"/>
      <c r="BP79" s="218"/>
      <c r="BQ79" s="215">
        <v>73</v>
      </c>
      <c r="BR79" s="220"/>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9"/>
    </row>
    <row r="80" spans="1:131" s="200" customFormat="1" ht="26.25" customHeight="1" x14ac:dyDescent="0.15">
      <c r="A80" s="214">
        <v>13</v>
      </c>
      <c r="B80" s="887"/>
      <c r="C80" s="888"/>
      <c r="D80" s="888"/>
      <c r="E80" s="888"/>
      <c r="F80" s="888"/>
      <c r="G80" s="888"/>
      <c r="H80" s="888"/>
      <c r="I80" s="888"/>
      <c r="J80" s="888"/>
      <c r="K80" s="888"/>
      <c r="L80" s="888"/>
      <c r="M80" s="888"/>
      <c r="N80" s="888"/>
      <c r="O80" s="888"/>
      <c r="P80" s="889"/>
      <c r="Q80" s="895"/>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3"/>
      <c r="BA80" s="893"/>
      <c r="BB80" s="893"/>
      <c r="BC80" s="893"/>
      <c r="BD80" s="894"/>
      <c r="BE80" s="218"/>
      <c r="BF80" s="218"/>
      <c r="BG80" s="218"/>
      <c r="BH80" s="218"/>
      <c r="BI80" s="218"/>
      <c r="BJ80" s="218"/>
      <c r="BK80" s="218"/>
      <c r="BL80" s="218"/>
      <c r="BM80" s="218"/>
      <c r="BN80" s="218"/>
      <c r="BO80" s="218"/>
      <c r="BP80" s="218"/>
      <c r="BQ80" s="215">
        <v>74</v>
      </c>
      <c r="BR80" s="220"/>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9"/>
    </row>
    <row r="81" spans="1:131" s="200" customFormat="1" ht="26.25" customHeight="1" x14ac:dyDescent="0.15">
      <c r="A81" s="214">
        <v>14</v>
      </c>
      <c r="B81" s="887"/>
      <c r="C81" s="888"/>
      <c r="D81" s="888"/>
      <c r="E81" s="888"/>
      <c r="F81" s="888"/>
      <c r="G81" s="888"/>
      <c r="H81" s="888"/>
      <c r="I81" s="888"/>
      <c r="J81" s="888"/>
      <c r="K81" s="888"/>
      <c r="L81" s="888"/>
      <c r="M81" s="888"/>
      <c r="N81" s="888"/>
      <c r="O81" s="888"/>
      <c r="P81" s="889"/>
      <c r="Q81" s="895"/>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3"/>
      <c r="BA81" s="893"/>
      <c r="BB81" s="893"/>
      <c r="BC81" s="893"/>
      <c r="BD81" s="894"/>
      <c r="BE81" s="218"/>
      <c r="BF81" s="218"/>
      <c r="BG81" s="218"/>
      <c r="BH81" s="218"/>
      <c r="BI81" s="218"/>
      <c r="BJ81" s="218"/>
      <c r="BK81" s="218"/>
      <c r="BL81" s="218"/>
      <c r="BM81" s="218"/>
      <c r="BN81" s="218"/>
      <c r="BO81" s="218"/>
      <c r="BP81" s="218"/>
      <c r="BQ81" s="215">
        <v>75</v>
      </c>
      <c r="BR81" s="220"/>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9"/>
    </row>
    <row r="82" spans="1:131" s="200" customFormat="1" ht="26.25" customHeight="1" x14ac:dyDescent="0.15">
      <c r="A82" s="214">
        <v>15</v>
      </c>
      <c r="B82" s="887"/>
      <c r="C82" s="888"/>
      <c r="D82" s="888"/>
      <c r="E82" s="888"/>
      <c r="F82" s="888"/>
      <c r="G82" s="888"/>
      <c r="H82" s="888"/>
      <c r="I82" s="888"/>
      <c r="J82" s="888"/>
      <c r="K82" s="888"/>
      <c r="L82" s="888"/>
      <c r="M82" s="888"/>
      <c r="N82" s="888"/>
      <c r="O82" s="888"/>
      <c r="P82" s="889"/>
      <c r="Q82" s="895"/>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3"/>
      <c r="BA82" s="893"/>
      <c r="BB82" s="893"/>
      <c r="BC82" s="893"/>
      <c r="BD82" s="894"/>
      <c r="BE82" s="218"/>
      <c r="BF82" s="218"/>
      <c r="BG82" s="218"/>
      <c r="BH82" s="218"/>
      <c r="BI82" s="218"/>
      <c r="BJ82" s="218"/>
      <c r="BK82" s="218"/>
      <c r="BL82" s="218"/>
      <c r="BM82" s="218"/>
      <c r="BN82" s="218"/>
      <c r="BO82" s="218"/>
      <c r="BP82" s="218"/>
      <c r="BQ82" s="215">
        <v>76</v>
      </c>
      <c r="BR82" s="220"/>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9"/>
    </row>
    <row r="83" spans="1:131" s="200" customFormat="1" ht="26.25" customHeight="1" x14ac:dyDescent="0.15">
      <c r="A83" s="214">
        <v>16</v>
      </c>
      <c r="B83" s="887"/>
      <c r="C83" s="888"/>
      <c r="D83" s="888"/>
      <c r="E83" s="888"/>
      <c r="F83" s="888"/>
      <c r="G83" s="888"/>
      <c r="H83" s="888"/>
      <c r="I83" s="888"/>
      <c r="J83" s="888"/>
      <c r="K83" s="888"/>
      <c r="L83" s="888"/>
      <c r="M83" s="888"/>
      <c r="N83" s="888"/>
      <c r="O83" s="888"/>
      <c r="P83" s="889"/>
      <c r="Q83" s="895"/>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3"/>
      <c r="BA83" s="893"/>
      <c r="BB83" s="893"/>
      <c r="BC83" s="893"/>
      <c r="BD83" s="894"/>
      <c r="BE83" s="218"/>
      <c r="BF83" s="218"/>
      <c r="BG83" s="218"/>
      <c r="BH83" s="218"/>
      <c r="BI83" s="218"/>
      <c r="BJ83" s="218"/>
      <c r="BK83" s="218"/>
      <c r="BL83" s="218"/>
      <c r="BM83" s="218"/>
      <c r="BN83" s="218"/>
      <c r="BO83" s="218"/>
      <c r="BP83" s="218"/>
      <c r="BQ83" s="215">
        <v>77</v>
      </c>
      <c r="BR83" s="220"/>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9"/>
    </row>
    <row r="84" spans="1:131" s="200" customFormat="1" ht="26.25" customHeight="1" x14ac:dyDescent="0.15">
      <c r="A84" s="214">
        <v>17</v>
      </c>
      <c r="B84" s="887"/>
      <c r="C84" s="888"/>
      <c r="D84" s="888"/>
      <c r="E84" s="888"/>
      <c r="F84" s="888"/>
      <c r="G84" s="888"/>
      <c r="H84" s="888"/>
      <c r="I84" s="888"/>
      <c r="J84" s="888"/>
      <c r="K84" s="888"/>
      <c r="L84" s="888"/>
      <c r="M84" s="888"/>
      <c r="N84" s="888"/>
      <c r="O84" s="888"/>
      <c r="P84" s="889"/>
      <c r="Q84" s="895"/>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3"/>
      <c r="BA84" s="893"/>
      <c r="BB84" s="893"/>
      <c r="BC84" s="893"/>
      <c r="BD84" s="894"/>
      <c r="BE84" s="218"/>
      <c r="BF84" s="218"/>
      <c r="BG84" s="218"/>
      <c r="BH84" s="218"/>
      <c r="BI84" s="218"/>
      <c r="BJ84" s="218"/>
      <c r="BK84" s="218"/>
      <c r="BL84" s="218"/>
      <c r="BM84" s="218"/>
      <c r="BN84" s="218"/>
      <c r="BO84" s="218"/>
      <c r="BP84" s="218"/>
      <c r="BQ84" s="215">
        <v>78</v>
      </c>
      <c r="BR84" s="220"/>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9"/>
    </row>
    <row r="85" spans="1:131" s="200" customFormat="1" ht="26.25" customHeight="1" x14ac:dyDescent="0.15">
      <c r="A85" s="214">
        <v>18</v>
      </c>
      <c r="B85" s="887"/>
      <c r="C85" s="888"/>
      <c r="D85" s="888"/>
      <c r="E85" s="888"/>
      <c r="F85" s="888"/>
      <c r="G85" s="888"/>
      <c r="H85" s="888"/>
      <c r="I85" s="888"/>
      <c r="J85" s="888"/>
      <c r="K85" s="888"/>
      <c r="L85" s="888"/>
      <c r="M85" s="888"/>
      <c r="N85" s="888"/>
      <c r="O85" s="888"/>
      <c r="P85" s="889"/>
      <c r="Q85" s="895"/>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3"/>
      <c r="BA85" s="893"/>
      <c r="BB85" s="893"/>
      <c r="BC85" s="893"/>
      <c r="BD85" s="894"/>
      <c r="BE85" s="218"/>
      <c r="BF85" s="218"/>
      <c r="BG85" s="218"/>
      <c r="BH85" s="218"/>
      <c r="BI85" s="218"/>
      <c r="BJ85" s="218"/>
      <c r="BK85" s="218"/>
      <c r="BL85" s="218"/>
      <c r="BM85" s="218"/>
      <c r="BN85" s="218"/>
      <c r="BO85" s="218"/>
      <c r="BP85" s="218"/>
      <c r="BQ85" s="215">
        <v>79</v>
      </c>
      <c r="BR85" s="220"/>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9"/>
    </row>
    <row r="86" spans="1:131" s="200" customFormat="1" ht="26.25" customHeight="1" x14ac:dyDescent="0.15">
      <c r="A86" s="214">
        <v>19</v>
      </c>
      <c r="B86" s="887"/>
      <c r="C86" s="888"/>
      <c r="D86" s="888"/>
      <c r="E86" s="888"/>
      <c r="F86" s="888"/>
      <c r="G86" s="888"/>
      <c r="H86" s="888"/>
      <c r="I86" s="888"/>
      <c r="J86" s="888"/>
      <c r="K86" s="888"/>
      <c r="L86" s="888"/>
      <c r="M86" s="888"/>
      <c r="N86" s="888"/>
      <c r="O86" s="888"/>
      <c r="P86" s="889"/>
      <c r="Q86" s="895"/>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3"/>
      <c r="BA86" s="893"/>
      <c r="BB86" s="893"/>
      <c r="BC86" s="893"/>
      <c r="BD86" s="894"/>
      <c r="BE86" s="218"/>
      <c r="BF86" s="218"/>
      <c r="BG86" s="218"/>
      <c r="BH86" s="218"/>
      <c r="BI86" s="218"/>
      <c r="BJ86" s="218"/>
      <c r="BK86" s="218"/>
      <c r="BL86" s="218"/>
      <c r="BM86" s="218"/>
      <c r="BN86" s="218"/>
      <c r="BO86" s="218"/>
      <c r="BP86" s="218"/>
      <c r="BQ86" s="215">
        <v>80</v>
      </c>
      <c r="BR86" s="220"/>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9"/>
    </row>
    <row r="88" spans="1:131" s="200" customFormat="1" ht="26.25" customHeight="1" thickBot="1" x14ac:dyDescent="0.2">
      <c r="A88" s="217" t="s">
        <v>368</v>
      </c>
      <c r="B88" s="807" t="s">
        <v>395</v>
      </c>
      <c r="C88" s="808"/>
      <c r="D88" s="808"/>
      <c r="E88" s="808"/>
      <c r="F88" s="808"/>
      <c r="G88" s="808"/>
      <c r="H88" s="808"/>
      <c r="I88" s="808"/>
      <c r="J88" s="808"/>
      <c r="K88" s="808"/>
      <c r="L88" s="808"/>
      <c r="M88" s="808"/>
      <c r="N88" s="808"/>
      <c r="O88" s="808"/>
      <c r="P88" s="809"/>
      <c r="Q88" s="855"/>
      <c r="R88" s="856"/>
      <c r="S88" s="856"/>
      <c r="T88" s="856"/>
      <c r="U88" s="856"/>
      <c r="V88" s="856"/>
      <c r="W88" s="856"/>
      <c r="X88" s="856"/>
      <c r="Y88" s="856"/>
      <c r="Z88" s="856"/>
      <c r="AA88" s="856"/>
      <c r="AB88" s="856"/>
      <c r="AC88" s="856"/>
      <c r="AD88" s="856"/>
      <c r="AE88" s="856"/>
      <c r="AF88" s="859">
        <v>23204</v>
      </c>
      <c r="AG88" s="859"/>
      <c r="AH88" s="859"/>
      <c r="AI88" s="859"/>
      <c r="AJ88" s="859"/>
      <c r="AK88" s="856"/>
      <c r="AL88" s="856"/>
      <c r="AM88" s="856"/>
      <c r="AN88" s="856"/>
      <c r="AO88" s="856"/>
      <c r="AP88" s="859">
        <v>131</v>
      </c>
      <c r="AQ88" s="859"/>
      <c r="AR88" s="859"/>
      <c r="AS88" s="859"/>
      <c r="AT88" s="859"/>
      <c r="AU88" s="859" t="s">
        <v>555</v>
      </c>
      <c r="AV88" s="859"/>
      <c r="AW88" s="859"/>
      <c r="AX88" s="859"/>
      <c r="AY88" s="859"/>
      <c r="AZ88" s="864"/>
      <c r="BA88" s="864"/>
      <c r="BB88" s="864"/>
      <c r="BC88" s="864"/>
      <c r="BD88" s="865"/>
      <c r="BE88" s="218"/>
      <c r="BF88" s="218"/>
      <c r="BG88" s="218"/>
      <c r="BH88" s="218"/>
      <c r="BI88" s="218"/>
      <c r="BJ88" s="218"/>
      <c r="BK88" s="218"/>
      <c r="BL88" s="218"/>
      <c r="BM88" s="218"/>
      <c r="BN88" s="218"/>
      <c r="BO88" s="218"/>
      <c r="BP88" s="218"/>
      <c r="BQ88" s="215">
        <v>82</v>
      </c>
      <c r="BR88" s="220"/>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07" t="s">
        <v>396</v>
      </c>
      <c r="BS102" s="808"/>
      <c r="BT102" s="808"/>
      <c r="BU102" s="808"/>
      <c r="BV102" s="808"/>
      <c r="BW102" s="808"/>
      <c r="BX102" s="808"/>
      <c r="BY102" s="808"/>
      <c r="BZ102" s="808"/>
      <c r="CA102" s="808"/>
      <c r="CB102" s="808"/>
      <c r="CC102" s="808"/>
      <c r="CD102" s="808"/>
      <c r="CE102" s="808"/>
      <c r="CF102" s="808"/>
      <c r="CG102" s="809"/>
      <c r="CH102" s="906"/>
      <c r="CI102" s="907"/>
      <c r="CJ102" s="907"/>
      <c r="CK102" s="907"/>
      <c r="CL102" s="908"/>
      <c r="CM102" s="906"/>
      <c r="CN102" s="907"/>
      <c r="CO102" s="907"/>
      <c r="CP102" s="907"/>
      <c r="CQ102" s="908"/>
      <c r="CR102" s="909">
        <v>28</v>
      </c>
      <c r="CS102" s="867"/>
      <c r="CT102" s="867"/>
      <c r="CU102" s="867"/>
      <c r="CV102" s="910"/>
      <c r="CW102" s="909" t="s">
        <v>555</v>
      </c>
      <c r="CX102" s="867"/>
      <c r="CY102" s="867"/>
      <c r="CZ102" s="867"/>
      <c r="DA102" s="910"/>
      <c r="DB102" s="909" t="s">
        <v>555</v>
      </c>
      <c r="DC102" s="867"/>
      <c r="DD102" s="867"/>
      <c r="DE102" s="867"/>
      <c r="DF102" s="910"/>
      <c r="DG102" s="909"/>
      <c r="DH102" s="867"/>
      <c r="DI102" s="867"/>
      <c r="DJ102" s="867"/>
      <c r="DK102" s="910"/>
      <c r="DL102" s="909"/>
      <c r="DM102" s="867"/>
      <c r="DN102" s="867"/>
      <c r="DO102" s="867"/>
      <c r="DP102" s="910"/>
      <c r="DQ102" s="909"/>
      <c r="DR102" s="867"/>
      <c r="DS102" s="867"/>
      <c r="DT102" s="867"/>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397</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398</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401</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402</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403</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404</v>
      </c>
      <c r="AB109" s="912"/>
      <c r="AC109" s="912"/>
      <c r="AD109" s="912"/>
      <c r="AE109" s="913"/>
      <c r="AF109" s="911" t="s">
        <v>287</v>
      </c>
      <c r="AG109" s="912"/>
      <c r="AH109" s="912"/>
      <c r="AI109" s="912"/>
      <c r="AJ109" s="913"/>
      <c r="AK109" s="911" t="s">
        <v>286</v>
      </c>
      <c r="AL109" s="912"/>
      <c r="AM109" s="912"/>
      <c r="AN109" s="912"/>
      <c r="AO109" s="913"/>
      <c r="AP109" s="911" t="s">
        <v>405</v>
      </c>
      <c r="AQ109" s="912"/>
      <c r="AR109" s="912"/>
      <c r="AS109" s="912"/>
      <c r="AT109" s="914"/>
      <c r="AU109" s="931" t="s">
        <v>403</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404</v>
      </c>
      <c r="BR109" s="912"/>
      <c r="BS109" s="912"/>
      <c r="BT109" s="912"/>
      <c r="BU109" s="913"/>
      <c r="BV109" s="911" t="s">
        <v>287</v>
      </c>
      <c r="BW109" s="912"/>
      <c r="BX109" s="912"/>
      <c r="BY109" s="912"/>
      <c r="BZ109" s="913"/>
      <c r="CA109" s="911" t="s">
        <v>286</v>
      </c>
      <c r="CB109" s="912"/>
      <c r="CC109" s="912"/>
      <c r="CD109" s="912"/>
      <c r="CE109" s="913"/>
      <c r="CF109" s="932" t="s">
        <v>405</v>
      </c>
      <c r="CG109" s="932"/>
      <c r="CH109" s="932"/>
      <c r="CI109" s="932"/>
      <c r="CJ109" s="932"/>
      <c r="CK109" s="911" t="s">
        <v>406</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404</v>
      </c>
      <c r="DH109" s="912"/>
      <c r="DI109" s="912"/>
      <c r="DJ109" s="912"/>
      <c r="DK109" s="913"/>
      <c r="DL109" s="911" t="s">
        <v>287</v>
      </c>
      <c r="DM109" s="912"/>
      <c r="DN109" s="912"/>
      <c r="DO109" s="912"/>
      <c r="DP109" s="913"/>
      <c r="DQ109" s="911" t="s">
        <v>286</v>
      </c>
      <c r="DR109" s="912"/>
      <c r="DS109" s="912"/>
      <c r="DT109" s="912"/>
      <c r="DU109" s="913"/>
      <c r="DV109" s="911" t="s">
        <v>405</v>
      </c>
      <c r="DW109" s="912"/>
      <c r="DX109" s="912"/>
      <c r="DY109" s="912"/>
      <c r="DZ109" s="914"/>
    </row>
    <row r="110" spans="1:131" s="199" customFormat="1" ht="26.25" customHeight="1" x14ac:dyDescent="0.15">
      <c r="A110" s="915" t="s">
        <v>407</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4159882</v>
      </c>
      <c r="AB110" s="919"/>
      <c r="AC110" s="919"/>
      <c r="AD110" s="919"/>
      <c r="AE110" s="920"/>
      <c r="AF110" s="921">
        <v>3949805</v>
      </c>
      <c r="AG110" s="919"/>
      <c r="AH110" s="919"/>
      <c r="AI110" s="919"/>
      <c r="AJ110" s="920"/>
      <c r="AK110" s="921">
        <v>3478183</v>
      </c>
      <c r="AL110" s="919"/>
      <c r="AM110" s="919"/>
      <c r="AN110" s="919"/>
      <c r="AO110" s="920"/>
      <c r="AP110" s="922">
        <v>32.6</v>
      </c>
      <c r="AQ110" s="923"/>
      <c r="AR110" s="923"/>
      <c r="AS110" s="923"/>
      <c r="AT110" s="924"/>
      <c r="AU110" s="925" t="s">
        <v>61</v>
      </c>
      <c r="AV110" s="926"/>
      <c r="AW110" s="926"/>
      <c r="AX110" s="926"/>
      <c r="AY110" s="926"/>
      <c r="AZ110" s="967" t="s">
        <v>408</v>
      </c>
      <c r="BA110" s="916"/>
      <c r="BB110" s="916"/>
      <c r="BC110" s="916"/>
      <c r="BD110" s="916"/>
      <c r="BE110" s="916"/>
      <c r="BF110" s="916"/>
      <c r="BG110" s="916"/>
      <c r="BH110" s="916"/>
      <c r="BI110" s="916"/>
      <c r="BJ110" s="916"/>
      <c r="BK110" s="916"/>
      <c r="BL110" s="916"/>
      <c r="BM110" s="916"/>
      <c r="BN110" s="916"/>
      <c r="BO110" s="916"/>
      <c r="BP110" s="917"/>
      <c r="BQ110" s="953">
        <v>24792042</v>
      </c>
      <c r="BR110" s="954"/>
      <c r="BS110" s="954"/>
      <c r="BT110" s="954"/>
      <c r="BU110" s="954"/>
      <c r="BV110" s="954">
        <v>22474606</v>
      </c>
      <c r="BW110" s="954"/>
      <c r="BX110" s="954"/>
      <c r="BY110" s="954"/>
      <c r="BZ110" s="954"/>
      <c r="CA110" s="954">
        <v>20669203</v>
      </c>
      <c r="CB110" s="954"/>
      <c r="CC110" s="954"/>
      <c r="CD110" s="954"/>
      <c r="CE110" s="954"/>
      <c r="CF110" s="968">
        <v>194</v>
      </c>
      <c r="CG110" s="969"/>
      <c r="CH110" s="969"/>
      <c r="CI110" s="969"/>
      <c r="CJ110" s="969"/>
      <c r="CK110" s="970" t="s">
        <v>409</v>
      </c>
      <c r="CL110" s="971"/>
      <c r="CM110" s="950" t="s">
        <v>410</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x14ac:dyDescent="0.15">
      <c r="A111" s="957" t="s">
        <v>411</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27"/>
      <c r="AV111" s="928"/>
      <c r="AW111" s="928"/>
      <c r="AX111" s="928"/>
      <c r="AY111" s="928"/>
      <c r="AZ111" s="976" t="s">
        <v>412</v>
      </c>
      <c r="BA111" s="977"/>
      <c r="BB111" s="977"/>
      <c r="BC111" s="977"/>
      <c r="BD111" s="977"/>
      <c r="BE111" s="977"/>
      <c r="BF111" s="977"/>
      <c r="BG111" s="977"/>
      <c r="BH111" s="977"/>
      <c r="BI111" s="977"/>
      <c r="BJ111" s="977"/>
      <c r="BK111" s="977"/>
      <c r="BL111" s="977"/>
      <c r="BM111" s="977"/>
      <c r="BN111" s="977"/>
      <c r="BO111" s="977"/>
      <c r="BP111" s="978"/>
      <c r="BQ111" s="946">
        <v>26351</v>
      </c>
      <c r="BR111" s="947"/>
      <c r="BS111" s="947"/>
      <c r="BT111" s="947"/>
      <c r="BU111" s="947"/>
      <c r="BV111" s="947">
        <v>21284</v>
      </c>
      <c r="BW111" s="947"/>
      <c r="BX111" s="947"/>
      <c r="BY111" s="947"/>
      <c r="BZ111" s="947"/>
      <c r="CA111" s="947">
        <v>16118</v>
      </c>
      <c r="CB111" s="947"/>
      <c r="CC111" s="947"/>
      <c r="CD111" s="947"/>
      <c r="CE111" s="947"/>
      <c r="CF111" s="941">
        <v>0.2</v>
      </c>
      <c r="CG111" s="942"/>
      <c r="CH111" s="942"/>
      <c r="CI111" s="942"/>
      <c r="CJ111" s="942"/>
      <c r="CK111" s="972"/>
      <c r="CL111" s="973"/>
      <c r="CM111" s="943" t="s">
        <v>413</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112</v>
      </c>
      <c r="DH111" s="947"/>
      <c r="DI111" s="947"/>
      <c r="DJ111" s="947"/>
      <c r="DK111" s="947"/>
      <c r="DL111" s="947" t="s">
        <v>112</v>
      </c>
      <c r="DM111" s="947"/>
      <c r="DN111" s="947"/>
      <c r="DO111" s="947"/>
      <c r="DP111" s="947"/>
      <c r="DQ111" s="947" t="s">
        <v>112</v>
      </c>
      <c r="DR111" s="947"/>
      <c r="DS111" s="947"/>
      <c r="DT111" s="947"/>
      <c r="DU111" s="947"/>
      <c r="DV111" s="948" t="s">
        <v>112</v>
      </c>
      <c r="DW111" s="948"/>
      <c r="DX111" s="948"/>
      <c r="DY111" s="948"/>
      <c r="DZ111" s="949"/>
    </row>
    <row r="112" spans="1:131" s="199" customFormat="1" ht="26.25" customHeight="1" x14ac:dyDescent="0.15">
      <c r="A112" s="979" t="s">
        <v>414</v>
      </c>
      <c r="B112" s="980"/>
      <c r="C112" s="977" t="s">
        <v>415</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112</v>
      </c>
      <c r="AB112" s="986"/>
      <c r="AC112" s="986"/>
      <c r="AD112" s="986"/>
      <c r="AE112" s="987"/>
      <c r="AF112" s="988" t="s">
        <v>112</v>
      </c>
      <c r="AG112" s="986"/>
      <c r="AH112" s="986"/>
      <c r="AI112" s="986"/>
      <c r="AJ112" s="987"/>
      <c r="AK112" s="988" t="s">
        <v>112</v>
      </c>
      <c r="AL112" s="986"/>
      <c r="AM112" s="986"/>
      <c r="AN112" s="986"/>
      <c r="AO112" s="987"/>
      <c r="AP112" s="989" t="s">
        <v>112</v>
      </c>
      <c r="AQ112" s="990"/>
      <c r="AR112" s="990"/>
      <c r="AS112" s="990"/>
      <c r="AT112" s="991"/>
      <c r="AU112" s="927"/>
      <c r="AV112" s="928"/>
      <c r="AW112" s="928"/>
      <c r="AX112" s="928"/>
      <c r="AY112" s="928"/>
      <c r="AZ112" s="976" t="s">
        <v>416</v>
      </c>
      <c r="BA112" s="977"/>
      <c r="BB112" s="977"/>
      <c r="BC112" s="977"/>
      <c r="BD112" s="977"/>
      <c r="BE112" s="977"/>
      <c r="BF112" s="977"/>
      <c r="BG112" s="977"/>
      <c r="BH112" s="977"/>
      <c r="BI112" s="977"/>
      <c r="BJ112" s="977"/>
      <c r="BK112" s="977"/>
      <c r="BL112" s="977"/>
      <c r="BM112" s="977"/>
      <c r="BN112" s="977"/>
      <c r="BO112" s="977"/>
      <c r="BP112" s="978"/>
      <c r="BQ112" s="946">
        <v>34863663</v>
      </c>
      <c r="BR112" s="947"/>
      <c r="BS112" s="947"/>
      <c r="BT112" s="947"/>
      <c r="BU112" s="947"/>
      <c r="BV112" s="947">
        <v>33193894</v>
      </c>
      <c r="BW112" s="947"/>
      <c r="BX112" s="947"/>
      <c r="BY112" s="947"/>
      <c r="BZ112" s="947"/>
      <c r="CA112" s="947">
        <v>32433529</v>
      </c>
      <c r="CB112" s="947"/>
      <c r="CC112" s="947"/>
      <c r="CD112" s="947"/>
      <c r="CE112" s="947"/>
      <c r="CF112" s="941">
        <v>304.39999999999998</v>
      </c>
      <c r="CG112" s="942"/>
      <c r="CH112" s="942"/>
      <c r="CI112" s="942"/>
      <c r="CJ112" s="942"/>
      <c r="CK112" s="972"/>
      <c r="CL112" s="973"/>
      <c r="CM112" s="943" t="s">
        <v>417</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112</v>
      </c>
      <c r="DH112" s="947"/>
      <c r="DI112" s="947"/>
      <c r="DJ112" s="947"/>
      <c r="DK112" s="947"/>
      <c r="DL112" s="947" t="s">
        <v>112</v>
      </c>
      <c r="DM112" s="947"/>
      <c r="DN112" s="947"/>
      <c r="DO112" s="947"/>
      <c r="DP112" s="947"/>
      <c r="DQ112" s="947" t="s">
        <v>112</v>
      </c>
      <c r="DR112" s="947"/>
      <c r="DS112" s="947"/>
      <c r="DT112" s="947"/>
      <c r="DU112" s="947"/>
      <c r="DV112" s="948" t="s">
        <v>112</v>
      </c>
      <c r="DW112" s="948"/>
      <c r="DX112" s="948"/>
      <c r="DY112" s="948"/>
      <c r="DZ112" s="949"/>
    </row>
    <row r="113" spans="1:130" s="199" customFormat="1" ht="26.25" customHeight="1" x14ac:dyDescent="0.15">
      <c r="A113" s="981"/>
      <c r="B113" s="982"/>
      <c r="C113" s="977" t="s">
        <v>418</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2220131</v>
      </c>
      <c r="AB113" s="961"/>
      <c r="AC113" s="961"/>
      <c r="AD113" s="961"/>
      <c r="AE113" s="962"/>
      <c r="AF113" s="963">
        <v>2104007</v>
      </c>
      <c r="AG113" s="961"/>
      <c r="AH113" s="961"/>
      <c r="AI113" s="961"/>
      <c r="AJ113" s="962"/>
      <c r="AK113" s="963">
        <v>2294550</v>
      </c>
      <c r="AL113" s="961"/>
      <c r="AM113" s="961"/>
      <c r="AN113" s="961"/>
      <c r="AO113" s="962"/>
      <c r="AP113" s="964">
        <v>21.5</v>
      </c>
      <c r="AQ113" s="965"/>
      <c r="AR113" s="965"/>
      <c r="AS113" s="965"/>
      <c r="AT113" s="966"/>
      <c r="AU113" s="927"/>
      <c r="AV113" s="928"/>
      <c r="AW113" s="928"/>
      <c r="AX113" s="928"/>
      <c r="AY113" s="928"/>
      <c r="AZ113" s="976" t="s">
        <v>419</v>
      </c>
      <c r="BA113" s="977"/>
      <c r="BB113" s="977"/>
      <c r="BC113" s="977"/>
      <c r="BD113" s="977"/>
      <c r="BE113" s="977"/>
      <c r="BF113" s="977"/>
      <c r="BG113" s="977"/>
      <c r="BH113" s="977"/>
      <c r="BI113" s="977"/>
      <c r="BJ113" s="977"/>
      <c r="BK113" s="977"/>
      <c r="BL113" s="977"/>
      <c r="BM113" s="977"/>
      <c r="BN113" s="977"/>
      <c r="BO113" s="977"/>
      <c r="BP113" s="978"/>
      <c r="BQ113" s="946" t="s">
        <v>112</v>
      </c>
      <c r="BR113" s="947"/>
      <c r="BS113" s="947"/>
      <c r="BT113" s="947"/>
      <c r="BU113" s="947"/>
      <c r="BV113" s="947" t="s">
        <v>112</v>
      </c>
      <c r="BW113" s="947"/>
      <c r="BX113" s="947"/>
      <c r="BY113" s="947"/>
      <c r="BZ113" s="947"/>
      <c r="CA113" s="947" t="s">
        <v>112</v>
      </c>
      <c r="CB113" s="947"/>
      <c r="CC113" s="947"/>
      <c r="CD113" s="947"/>
      <c r="CE113" s="947"/>
      <c r="CF113" s="941" t="s">
        <v>112</v>
      </c>
      <c r="CG113" s="942"/>
      <c r="CH113" s="942"/>
      <c r="CI113" s="942"/>
      <c r="CJ113" s="942"/>
      <c r="CK113" s="972"/>
      <c r="CL113" s="973"/>
      <c r="CM113" s="943" t="s">
        <v>420</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112</v>
      </c>
      <c r="DH113" s="986"/>
      <c r="DI113" s="986"/>
      <c r="DJ113" s="986"/>
      <c r="DK113" s="987"/>
      <c r="DL113" s="988" t="s">
        <v>112</v>
      </c>
      <c r="DM113" s="986"/>
      <c r="DN113" s="986"/>
      <c r="DO113" s="986"/>
      <c r="DP113" s="987"/>
      <c r="DQ113" s="988" t="s">
        <v>112</v>
      </c>
      <c r="DR113" s="986"/>
      <c r="DS113" s="986"/>
      <c r="DT113" s="986"/>
      <c r="DU113" s="987"/>
      <c r="DV113" s="989" t="s">
        <v>112</v>
      </c>
      <c r="DW113" s="990"/>
      <c r="DX113" s="990"/>
      <c r="DY113" s="990"/>
      <c r="DZ113" s="991"/>
    </row>
    <row r="114" spans="1:130" s="199" customFormat="1" ht="26.25" customHeight="1" x14ac:dyDescent="0.15">
      <c r="A114" s="981"/>
      <c r="B114" s="982"/>
      <c r="C114" s="977" t="s">
        <v>421</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t="s">
        <v>112</v>
      </c>
      <c r="AB114" s="986"/>
      <c r="AC114" s="986"/>
      <c r="AD114" s="986"/>
      <c r="AE114" s="987"/>
      <c r="AF114" s="988" t="s">
        <v>112</v>
      </c>
      <c r="AG114" s="986"/>
      <c r="AH114" s="986"/>
      <c r="AI114" s="986"/>
      <c r="AJ114" s="987"/>
      <c r="AK114" s="988" t="s">
        <v>112</v>
      </c>
      <c r="AL114" s="986"/>
      <c r="AM114" s="986"/>
      <c r="AN114" s="986"/>
      <c r="AO114" s="987"/>
      <c r="AP114" s="989" t="s">
        <v>112</v>
      </c>
      <c r="AQ114" s="990"/>
      <c r="AR114" s="990"/>
      <c r="AS114" s="990"/>
      <c r="AT114" s="991"/>
      <c r="AU114" s="927"/>
      <c r="AV114" s="928"/>
      <c r="AW114" s="928"/>
      <c r="AX114" s="928"/>
      <c r="AY114" s="928"/>
      <c r="AZ114" s="976" t="s">
        <v>422</v>
      </c>
      <c r="BA114" s="977"/>
      <c r="BB114" s="977"/>
      <c r="BC114" s="977"/>
      <c r="BD114" s="977"/>
      <c r="BE114" s="977"/>
      <c r="BF114" s="977"/>
      <c r="BG114" s="977"/>
      <c r="BH114" s="977"/>
      <c r="BI114" s="977"/>
      <c r="BJ114" s="977"/>
      <c r="BK114" s="977"/>
      <c r="BL114" s="977"/>
      <c r="BM114" s="977"/>
      <c r="BN114" s="977"/>
      <c r="BO114" s="977"/>
      <c r="BP114" s="978"/>
      <c r="BQ114" s="946">
        <v>5133259</v>
      </c>
      <c r="BR114" s="947"/>
      <c r="BS114" s="947"/>
      <c r="BT114" s="947"/>
      <c r="BU114" s="947"/>
      <c r="BV114" s="947">
        <v>4776804</v>
      </c>
      <c r="BW114" s="947"/>
      <c r="BX114" s="947"/>
      <c r="BY114" s="947"/>
      <c r="BZ114" s="947"/>
      <c r="CA114" s="947">
        <v>4564361</v>
      </c>
      <c r="CB114" s="947"/>
      <c r="CC114" s="947"/>
      <c r="CD114" s="947"/>
      <c r="CE114" s="947"/>
      <c r="CF114" s="941">
        <v>42.8</v>
      </c>
      <c r="CG114" s="942"/>
      <c r="CH114" s="942"/>
      <c r="CI114" s="942"/>
      <c r="CJ114" s="942"/>
      <c r="CK114" s="972"/>
      <c r="CL114" s="973"/>
      <c r="CM114" s="943" t="s">
        <v>423</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112</v>
      </c>
      <c r="DH114" s="986"/>
      <c r="DI114" s="986"/>
      <c r="DJ114" s="986"/>
      <c r="DK114" s="987"/>
      <c r="DL114" s="988" t="s">
        <v>112</v>
      </c>
      <c r="DM114" s="986"/>
      <c r="DN114" s="986"/>
      <c r="DO114" s="986"/>
      <c r="DP114" s="987"/>
      <c r="DQ114" s="988" t="s">
        <v>112</v>
      </c>
      <c r="DR114" s="986"/>
      <c r="DS114" s="986"/>
      <c r="DT114" s="986"/>
      <c r="DU114" s="987"/>
      <c r="DV114" s="989" t="s">
        <v>112</v>
      </c>
      <c r="DW114" s="990"/>
      <c r="DX114" s="990"/>
      <c r="DY114" s="990"/>
      <c r="DZ114" s="991"/>
    </row>
    <row r="115" spans="1:130" s="199" customFormat="1" ht="26.25" customHeight="1" x14ac:dyDescent="0.15">
      <c r="A115" s="981"/>
      <c r="B115" s="982"/>
      <c r="C115" s="977" t="s">
        <v>424</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5585</v>
      </c>
      <c r="AB115" s="961"/>
      <c r="AC115" s="961"/>
      <c r="AD115" s="961"/>
      <c r="AE115" s="962"/>
      <c r="AF115" s="963">
        <v>5585</v>
      </c>
      <c r="AG115" s="961"/>
      <c r="AH115" s="961"/>
      <c r="AI115" s="961"/>
      <c r="AJ115" s="962"/>
      <c r="AK115" s="963">
        <v>5585</v>
      </c>
      <c r="AL115" s="961"/>
      <c r="AM115" s="961"/>
      <c r="AN115" s="961"/>
      <c r="AO115" s="962"/>
      <c r="AP115" s="964">
        <v>0.1</v>
      </c>
      <c r="AQ115" s="965"/>
      <c r="AR115" s="965"/>
      <c r="AS115" s="965"/>
      <c r="AT115" s="966"/>
      <c r="AU115" s="927"/>
      <c r="AV115" s="928"/>
      <c r="AW115" s="928"/>
      <c r="AX115" s="928"/>
      <c r="AY115" s="928"/>
      <c r="AZ115" s="976" t="s">
        <v>425</v>
      </c>
      <c r="BA115" s="977"/>
      <c r="BB115" s="977"/>
      <c r="BC115" s="977"/>
      <c r="BD115" s="977"/>
      <c r="BE115" s="977"/>
      <c r="BF115" s="977"/>
      <c r="BG115" s="977"/>
      <c r="BH115" s="977"/>
      <c r="BI115" s="977"/>
      <c r="BJ115" s="977"/>
      <c r="BK115" s="977"/>
      <c r="BL115" s="977"/>
      <c r="BM115" s="977"/>
      <c r="BN115" s="977"/>
      <c r="BO115" s="977"/>
      <c r="BP115" s="978"/>
      <c r="BQ115" s="946" t="s">
        <v>112</v>
      </c>
      <c r="BR115" s="947"/>
      <c r="BS115" s="947"/>
      <c r="BT115" s="947"/>
      <c r="BU115" s="947"/>
      <c r="BV115" s="947" t="s">
        <v>112</v>
      </c>
      <c r="BW115" s="947"/>
      <c r="BX115" s="947"/>
      <c r="BY115" s="947"/>
      <c r="BZ115" s="947"/>
      <c r="CA115" s="947" t="s">
        <v>112</v>
      </c>
      <c r="CB115" s="947"/>
      <c r="CC115" s="947"/>
      <c r="CD115" s="947"/>
      <c r="CE115" s="947"/>
      <c r="CF115" s="941" t="s">
        <v>112</v>
      </c>
      <c r="CG115" s="942"/>
      <c r="CH115" s="942"/>
      <c r="CI115" s="942"/>
      <c r="CJ115" s="942"/>
      <c r="CK115" s="972"/>
      <c r="CL115" s="973"/>
      <c r="CM115" s="976" t="s">
        <v>426</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112</v>
      </c>
      <c r="DH115" s="986"/>
      <c r="DI115" s="986"/>
      <c r="DJ115" s="986"/>
      <c r="DK115" s="987"/>
      <c r="DL115" s="988" t="s">
        <v>112</v>
      </c>
      <c r="DM115" s="986"/>
      <c r="DN115" s="986"/>
      <c r="DO115" s="986"/>
      <c r="DP115" s="987"/>
      <c r="DQ115" s="988" t="s">
        <v>112</v>
      </c>
      <c r="DR115" s="986"/>
      <c r="DS115" s="986"/>
      <c r="DT115" s="986"/>
      <c r="DU115" s="987"/>
      <c r="DV115" s="989" t="s">
        <v>112</v>
      </c>
      <c r="DW115" s="990"/>
      <c r="DX115" s="990"/>
      <c r="DY115" s="990"/>
      <c r="DZ115" s="991"/>
    </row>
    <row r="116" spans="1:130" s="199" customFormat="1" ht="26.25" customHeight="1" x14ac:dyDescent="0.15">
      <c r="A116" s="983"/>
      <c r="B116" s="984"/>
      <c r="C116" s="992" t="s">
        <v>427</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112</v>
      </c>
      <c r="AB116" s="986"/>
      <c r="AC116" s="986"/>
      <c r="AD116" s="986"/>
      <c r="AE116" s="987"/>
      <c r="AF116" s="988" t="s">
        <v>112</v>
      </c>
      <c r="AG116" s="986"/>
      <c r="AH116" s="986"/>
      <c r="AI116" s="986"/>
      <c r="AJ116" s="987"/>
      <c r="AK116" s="988" t="s">
        <v>112</v>
      </c>
      <c r="AL116" s="986"/>
      <c r="AM116" s="986"/>
      <c r="AN116" s="986"/>
      <c r="AO116" s="987"/>
      <c r="AP116" s="989" t="s">
        <v>112</v>
      </c>
      <c r="AQ116" s="990"/>
      <c r="AR116" s="990"/>
      <c r="AS116" s="990"/>
      <c r="AT116" s="991"/>
      <c r="AU116" s="927"/>
      <c r="AV116" s="928"/>
      <c r="AW116" s="928"/>
      <c r="AX116" s="928"/>
      <c r="AY116" s="928"/>
      <c r="AZ116" s="994" t="s">
        <v>428</v>
      </c>
      <c r="BA116" s="995"/>
      <c r="BB116" s="995"/>
      <c r="BC116" s="995"/>
      <c r="BD116" s="995"/>
      <c r="BE116" s="995"/>
      <c r="BF116" s="995"/>
      <c r="BG116" s="995"/>
      <c r="BH116" s="995"/>
      <c r="BI116" s="995"/>
      <c r="BJ116" s="995"/>
      <c r="BK116" s="995"/>
      <c r="BL116" s="995"/>
      <c r="BM116" s="995"/>
      <c r="BN116" s="995"/>
      <c r="BO116" s="995"/>
      <c r="BP116" s="996"/>
      <c r="BQ116" s="946" t="s">
        <v>112</v>
      </c>
      <c r="BR116" s="947"/>
      <c r="BS116" s="947"/>
      <c r="BT116" s="947"/>
      <c r="BU116" s="947"/>
      <c r="BV116" s="947" t="s">
        <v>112</v>
      </c>
      <c r="BW116" s="947"/>
      <c r="BX116" s="947"/>
      <c r="BY116" s="947"/>
      <c r="BZ116" s="947"/>
      <c r="CA116" s="947" t="s">
        <v>112</v>
      </c>
      <c r="CB116" s="947"/>
      <c r="CC116" s="947"/>
      <c r="CD116" s="947"/>
      <c r="CE116" s="947"/>
      <c r="CF116" s="941" t="s">
        <v>112</v>
      </c>
      <c r="CG116" s="942"/>
      <c r="CH116" s="942"/>
      <c r="CI116" s="942"/>
      <c r="CJ116" s="942"/>
      <c r="CK116" s="972"/>
      <c r="CL116" s="973"/>
      <c r="CM116" s="943" t="s">
        <v>429</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112</v>
      </c>
      <c r="DH116" s="986"/>
      <c r="DI116" s="986"/>
      <c r="DJ116" s="986"/>
      <c r="DK116" s="987"/>
      <c r="DL116" s="988" t="s">
        <v>112</v>
      </c>
      <c r="DM116" s="986"/>
      <c r="DN116" s="986"/>
      <c r="DO116" s="986"/>
      <c r="DP116" s="987"/>
      <c r="DQ116" s="988" t="s">
        <v>112</v>
      </c>
      <c r="DR116" s="986"/>
      <c r="DS116" s="986"/>
      <c r="DT116" s="986"/>
      <c r="DU116" s="987"/>
      <c r="DV116" s="989" t="s">
        <v>112</v>
      </c>
      <c r="DW116" s="990"/>
      <c r="DX116" s="990"/>
      <c r="DY116" s="990"/>
      <c r="DZ116" s="991"/>
    </row>
    <row r="117" spans="1:130" s="199" customFormat="1" ht="26.25" customHeight="1" x14ac:dyDescent="0.15">
      <c r="A117" s="931" t="s">
        <v>170</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430</v>
      </c>
      <c r="Z117" s="913"/>
      <c r="AA117" s="1003">
        <v>6385598</v>
      </c>
      <c r="AB117" s="1004"/>
      <c r="AC117" s="1004"/>
      <c r="AD117" s="1004"/>
      <c r="AE117" s="1005"/>
      <c r="AF117" s="1006">
        <v>6059397</v>
      </c>
      <c r="AG117" s="1004"/>
      <c r="AH117" s="1004"/>
      <c r="AI117" s="1004"/>
      <c r="AJ117" s="1005"/>
      <c r="AK117" s="1006">
        <v>5778318</v>
      </c>
      <c r="AL117" s="1004"/>
      <c r="AM117" s="1004"/>
      <c r="AN117" s="1004"/>
      <c r="AO117" s="1005"/>
      <c r="AP117" s="1007"/>
      <c r="AQ117" s="1008"/>
      <c r="AR117" s="1008"/>
      <c r="AS117" s="1008"/>
      <c r="AT117" s="1009"/>
      <c r="AU117" s="927"/>
      <c r="AV117" s="928"/>
      <c r="AW117" s="928"/>
      <c r="AX117" s="928"/>
      <c r="AY117" s="928"/>
      <c r="AZ117" s="994" t="s">
        <v>431</v>
      </c>
      <c r="BA117" s="995"/>
      <c r="BB117" s="995"/>
      <c r="BC117" s="995"/>
      <c r="BD117" s="995"/>
      <c r="BE117" s="995"/>
      <c r="BF117" s="995"/>
      <c r="BG117" s="995"/>
      <c r="BH117" s="995"/>
      <c r="BI117" s="995"/>
      <c r="BJ117" s="995"/>
      <c r="BK117" s="995"/>
      <c r="BL117" s="995"/>
      <c r="BM117" s="995"/>
      <c r="BN117" s="995"/>
      <c r="BO117" s="995"/>
      <c r="BP117" s="996"/>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432</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112</v>
      </c>
      <c r="DH117" s="986"/>
      <c r="DI117" s="986"/>
      <c r="DJ117" s="986"/>
      <c r="DK117" s="987"/>
      <c r="DL117" s="988" t="s">
        <v>112</v>
      </c>
      <c r="DM117" s="986"/>
      <c r="DN117" s="986"/>
      <c r="DO117" s="986"/>
      <c r="DP117" s="987"/>
      <c r="DQ117" s="988" t="s">
        <v>112</v>
      </c>
      <c r="DR117" s="986"/>
      <c r="DS117" s="986"/>
      <c r="DT117" s="986"/>
      <c r="DU117" s="987"/>
      <c r="DV117" s="989" t="s">
        <v>112</v>
      </c>
      <c r="DW117" s="990"/>
      <c r="DX117" s="990"/>
      <c r="DY117" s="990"/>
      <c r="DZ117" s="991"/>
    </row>
    <row r="118" spans="1:130" s="199" customFormat="1" ht="26.25" customHeight="1" x14ac:dyDescent="0.15">
      <c r="A118" s="931" t="s">
        <v>406</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404</v>
      </c>
      <c r="AB118" s="912"/>
      <c r="AC118" s="912"/>
      <c r="AD118" s="912"/>
      <c r="AE118" s="913"/>
      <c r="AF118" s="911" t="s">
        <v>287</v>
      </c>
      <c r="AG118" s="912"/>
      <c r="AH118" s="912"/>
      <c r="AI118" s="912"/>
      <c r="AJ118" s="913"/>
      <c r="AK118" s="911" t="s">
        <v>286</v>
      </c>
      <c r="AL118" s="912"/>
      <c r="AM118" s="912"/>
      <c r="AN118" s="912"/>
      <c r="AO118" s="913"/>
      <c r="AP118" s="998" t="s">
        <v>405</v>
      </c>
      <c r="AQ118" s="999"/>
      <c r="AR118" s="999"/>
      <c r="AS118" s="999"/>
      <c r="AT118" s="1000"/>
      <c r="AU118" s="927"/>
      <c r="AV118" s="928"/>
      <c r="AW118" s="928"/>
      <c r="AX118" s="928"/>
      <c r="AY118" s="928"/>
      <c r="AZ118" s="1001" t="s">
        <v>433</v>
      </c>
      <c r="BA118" s="992"/>
      <c r="BB118" s="992"/>
      <c r="BC118" s="992"/>
      <c r="BD118" s="992"/>
      <c r="BE118" s="992"/>
      <c r="BF118" s="992"/>
      <c r="BG118" s="992"/>
      <c r="BH118" s="992"/>
      <c r="BI118" s="992"/>
      <c r="BJ118" s="992"/>
      <c r="BK118" s="992"/>
      <c r="BL118" s="992"/>
      <c r="BM118" s="992"/>
      <c r="BN118" s="992"/>
      <c r="BO118" s="992"/>
      <c r="BP118" s="993"/>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434</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112</v>
      </c>
      <c r="DH118" s="986"/>
      <c r="DI118" s="986"/>
      <c r="DJ118" s="986"/>
      <c r="DK118" s="987"/>
      <c r="DL118" s="988" t="s">
        <v>112</v>
      </c>
      <c r="DM118" s="986"/>
      <c r="DN118" s="986"/>
      <c r="DO118" s="986"/>
      <c r="DP118" s="987"/>
      <c r="DQ118" s="988" t="s">
        <v>112</v>
      </c>
      <c r="DR118" s="986"/>
      <c r="DS118" s="986"/>
      <c r="DT118" s="986"/>
      <c r="DU118" s="987"/>
      <c r="DV118" s="989" t="s">
        <v>112</v>
      </c>
      <c r="DW118" s="990"/>
      <c r="DX118" s="990"/>
      <c r="DY118" s="990"/>
      <c r="DZ118" s="991"/>
    </row>
    <row r="119" spans="1:130" s="199" customFormat="1" ht="26.25" customHeight="1" x14ac:dyDescent="0.15">
      <c r="A119" s="1085" t="s">
        <v>409</v>
      </c>
      <c r="B119" s="971"/>
      <c r="C119" s="950" t="s">
        <v>410</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112</v>
      </c>
      <c r="AB119" s="919"/>
      <c r="AC119" s="919"/>
      <c r="AD119" s="919"/>
      <c r="AE119" s="920"/>
      <c r="AF119" s="921" t="s">
        <v>112</v>
      </c>
      <c r="AG119" s="919"/>
      <c r="AH119" s="919"/>
      <c r="AI119" s="919"/>
      <c r="AJ119" s="920"/>
      <c r="AK119" s="921" t="s">
        <v>112</v>
      </c>
      <c r="AL119" s="919"/>
      <c r="AM119" s="919"/>
      <c r="AN119" s="919"/>
      <c r="AO119" s="920"/>
      <c r="AP119" s="922" t="s">
        <v>112</v>
      </c>
      <c r="AQ119" s="923"/>
      <c r="AR119" s="923"/>
      <c r="AS119" s="923"/>
      <c r="AT119" s="924"/>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1002" t="s">
        <v>435</v>
      </c>
      <c r="BP119" s="1033"/>
      <c r="BQ119" s="1024">
        <v>64815315</v>
      </c>
      <c r="BR119" s="1025"/>
      <c r="BS119" s="1025"/>
      <c r="BT119" s="1025"/>
      <c r="BU119" s="1025"/>
      <c r="BV119" s="1025">
        <v>60466588</v>
      </c>
      <c r="BW119" s="1025"/>
      <c r="BX119" s="1025"/>
      <c r="BY119" s="1025"/>
      <c r="BZ119" s="1025"/>
      <c r="CA119" s="1025">
        <v>57683211</v>
      </c>
      <c r="CB119" s="1025"/>
      <c r="CC119" s="1025"/>
      <c r="CD119" s="1025"/>
      <c r="CE119" s="1025"/>
      <c r="CF119" s="1026"/>
      <c r="CG119" s="1027"/>
      <c r="CH119" s="1027"/>
      <c r="CI119" s="1027"/>
      <c r="CJ119" s="1028"/>
      <c r="CK119" s="974"/>
      <c r="CL119" s="975"/>
      <c r="CM119" s="1029" t="s">
        <v>436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v>26351</v>
      </c>
      <c r="DH119" s="1011"/>
      <c r="DI119" s="1011"/>
      <c r="DJ119" s="1011"/>
      <c r="DK119" s="1012"/>
      <c r="DL119" s="1010">
        <v>21284</v>
      </c>
      <c r="DM119" s="1011"/>
      <c r="DN119" s="1011"/>
      <c r="DO119" s="1011"/>
      <c r="DP119" s="1012"/>
      <c r="DQ119" s="1010">
        <v>16118</v>
      </c>
      <c r="DR119" s="1011"/>
      <c r="DS119" s="1011"/>
      <c r="DT119" s="1011"/>
      <c r="DU119" s="1012"/>
      <c r="DV119" s="1013">
        <v>0.2</v>
      </c>
      <c r="DW119" s="1014"/>
      <c r="DX119" s="1014"/>
      <c r="DY119" s="1014"/>
      <c r="DZ119" s="1015"/>
    </row>
    <row r="120" spans="1:130" s="199" customFormat="1" ht="26.25" customHeight="1" x14ac:dyDescent="0.15">
      <c r="A120" s="1086"/>
      <c r="B120" s="973"/>
      <c r="C120" s="943" t="s">
        <v>413</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112</v>
      </c>
      <c r="AB120" s="986"/>
      <c r="AC120" s="986"/>
      <c r="AD120" s="986"/>
      <c r="AE120" s="987"/>
      <c r="AF120" s="988" t="s">
        <v>112</v>
      </c>
      <c r="AG120" s="986"/>
      <c r="AH120" s="986"/>
      <c r="AI120" s="986"/>
      <c r="AJ120" s="987"/>
      <c r="AK120" s="988" t="s">
        <v>112</v>
      </c>
      <c r="AL120" s="986"/>
      <c r="AM120" s="986"/>
      <c r="AN120" s="986"/>
      <c r="AO120" s="987"/>
      <c r="AP120" s="989" t="s">
        <v>112</v>
      </c>
      <c r="AQ120" s="990"/>
      <c r="AR120" s="990"/>
      <c r="AS120" s="990"/>
      <c r="AT120" s="991"/>
      <c r="AU120" s="1016" t="s">
        <v>437</v>
      </c>
      <c r="AV120" s="1017"/>
      <c r="AW120" s="1017"/>
      <c r="AX120" s="1017"/>
      <c r="AY120" s="1018"/>
      <c r="AZ120" s="967" t="s">
        <v>438</v>
      </c>
      <c r="BA120" s="916"/>
      <c r="BB120" s="916"/>
      <c r="BC120" s="916"/>
      <c r="BD120" s="916"/>
      <c r="BE120" s="916"/>
      <c r="BF120" s="916"/>
      <c r="BG120" s="916"/>
      <c r="BH120" s="916"/>
      <c r="BI120" s="916"/>
      <c r="BJ120" s="916"/>
      <c r="BK120" s="916"/>
      <c r="BL120" s="916"/>
      <c r="BM120" s="916"/>
      <c r="BN120" s="916"/>
      <c r="BO120" s="916"/>
      <c r="BP120" s="917"/>
      <c r="BQ120" s="953">
        <v>5964862</v>
      </c>
      <c r="BR120" s="954"/>
      <c r="BS120" s="954"/>
      <c r="BT120" s="954"/>
      <c r="BU120" s="954"/>
      <c r="BV120" s="954">
        <v>5980749</v>
      </c>
      <c r="BW120" s="954"/>
      <c r="BX120" s="954"/>
      <c r="BY120" s="954"/>
      <c r="BZ120" s="954"/>
      <c r="CA120" s="954">
        <v>4967645</v>
      </c>
      <c r="CB120" s="954"/>
      <c r="CC120" s="954"/>
      <c r="CD120" s="954"/>
      <c r="CE120" s="954"/>
      <c r="CF120" s="968">
        <v>46.6</v>
      </c>
      <c r="CG120" s="969"/>
      <c r="CH120" s="969"/>
      <c r="CI120" s="969"/>
      <c r="CJ120" s="969"/>
      <c r="CK120" s="1034" t="s">
        <v>439</v>
      </c>
      <c r="CL120" s="1035"/>
      <c r="CM120" s="1035"/>
      <c r="CN120" s="1035"/>
      <c r="CO120" s="1036"/>
      <c r="CP120" s="1042" t="s">
        <v>387</v>
      </c>
      <c r="CQ120" s="1043"/>
      <c r="CR120" s="1043"/>
      <c r="CS120" s="1043"/>
      <c r="CT120" s="1043"/>
      <c r="CU120" s="1043"/>
      <c r="CV120" s="1043"/>
      <c r="CW120" s="1043"/>
      <c r="CX120" s="1043"/>
      <c r="CY120" s="1043"/>
      <c r="CZ120" s="1043"/>
      <c r="DA120" s="1043"/>
      <c r="DB120" s="1043"/>
      <c r="DC120" s="1043"/>
      <c r="DD120" s="1043"/>
      <c r="DE120" s="1043"/>
      <c r="DF120" s="1044"/>
      <c r="DG120" s="953">
        <v>19044697</v>
      </c>
      <c r="DH120" s="954"/>
      <c r="DI120" s="954"/>
      <c r="DJ120" s="954"/>
      <c r="DK120" s="954"/>
      <c r="DL120" s="954">
        <v>18364797</v>
      </c>
      <c r="DM120" s="954"/>
      <c r="DN120" s="954"/>
      <c r="DO120" s="954"/>
      <c r="DP120" s="954"/>
      <c r="DQ120" s="954">
        <v>18104647</v>
      </c>
      <c r="DR120" s="954"/>
      <c r="DS120" s="954"/>
      <c r="DT120" s="954"/>
      <c r="DU120" s="954"/>
      <c r="DV120" s="955">
        <v>169.9</v>
      </c>
      <c r="DW120" s="955"/>
      <c r="DX120" s="955"/>
      <c r="DY120" s="955"/>
      <c r="DZ120" s="956"/>
    </row>
    <row r="121" spans="1:130" s="199" customFormat="1" ht="26.25" customHeight="1" x14ac:dyDescent="0.15">
      <c r="A121" s="1086"/>
      <c r="B121" s="973"/>
      <c r="C121" s="994" t="s">
        <v>440</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112</v>
      </c>
      <c r="AB121" s="986"/>
      <c r="AC121" s="986"/>
      <c r="AD121" s="986"/>
      <c r="AE121" s="987"/>
      <c r="AF121" s="988" t="s">
        <v>112</v>
      </c>
      <c r="AG121" s="986"/>
      <c r="AH121" s="986"/>
      <c r="AI121" s="986"/>
      <c r="AJ121" s="987"/>
      <c r="AK121" s="988" t="s">
        <v>112</v>
      </c>
      <c r="AL121" s="986"/>
      <c r="AM121" s="986"/>
      <c r="AN121" s="986"/>
      <c r="AO121" s="987"/>
      <c r="AP121" s="989" t="s">
        <v>112</v>
      </c>
      <c r="AQ121" s="990"/>
      <c r="AR121" s="990"/>
      <c r="AS121" s="990"/>
      <c r="AT121" s="991"/>
      <c r="AU121" s="1019"/>
      <c r="AV121" s="1020"/>
      <c r="AW121" s="1020"/>
      <c r="AX121" s="1020"/>
      <c r="AY121" s="1021"/>
      <c r="AZ121" s="976" t="s">
        <v>441</v>
      </c>
      <c r="BA121" s="977"/>
      <c r="BB121" s="977"/>
      <c r="BC121" s="977"/>
      <c r="BD121" s="977"/>
      <c r="BE121" s="977"/>
      <c r="BF121" s="977"/>
      <c r="BG121" s="977"/>
      <c r="BH121" s="977"/>
      <c r="BI121" s="977"/>
      <c r="BJ121" s="977"/>
      <c r="BK121" s="977"/>
      <c r="BL121" s="977"/>
      <c r="BM121" s="977"/>
      <c r="BN121" s="977"/>
      <c r="BO121" s="977"/>
      <c r="BP121" s="978"/>
      <c r="BQ121" s="946">
        <v>914991</v>
      </c>
      <c r="BR121" s="947"/>
      <c r="BS121" s="947"/>
      <c r="BT121" s="947"/>
      <c r="BU121" s="947"/>
      <c r="BV121" s="947">
        <v>782984</v>
      </c>
      <c r="BW121" s="947"/>
      <c r="BX121" s="947"/>
      <c r="BY121" s="947"/>
      <c r="BZ121" s="947"/>
      <c r="CA121" s="947">
        <v>639595</v>
      </c>
      <c r="CB121" s="947"/>
      <c r="CC121" s="947"/>
      <c r="CD121" s="947"/>
      <c r="CE121" s="947"/>
      <c r="CF121" s="941">
        <v>6</v>
      </c>
      <c r="CG121" s="942"/>
      <c r="CH121" s="942"/>
      <c r="CI121" s="942"/>
      <c r="CJ121" s="942"/>
      <c r="CK121" s="1037"/>
      <c r="CL121" s="1038"/>
      <c r="CM121" s="1038"/>
      <c r="CN121" s="1038"/>
      <c r="CO121" s="1039"/>
      <c r="CP121" s="1047" t="s">
        <v>389</v>
      </c>
      <c r="CQ121" s="1048"/>
      <c r="CR121" s="1048"/>
      <c r="CS121" s="1048"/>
      <c r="CT121" s="1048"/>
      <c r="CU121" s="1048"/>
      <c r="CV121" s="1048"/>
      <c r="CW121" s="1048"/>
      <c r="CX121" s="1048"/>
      <c r="CY121" s="1048"/>
      <c r="CZ121" s="1048"/>
      <c r="DA121" s="1048"/>
      <c r="DB121" s="1048"/>
      <c r="DC121" s="1048"/>
      <c r="DD121" s="1048"/>
      <c r="DE121" s="1048"/>
      <c r="DF121" s="1049"/>
      <c r="DG121" s="946">
        <v>8097160</v>
      </c>
      <c r="DH121" s="947"/>
      <c r="DI121" s="947"/>
      <c r="DJ121" s="947"/>
      <c r="DK121" s="947"/>
      <c r="DL121" s="947">
        <v>7784737</v>
      </c>
      <c r="DM121" s="947"/>
      <c r="DN121" s="947"/>
      <c r="DO121" s="947"/>
      <c r="DP121" s="947"/>
      <c r="DQ121" s="947">
        <v>7350597</v>
      </c>
      <c r="DR121" s="947"/>
      <c r="DS121" s="947"/>
      <c r="DT121" s="947"/>
      <c r="DU121" s="947"/>
      <c r="DV121" s="948">
        <v>69</v>
      </c>
      <c r="DW121" s="948"/>
      <c r="DX121" s="948"/>
      <c r="DY121" s="948"/>
      <c r="DZ121" s="949"/>
    </row>
    <row r="122" spans="1:130" s="199" customFormat="1" ht="26.25" customHeight="1" x14ac:dyDescent="0.15">
      <c r="A122" s="1086"/>
      <c r="B122" s="973"/>
      <c r="C122" s="943" t="s">
        <v>423</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112</v>
      </c>
      <c r="AB122" s="986"/>
      <c r="AC122" s="986"/>
      <c r="AD122" s="986"/>
      <c r="AE122" s="987"/>
      <c r="AF122" s="988" t="s">
        <v>112</v>
      </c>
      <c r="AG122" s="986"/>
      <c r="AH122" s="986"/>
      <c r="AI122" s="986"/>
      <c r="AJ122" s="987"/>
      <c r="AK122" s="988" t="s">
        <v>112</v>
      </c>
      <c r="AL122" s="986"/>
      <c r="AM122" s="986"/>
      <c r="AN122" s="986"/>
      <c r="AO122" s="987"/>
      <c r="AP122" s="989" t="s">
        <v>112</v>
      </c>
      <c r="AQ122" s="990"/>
      <c r="AR122" s="990"/>
      <c r="AS122" s="990"/>
      <c r="AT122" s="991"/>
      <c r="AU122" s="1019"/>
      <c r="AV122" s="1020"/>
      <c r="AW122" s="1020"/>
      <c r="AX122" s="1020"/>
      <c r="AY122" s="1021"/>
      <c r="AZ122" s="1001" t="s">
        <v>442</v>
      </c>
      <c r="BA122" s="992"/>
      <c r="BB122" s="992"/>
      <c r="BC122" s="992"/>
      <c r="BD122" s="992"/>
      <c r="BE122" s="992"/>
      <c r="BF122" s="992"/>
      <c r="BG122" s="992"/>
      <c r="BH122" s="992"/>
      <c r="BI122" s="992"/>
      <c r="BJ122" s="992"/>
      <c r="BK122" s="992"/>
      <c r="BL122" s="992"/>
      <c r="BM122" s="992"/>
      <c r="BN122" s="992"/>
      <c r="BO122" s="992"/>
      <c r="BP122" s="993"/>
      <c r="BQ122" s="1024">
        <v>35819113</v>
      </c>
      <c r="BR122" s="1025"/>
      <c r="BS122" s="1025"/>
      <c r="BT122" s="1025"/>
      <c r="BU122" s="1025"/>
      <c r="BV122" s="1025">
        <v>33739889</v>
      </c>
      <c r="BW122" s="1025"/>
      <c r="BX122" s="1025"/>
      <c r="BY122" s="1025"/>
      <c r="BZ122" s="1025"/>
      <c r="CA122" s="1025">
        <v>31722246</v>
      </c>
      <c r="CB122" s="1025"/>
      <c r="CC122" s="1025"/>
      <c r="CD122" s="1025"/>
      <c r="CE122" s="1025"/>
      <c r="CF122" s="1045">
        <v>297.7</v>
      </c>
      <c r="CG122" s="1046"/>
      <c r="CH122" s="1046"/>
      <c r="CI122" s="1046"/>
      <c r="CJ122" s="1046"/>
      <c r="CK122" s="1037"/>
      <c r="CL122" s="1038"/>
      <c r="CM122" s="1038"/>
      <c r="CN122" s="1038"/>
      <c r="CO122" s="1039"/>
      <c r="CP122" s="1047" t="s">
        <v>384</v>
      </c>
      <c r="CQ122" s="1048"/>
      <c r="CR122" s="1048"/>
      <c r="CS122" s="1048"/>
      <c r="CT122" s="1048"/>
      <c r="CU122" s="1048"/>
      <c r="CV122" s="1048"/>
      <c r="CW122" s="1048"/>
      <c r="CX122" s="1048"/>
      <c r="CY122" s="1048"/>
      <c r="CZ122" s="1048"/>
      <c r="DA122" s="1048"/>
      <c r="DB122" s="1048"/>
      <c r="DC122" s="1048"/>
      <c r="DD122" s="1048"/>
      <c r="DE122" s="1048"/>
      <c r="DF122" s="1049"/>
      <c r="DG122" s="946">
        <v>7721806</v>
      </c>
      <c r="DH122" s="947"/>
      <c r="DI122" s="947"/>
      <c r="DJ122" s="947"/>
      <c r="DK122" s="947"/>
      <c r="DL122" s="947">
        <v>7044360</v>
      </c>
      <c r="DM122" s="947"/>
      <c r="DN122" s="947"/>
      <c r="DO122" s="947"/>
      <c r="DP122" s="947"/>
      <c r="DQ122" s="947">
        <v>6978285</v>
      </c>
      <c r="DR122" s="947"/>
      <c r="DS122" s="947"/>
      <c r="DT122" s="947"/>
      <c r="DU122" s="947"/>
      <c r="DV122" s="948">
        <v>65.5</v>
      </c>
      <c r="DW122" s="948"/>
      <c r="DX122" s="948"/>
      <c r="DY122" s="948"/>
      <c r="DZ122" s="949"/>
    </row>
    <row r="123" spans="1:130" s="199" customFormat="1" ht="26.25" customHeight="1" x14ac:dyDescent="0.15">
      <c r="A123" s="1086"/>
      <c r="B123" s="973"/>
      <c r="C123" s="943" t="s">
        <v>429</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112</v>
      </c>
      <c r="AB123" s="986"/>
      <c r="AC123" s="986"/>
      <c r="AD123" s="986"/>
      <c r="AE123" s="987"/>
      <c r="AF123" s="988" t="s">
        <v>112</v>
      </c>
      <c r="AG123" s="986"/>
      <c r="AH123" s="986"/>
      <c r="AI123" s="986"/>
      <c r="AJ123" s="987"/>
      <c r="AK123" s="988" t="s">
        <v>112</v>
      </c>
      <c r="AL123" s="986"/>
      <c r="AM123" s="986"/>
      <c r="AN123" s="986"/>
      <c r="AO123" s="987"/>
      <c r="AP123" s="989" t="s">
        <v>112</v>
      </c>
      <c r="AQ123" s="990"/>
      <c r="AR123" s="990"/>
      <c r="AS123" s="990"/>
      <c r="AT123" s="991"/>
      <c r="AU123" s="1022"/>
      <c r="AV123" s="1023"/>
      <c r="AW123" s="1023"/>
      <c r="AX123" s="1023"/>
      <c r="AY123" s="1023"/>
      <c r="AZ123" s="230" t="s">
        <v>170</v>
      </c>
      <c r="BA123" s="230"/>
      <c r="BB123" s="230"/>
      <c r="BC123" s="230"/>
      <c r="BD123" s="230"/>
      <c r="BE123" s="230"/>
      <c r="BF123" s="230"/>
      <c r="BG123" s="230"/>
      <c r="BH123" s="230"/>
      <c r="BI123" s="230"/>
      <c r="BJ123" s="230"/>
      <c r="BK123" s="230"/>
      <c r="BL123" s="230"/>
      <c r="BM123" s="230"/>
      <c r="BN123" s="230"/>
      <c r="BO123" s="1002" t="s">
        <v>443</v>
      </c>
      <c r="BP123" s="1033"/>
      <c r="BQ123" s="1092">
        <v>42698966</v>
      </c>
      <c r="BR123" s="1093"/>
      <c r="BS123" s="1093"/>
      <c r="BT123" s="1093"/>
      <c r="BU123" s="1093"/>
      <c r="BV123" s="1093">
        <v>40503622</v>
      </c>
      <c r="BW123" s="1093"/>
      <c r="BX123" s="1093"/>
      <c r="BY123" s="1093"/>
      <c r="BZ123" s="1093"/>
      <c r="CA123" s="1093">
        <v>37329486</v>
      </c>
      <c r="CB123" s="1093"/>
      <c r="CC123" s="1093"/>
      <c r="CD123" s="1093"/>
      <c r="CE123" s="1093"/>
      <c r="CF123" s="1026"/>
      <c r="CG123" s="1027"/>
      <c r="CH123" s="1027"/>
      <c r="CI123" s="1027"/>
      <c r="CJ123" s="1028"/>
      <c r="CK123" s="1037"/>
      <c r="CL123" s="1038"/>
      <c r="CM123" s="1038"/>
      <c r="CN123" s="1038"/>
      <c r="CO123" s="1039"/>
      <c r="CP123" s="1047" t="s">
        <v>444</v>
      </c>
      <c r="CQ123" s="1048"/>
      <c r="CR123" s="1048"/>
      <c r="CS123" s="1048"/>
      <c r="CT123" s="1048"/>
      <c r="CU123" s="1048"/>
      <c r="CV123" s="1048"/>
      <c r="CW123" s="1048"/>
      <c r="CX123" s="1048"/>
      <c r="CY123" s="1048"/>
      <c r="CZ123" s="1048"/>
      <c r="DA123" s="1048"/>
      <c r="DB123" s="1048"/>
      <c r="DC123" s="1048"/>
      <c r="DD123" s="1048"/>
      <c r="DE123" s="1048"/>
      <c r="DF123" s="1049"/>
      <c r="DG123" s="985" t="s">
        <v>445</v>
      </c>
      <c r="DH123" s="986"/>
      <c r="DI123" s="986"/>
      <c r="DJ123" s="986"/>
      <c r="DK123" s="987"/>
      <c r="DL123" s="988" t="s">
        <v>445</v>
      </c>
      <c r="DM123" s="986"/>
      <c r="DN123" s="986"/>
      <c r="DO123" s="986"/>
      <c r="DP123" s="987"/>
      <c r="DQ123" s="988" t="s">
        <v>445</v>
      </c>
      <c r="DR123" s="986"/>
      <c r="DS123" s="986"/>
      <c r="DT123" s="986"/>
      <c r="DU123" s="987"/>
      <c r="DV123" s="989" t="s">
        <v>445</v>
      </c>
      <c r="DW123" s="990"/>
      <c r="DX123" s="990"/>
      <c r="DY123" s="990"/>
      <c r="DZ123" s="991"/>
    </row>
    <row r="124" spans="1:130" s="199" customFormat="1" ht="26.25" customHeight="1" thickBot="1" x14ac:dyDescent="0.2">
      <c r="A124" s="1086"/>
      <c r="B124" s="973"/>
      <c r="C124" s="943" t="s">
        <v>432</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445</v>
      </c>
      <c r="AB124" s="986"/>
      <c r="AC124" s="986"/>
      <c r="AD124" s="986"/>
      <c r="AE124" s="987"/>
      <c r="AF124" s="988" t="s">
        <v>445</v>
      </c>
      <c r="AG124" s="986"/>
      <c r="AH124" s="986"/>
      <c r="AI124" s="986"/>
      <c r="AJ124" s="987"/>
      <c r="AK124" s="988" t="s">
        <v>445</v>
      </c>
      <c r="AL124" s="986"/>
      <c r="AM124" s="986"/>
      <c r="AN124" s="986"/>
      <c r="AO124" s="987"/>
      <c r="AP124" s="989" t="s">
        <v>445</v>
      </c>
      <c r="AQ124" s="990"/>
      <c r="AR124" s="990"/>
      <c r="AS124" s="990"/>
      <c r="AT124" s="991"/>
      <c r="AU124" s="1088" t="s">
        <v>446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219</v>
      </c>
      <c r="BR124" s="1055"/>
      <c r="BS124" s="1055"/>
      <c r="BT124" s="1055"/>
      <c r="BU124" s="1055"/>
      <c r="BV124" s="1055">
        <v>191.7</v>
      </c>
      <c r="BW124" s="1055"/>
      <c r="BX124" s="1055"/>
      <c r="BY124" s="1055"/>
      <c r="BZ124" s="1055"/>
      <c r="CA124" s="1055">
        <v>191</v>
      </c>
      <c r="CB124" s="1055"/>
      <c r="CC124" s="1055"/>
      <c r="CD124" s="1055"/>
      <c r="CE124" s="1055"/>
      <c r="CF124" s="1056"/>
      <c r="CG124" s="1057"/>
      <c r="CH124" s="1057"/>
      <c r="CI124" s="1057"/>
      <c r="CJ124" s="1058"/>
      <c r="CK124" s="1040"/>
      <c r="CL124" s="1040"/>
      <c r="CM124" s="1040"/>
      <c r="CN124" s="1040"/>
      <c r="CO124" s="1041"/>
      <c r="CP124" s="1047" t="s">
        <v>447</v>
      </c>
      <c r="CQ124" s="1048"/>
      <c r="CR124" s="1048"/>
      <c r="CS124" s="1048"/>
      <c r="CT124" s="1048"/>
      <c r="CU124" s="1048"/>
      <c r="CV124" s="1048"/>
      <c r="CW124" s="1048"/>
      <c r="CX124" s="1048"/>
      <c r="CY124" s="1048"/>
      <c r="CZ124" s="1048"/>
      <c r="DA124" s="1048"/>
      <c r="DB124" s="1048"/>
      <c r="DC124" s="1048"/>
      <c r="DD124" s="1048"/>
      <c r="DE124" s="1048"/>
      <c r="DF124" s="1049"/>
      <c r="DG124" s="1032" t="s">
        <v>112</v>
      </c>
      <c r="DH124" s="1011"/>
      <c r="DI124" s="1011"/>
      <c r="DJ124" s="1011"/>
      <c r="DK124" s="1012"/>
      <c r="DL124" s="1010" t="s">
        <v>112</v>
      </c>
      <c r="DM124" s="1011"/>
      <c r="DN124" s="1011"/>
      <c r="DO124" s="1011"/>
      <c r="DP124" s="1012"/>
      <c r="DQ124" s="1010" t="s">
        <v>112</v>
      </c>
      <c r="DR124" s="1011"/>
      <c r="DS124" s="1011"/>
      <c r="DT124" s="1011"/>
      <c r="DU124" s="1012"/>
      <c r="DV124" s="1013" t="s">
        <v>112</v>
      </c>
      <c r="DW124" s="1014"/>
      <c r="DX124" s="1014"/>
      <c r="DY124" s="1014"/>
      <c r="DZ124" s="1015"/>
    </row>
    <row r="125" spans="1:130" s="199" customFormat="1" ht="26.25" customHeight="1" x14ac:dyDescent="0.15">
      <c r="A125" s="1086"/>
      <c r="B125" s="973"/>
      <c r="C125" s="943" t="s">
        <v>434</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112</v>
      </c>
      <c r="AB125" s="986"/>
      <c r="AC125" s="986"/>
      <c r="AD125" s="986"/>
      <c r="AE125" s="987"/>
      <c r="AF125" s="988" t="s">
        <v>112</v>
      </c>
      <c r="AG125" s="986"/>
      <c r="AH125" s="986"/>
      <c r="AI125" s="986"/>
      <c r="AJ125" s="987"/>
      <c r="AK125" s="988" t="s">
        <v>112</v>
      </c>
      <c r="AL125" s="986"/>
      <c r="AM125" s="986"/>
      <c r="AN125" s="986"/>
      <c r="AO125" s="987"/>
      <c r="AP125" s="989" t="s">
        <v>112</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448</v>
      </c>
      <c r="CL125" s="1035"/>
      <c r="CM125" s="1035"/>
      <c r="CN125" s="1035"/>
      <c r="CO125" s="1036"/>
      <c r="CP125" s="967" t="s">
        <v>449</v>
      </c>
      <c r="CQ125" s="916"/>
      <c r="CR125" s="916"/>
      <c r="CS125" s="916"/>
      <c r="CT125" s="916"/>
      <c r="CU125" s="916"/>
      <c r="CV125" s="916"/>
      <c r="CW125" s="916"/>
      <c r="CX125" s="916"/>
      <c r="CY125" s="916"/>
      <c r="CZ125" s="916"/>
      <c r="DA125" s="916"/>
      <c r="DB125" s="916"/>
      <c r="DC125" s="916"/>
      <c r="DD125" s="916"/>
      <c r="DE125" s="916"/>
      <c r="DF125" s="917"/>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x14ac:dyDescent="0.2">
      <c r="A126" s="1086"/>
      <c r="B126" s="973"/>
      <c r="C126" s="943" t="s">
        <v>436</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v>5585</v>
      </c>
      <c r="AB126" s="986"/>
      <c r="AC126" s="986"/>
      <c r="AD126" s="986"/>
      <c r="AE126" s="987"/>
      <c r="AF126" s="988">
        <v>5585</v>
      </c>
      <c r="AG126" s="986"/>
      <c r="AH126" s="986"/>
      <c r="AI126" s="986"/>
      <c r="AJ126" s="987"/>
      <c r="AK126" s="988">
        <v>5585</v>
      </c>
      <c r="AL126" s="986"/>
      <c r="AM126" s="986"/>
      <c r="AN126" s="986"/>
      <c r="AO126" s="987"/>
      <c r="AP126" s="989">
        <v>0.1</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450</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x14ac:dyDescent="0.15">
      <c r="A127" s="1087"/>
      <c r="B127" s="975"/>
      <c r="C127" s="1029" t="s">
        <v>451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112</v>
      </c>
      <c r="AB127" s="986"/>
      <c r="AC127" s="986"/>
      <c r="AD127" s="986"/>
      <c r="AE127" s="987"/>
      <c r="AF127" s="988" t="s">
        <v>112</v>
      </c>
      <c r="AG127" s="986"/>
      <c r="AH127" s="986"/>
      <c r="AI127" s="986"/>
      <c r="AJ127" s="987"/>
      <c r="AK127" s="988" t="s">
        <v>112</v>
      </c>
      <c r="AL127" s="986"/>
      <c r="AM127" s="986"/>
      <c r="AN127" s="986"/>
      <c r="AO127" s="987"/>
      <c r="AP127" s="989" t="s">
        <v>112</v>
      </c>
      <c r="AQ127" s="990"/>
      <c r="AR127" s="990"/>
      <c r="AS127" s="990"/>
      <c r="AT127" s="991"/>
      <c r="AU127" s="235"/>
      <c r="AV127" s="235"/>
      <c r="AW127" s="235"/>
      <c r="AX127" s="1059" t="s">
        <v>452</v>
      </c>
      <c r="AY127" s="1060"/>
      <c r="AZ127" s="1060"/>
      <c r="BA127" s="1060"/>
      <c r="BB127" s="1060"/>
      <c r="BC127" s="1060"/>
      <c r="BD127" s="1060"/>
      <c r="BE127" s="1061"/>
      <c r="BF127" s="1062" t="s">
        <v>453</v>
      </c>
      <c r="BG127" s="1060"/>
      <c r="BH127" s="1060"/>
      <c r="BI127" s="1060"/>
      <c r="BJ127" s="1060"/>
      <c r="BK127" s="1060"/>
      <c r="BL127" s="1061"/>
      <c r="BM127" s="1062" t="s">
        <v>454</v>
      </c>
      <c r="BN127" s="1060"/>
      <c r="BO127" s="1060"/>
      <c r="BP127" s="1060"/>
      <c r="BQ127" s="1060"/>
      <c r="BR127" s="1060"/>
      <c r="BS127" s="1061"/>
      <c r="BT127" s="1062" t="s">
        <v>455</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456</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x14ac:dyDescent="0.2">
      <c r="A128" s="1070" t="s">
        <v>457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458</v>
      </c>
      <c r="X128" s="1072"/>
      <c r="Y128" s="1072"/>
      <c r="Z128" s="1073"/>
      <c r="AA128" s="1074">
        <v>195832</v>
      </c>
      <c r="AB128" s="1075"/>
      <c r="AC128" s="1075"/>
      <c r="AD128" s="1075"/>
      <c r="AE128" s="1076"/>
      <c r="AF128" s="1077">
        <v>174572</v>
      </c>
      <c r="AG128" s="1075"/>
      <c r="AH128" s="1075"/>
      <c r="AI128" s="1075"/>
      <c r="AJ128" s="1076"/>
      <c r="AK128" s="1077">
        <v>143736</v>
      </c>
      <c r="AL128" s="1075"/>
      <c r="AM128" s="1075"/>
      <c r="AN128" s="1075"/>
      <c r="AO128" s="1076"/>
      <c r="AP128" s="1078"/>
      <c r="AQ128" s="1079"/>
      <c r="AR128" s="1079"/>
      <c r="AS128" s="1079"/>
      <c r="AT128" s="1080"/>
      <c r="AU128" s="235"/>
      <c r="AV128" s="235"/>
      <c r="AW128" s="235"/>
      <c r="AX128" s="915" t="s">
        <v>459</v>
      </c>
      <c r="AY128" s="916"/>
      <c r="AZ128" s="916"/>
      <c r="BA128" s="916"/>
      <c r="BB128" s="916"/>
      <c r="BC128" s="916"/>
      <c r="BD128" s="916"/>
      <c r="BE128" s="917"/>
      <c r="BF128" s="1081" t="s">
        <v>112</v>
      </c>
      <c r="BG128" s="1082"/>
      <c r="BH128" s="1082"/>
      <c r="BI128" s="1082"/>
      <c r="BJ128" s="1082"/>
      <c r="BK128" s="1082"/>
      <c r="BL128" s="1083"/>
      <c r="BM128" s="1081">
        <v>12.84</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460</v>
      </c>
      <c r="CQ128" s="1064"/>
      <c r="CR128" s="1064"/>
      <c r="CS128" s="1064"/>
      <c r="CT128" s="1064"/>
      <c r="CU128" s="1064"/>
      <c r="CV128" s="1064"/>
      <c r="CW128" s="1064"/>
      <c r="CX128" s="1064"/>
      <c r="CY128" s="1064"/>
      <c r="CZ128" s="1064"/>
      <c r="DA128" s="1064"/>
      <c r="DB128" s="1064"/>
      <c r="DC128" s="1064"/>
      <c r="DD128" s="1064"/>
      <c r="DE128" s="1064"/>
      <c r="DF128" s="1065"/>
      <c r="DG128" s="1066" t="s">
        <v>112</v>
      </c>
      <c r="DH128" s="1067"/>
      <c r="DI128" s="1067"/>
      <c r="DJ128" s="1067"/>
      <c r="DK128" s="1067"/>
      <c r="DL128" s="1067" t="s">
        <v>112</v>
      </c>
      <c r="DM128" s="1067"/>
      <c r="DN128" s="1067"/>
      <c r="DO128" s="1067"/>
      <c r="DP128" s="1067"/>
      <c r="DQ128" s="1067" t="s">
        <v>112</v>
      </c>
      <c r="DR128" s="1067"/>
      <c r="DS128" s="1067"/>
      <c r="DT128" s="1067"/>
      <c r="DU128" s="1067"/>
      <c r="DV128" s="1068" t="s">
        <v>112</v>
      </c>
      <c r="DW128" s="1068"/>
      <c r="DX128" s="1068"/>
      <c r="DY128" s="1068"/>
      <c r="DZ128" s="1069"/>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461</v>
      </c>
      <c r="X129" s="1101"/>
      <c r="Y129" s="1101"/>
      <c r="Z129" s="1102"/>
      <c r="AA129" s="985">
        <v>14335070</v>
      </c>
      <c r="AB129" s="986"/>
      <c r="AC129" s="986"/>
      <c r="AD129" s="986"/>
      <c r="AE129" s="987"/>
      <c r="AF129" s="988">
        <v>14349271</v>
      </c>
      <c r="AG129" s="986"/>
      <c r="AH129" s="986"/>
      <c r="AI129" s="986"/>
      <c r="AJ129" s="987"/>
      <c r="AK129" s="988">
        <v>14197576</v>
      </c>
      <c r="AL129" s="986"/>
      <c r="AM129" s="986"/>
      <c r="AN129" s="986"/>
      <c r="AO129" s="987"/>
      <c r="AP129" s="1103"/>
      <c r="AQ129" s="1104"/>
      <c r="AR129" s="1104"/>
      <c r="AS129" s="1104"/>
      <c r="AT129" s="1105"/>
      <c r="AU129" s="237"/>
      <c r="AV129" s="237"/>
      <c r="AW129" s="237"/>
      <c r="AX129" s="1094" t="s">
        <v>462</v>
      </c>
      <c r="AY129" s="977"/>
      <c r="AZ129" s="977"/>
      <c r="BA129" s="977"/>
      <c r="BB129" s="977"/>
      <c r="BC129" s="977"/>
      <c r="BD129" s="977"/>
      <c r="BE129" s="978"/>
      <c r="BF129" s="1095" t="s">
        <v>112</v>
      </c>
      <c r="BG129" s="1096"/>
      <c r="BH129" s="1096"/>
      <c r="BI129" s="1096"/>
      <c r="BJ129" s="1096"/>
      <c r="BK129" s="1096"/>
      <c r="BL129" s="1097"/>
      <c r="BM129" s="1095">
        <v>17.84</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463</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464</v>
      </c>
      <c r="X130" s="1101"/>
      <c r="Y130" s="1101"/>
      <c r="Z130" s="1102"/>
      <c r="AA130" s="985">
        <v>4239763</v>
      </c>
      <c r="AB130" s="986"/>
      <c r="AC130" s="986"/>
      <c r="AD130" s="986"/>
      <c r="AE130" s="987"/>
      <c r="AF130" s="988">
        <v>3937025</v>
      </c>
      <c r="AG130" s="986"/>
      <c r="AH130" s="986"/>
      <c r="AI130" s="986"/>
      <c r="AJ130" s="987"/>
      <c r="AK130" s="988">
        <v>3542001</v>
      </c>
      <c r="AL130" s="986"/>
      <c r="AM130" s="986"/>
      <c r="AN130" s="986"/>
      <c r="AO130" s="987"/>
      <c r="AP130" s="1103"/>
      <c r="AQ130" s="1104"/>
      <c r="AR130" s="1104"/>
      <c r="AS130" s="1104"/>
      <c r="AT130" s="1105"/>
      <c r="AU130" s="237"/>
      <c r="AV130" s="237"/>
      <c r="AW130" s="237"/>
      <c r="AX130" s="1094" t="s">
        <v>465</v>
      </c>
      <c r="AY130" s="977"/>
      <c r="AZ130" s="977"/>
      <c r="BA130" s="977"/>
      <c r="BB130" s="977"/>
      <c r="BC130" s="977"/>
      <c r="BD130" s="977"/>
      <c r="BE130" s="978"/>
      <c r="BF130" s="1131">
        <v>19.2</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466</v>
      </c>
      <c r="X131" s="1139"/>
      <c r="Y131" s="1139"/>
      <c r="Z131" s="1140"/>
      <c r="AA131" s="1032">
        <v>10095307</v>
      </c>
      <c r="AB131" s="1011"/>
      <c r="AC131" s="1011"/>
      <c r="AD131" s="1011"/>
      <c r="AE131" s="1012"/>
      <c r="AF131" s="1010">
        <v>10412246</v>
      </c>
      <c r="AG131" s="1011"/>
      <c r="AH131" s="1011"/>
      <c r="AI131" s="1011"/>
      <c r="AJ131" s="1012"/>
      <c r="AK131" s="1010">
        <v>10655575</v>
      </c>
      <c r="AL131" s="1011"/>
      <c r="AM131" s="1011"/>
      <c r="AN131" s="1011"/>
      <c r="AO131" s="1012"/>
      <c r="AP131" s="1141"/>
      <c r="AQ131" s="1142"/>
      <c r="AR131" s="1142"/>
      <c r="AS131" s="1142"/>
      <c r="AT131" s="1143"/>
      <c r="AU131" s="237"/>
      <c r="AV131" s="237"/>
      <c r="AW131" s="237"/>
      <c r="AX131" s="1113" t="s">
        <v>467</v>
      </c>
      <c r="AY131" s="1064"/>
      <c r="AZ131" s="1064"/>
      <c r="BA131" s="1064"/>
      <c r="BB131" s="1064"/>
      <c r="BC131" s="1064"/>
      <c r="BD131" s="1064"/>
      <c r="BE131" s="1065"/>
      <c r="BF131" s="1114">
        <v>191</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468</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469</v>
      </c>
      <c r="W132" s="1124"/>
      <c r="X132" s="1124"/>
      <c r="Y132" s="1124"/>
      <c r="Z132" s="1125"/>
      <c r="AA132" s="1126">
        <v>19.31593561</v>
      </c>
      <c r="AB132" s="1127"/>
      <c r="AC132" s="1127"/>
      <c r="AD132" s="1127"/>
      <c r="AE132" s="1128"/>
      <c r="AF132" s="1129">
        <v>18.706818869999999</v>
      </c>
      <c r="AG132" s="1127"/>
      <c r="AH132" s="1127"/>
      <c r="AI132" s="1127"/>
      <c r="AJ132" s="1128"/>
      <c r="AK132" s="1129">
        <v>19.638367710000001</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470</v>
      </c>
      <c r="W133" s="1107"/>
      <c r="X133" s="1107"/>
      <c r="Y133" s="1107"/>
      <c r="Z133" s="1108"/>
      <c r="AA133" s="1109">
        <v>21.2</v>
      </c>
      <c r="AB133" s="1110"/>
      <c r="AC133" s="1110"/>
      <c r="AD133" s="1110"/>
      <c r="AE133" s="1111"/>
      <c r="AF133" s="1109">
        <v>19.8</v>
      </c>
      <c r="AG133" s="1110"/>
      <c r="AH133" s="1110"/>
      <c r="AI133" s="1110"/>
      <c r="AJ133" s="1111"/>
      <c r="AK133" s="1109">
        <v>19.2</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CM9:CQ9"/>
    <mergeCell ref="CR9:CV9"/>
    <mergeCell ref="CW9:DA9"/>
    <mergeCell ref="CH8:CL8"/>
    <mergeCell ref="CM8:CQ8"/>
    <mergeCell ref="CR8:CV8"/>
    <mergeCell ref="CW8:DA8"/>
    <mergeCell ref="DB8:DF8"/>
    <mergeCell ref="BS8:CG8"/>
    <mergeCell ref="DB9:DF9"/>
    <mergeCell ref="CR7:CV7"/>
    <mergeCell ref="CW7:DA7"/>
    <mergeCell ref="DB7:DF7"/>
    <mergeCell ref="CH7:CL7"/>
    <mergeCell ref="CM7:CQ7"/>
    <mergeCell ref="BS9:CG9"/>
    <mergeCell ref="BS7:CG7"/>
    <mergeCell ref="AF71:AJ71"/>
    <mergeCell ref="AK71:AO71"/>
    <mergeCell ref="AP71:AT71"/>
    <mergeCell ref="AU71:AY71"/>
    <mergeCell ref="AP70:AT70"/>
    <mergeCell ref="AU70:AY70"/>
    <mergeCell ref="Q70:U70"/>
    <mergeCell ref="V70:Z70"/>
    <mergeCell ref="AA70:AE70"/>
    <mergeCell ref="AF70:AJ70"/>
    <mergeCell ref="AK70:AO70"/>
    <mergeCell ref="Q69:U69"/>
    <mergeCell ref="V69:Z69"/>
    <mergeCell ref="AA69:AE69"/>
    <mergeCell ref="AF69:AJ69"/>
    <mergeCell ref="AK69:AO69"/>
    <mergeCell ref="AP69:AT69"/>
    <mergeCell ref="AU69:AY6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1:P71"/>
    <mergeCell ref="B72:P72"/>
    <mergeCell ref="AP72:AT72"/>
    <mergeCell ref="AU72:AY72"/>
    <mergeCell ref="Q72:U72"/>
    <mergeCell ref="V72:Z72"/>
    <mergeCell ref="AA72:AE72"/>
    <mergeCell ref="AF72:AJ72"/>
    <mergeCell ref="AK72:AO72"/>
    <mergeCell ref="Q71:U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0:P70"/>
    <mergeCell ref="B69:P69"/>
    <mergeCell ref="B68:P68"/>
    <mergeCell ref="V71:Z71"/>
    <mergeCell ref="AA71:AE71"/>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CR66:CV66"/>
    <mergeCell ref="BS67:CG67"/>
    <mergeCell ref="CH67:CL67"/>
    <mergeCell ref="CM67:CQ67"/>
    <mergeCell ref="CR67:CV67"/>
    <mergeCell ref="AZ68:BD68"/>
    <mergeCell ref="BS68:CG68"/>
    <mergeCell ref="CH68:CL68"/>
    <mergeCell ref="CM68:CQ68"/>
    <mergeCell ref="AP68:AT68"/>
    <mergeCell ref="AU68:AY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W5:DA6"/>
    <mergeCell ref="DG9:DK9"/>
    <mergeCell ref="DL9:DP9"/>
    <mergeCell ref="DQ9:DU9"/>
    <mergeCell ref="DV9:DZ9"/>
    <mergeCell ref="B10:P10"/>
    <mergeCell ref="Q10:U10"/>
    <mergeCell ref="V10:Z10"/>
    <mergeCell ref="AA10:AE10"/>
    <mergeCell ref="AF10:AJ10"/>
    <mergeCell ref="AU9:AY9"/>
    <mergeCell ref="DL8:DP8"/>
    <mergeCell ref="DQ8:DU8"/>
    <mergeCell ref="DV8:DZ8"/>
    <mergeCell ref="B9:P9"/>
    <mergeCell ref="Q9:U9"/>
    <mergeCell ref="V9:Z9"/>
    <mergeCell ref="AA9:AE9"/>
    <mergeCell ref="AF9:AJ9"/>
    <mergeCell ref="AK9:AO9"/>
    <mergeCell ref="AP9:AT9"/>
    <mergeCell ref="DG8:DK8"/>
    <mergeCell ref="B8:P8"/>
    <mergeCell ref="Q8:U8"/>
    <mergeCell ref="V8:Z8"/>
    <mergeCell ref="AA8:AE8"/>
    <mergeCell ref="AF8:AJ8"/>
    <mergeCell ref="AK8:AO8"/>
    <mergeCell ref="AP8:AT8"/>
    <mergeCell ref="AU8:AY8"/>
    <mergeCell ref="DV10:DZ10"/>
    <mergeCell ref="CH9:CL9"/>
    <mergeCell ref="DJ2:DO2"/>
    <mergeCell ref="DQ2:DZ2"/>
    <mergeCell ref="A4:AY4"/>
    <mergeCell ref="A5:P6"/>
    <mergeCell ref="Q5:U6"/>
    <mergeCell ref="V5:Z6"/>
    <mergeCell ref="AA5:AE6"/>
    <mergeCell ref="AF5:AJ6"/>
    <mergeCell ref="AK5:AO6"/>
    <mergeCell ref="AP5:AT6"/>
    <mergeCell ref="DV7:DZ7"/>
    <mergeCell ref="DG7:DK7"/>
    <mergeCell ref="DL7:DP7"/>
    <mergeCell ref="DQ7:DU7"/>
    <mergeCell ref="AK7:AO7"/>
    <mergeCell ref="AP7:AT7"/>
    <mergeCell ref="AU7:AY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3412245</v>
      </c>
      <c r="L9" s="266">
        <v>80068</v>
      </c>
      <c r="M9" s="267">
        <v>88814</v>
      </c>
      <c r="N9" s="268">
        <v>-9.8000000000000007</v>
      </c>
    </row>
    <row r="10" spans="1:16" x14ac:dyDescent="0.15">
      <c r="A10" s="250"/>
      <c r="B10" s="246"/>
      <c r="C10" s="246"/>
      <c r="D10" s="246"/>
      <c r="E10" s="246"/>
      <c r="F10" s="246"/>
      <c r="G10" s="1152" t="s">
        <v>479</v>
      </c>
      <c r="H10" s="1153"/>
      <c r="I10" s="1153"/>
      <c r="J10" s="1154"/>
      <c r="K10" s="269">
        <v>474303</v>
      </c>
      <c r="L10" s="270">
        <v>11129</v>
      </c>
      <c r="M10" s="271">
        <v>7348</v>
      </c>
      <c r="N10" s="272">
        <v>51.5</v>
      </c>
    </row>
    <row r="11" spans="1:16" ht="13.5" customHeight="1" x14ac:dyDescent="0.15">
      <c r="A11" s="250"/>
      <c r="B11" s="246"/>
      <c r="C11" s="246"/>
      <c r="D11" s="246"/>
      <c r="E11" s="246"/>
      <c r="F11" s="246"/>
      <c r="G11" s="1152" t="s">
        <v>480</v>
      </c>
      <c r="H11" s="1153"/>
      <c r="I11" s="1153"/>
      <c r="J11" s="1154"/>
      <c r="K11" s="269">
        <v>1908</v>
      </c>
      <c r="L11" s="270">
        <v>45</v>
      </c>
      <c r="M11" s="271">
        <v>9064</v>
      </c>
      <c r="N11" s="272">
        <v>-99.5</v>
      </c>
    </row>
    <row r="12" spans="1:16" ht="13.5" customHeight="1" x14ac:dyDescent="0.15">
      <c r="A12" s="250"/>
      <c r="B12" s="246"/>
      <c r="C12" s="246"/>
      <c r="D12" s="246"/>
      <c r="E12" s="246"/>
      <c r="F12" s="246"/>
      <c r="G12" s="1152" t="s">
        <v>481</v>
      </c>
      <c r="H12" s="1153"/>
      <c r="I12" s="1153"/>
      <c r="J12" s="1154"/>
      <c r="K12" s="269">
        <v>22228</v>
      </c>
      <c r="L12" s="270">
        <v>522</v>
      </c>
      <c r="M12" s="271">
        <v>917</v>
      </c>
      <c r="N12" s="272">
        <v>-43.1</v>
      </c>
    </row>
    <row r="13" spans="1:16" ht="13.5" customHeight="1" x14ac:dyDescent="0.15">
      <c r="A13" s="250"/>
      <c r="B13" s="246"/>
      <c r="C13" s="246"/>
      <c r="D13" s="246"/>
      <c r="E13" s="246"/>
      <c r="F13" s="246"/>
      <c r="G13" s="1152" t="s">
        <v>482</v>
      </c>
      <c r="H13" s="1153"/>
      <c r="I13" s="1153"/>
      <c r="J13" s="1154"/>
      <c r="K13" s="269" t="s">
        <v>483</v>
      </c>
      <c r="L13" s="270" t="s">
        <v>483</v>
      </c>
      <c r="M13" s="271">
        <v>11</v>
      </c>
      <c r="N13" s="272" t="s">
        <v>483</v>
      </c>
    </row>
    <row r="14" spans="1:16" ht="13.5" customHeight="1" x14ac:dyDescent="0.15">
      <c r="A14" s="250"/>
      <c r="B14" s="246"/>
      <c r="C14" s="246"/>
      <c r="D14" s="246"/>
      <c r="E14" s="246"/>
      <c r="F14" s="246"/>
      <c r="G14" s="1152" t="s">
        <v>484</v>
      </c>
      <c r="H14" s="1153"/>
      <c r="I14" s="1153"/>
      <c r="J14" s="1154"/>
      <c r="K14" s="269">
        <v>172975</v>
      </c>
      <c r="L14" s="270">
        <v>4059</v>
      </c>
      <c r="M14" s="271">
        <v>3976</v>
      </c>
      <c r="N14" s="272">
        <v>2.1</v>
      </c>
    </row>
    <row r="15" spans="1:16" ht="13.5" customHeight="1" x14ac:dyDescent="0.15">
      <c r="A15" s="250"/>
      <c r="B15" s="246"/>
      <c r="C15" s="246"/>
      <c r="D15" s="246"/>
      <c r="E15" s="246"/>
      <c r="F15" s="246"/>
      <c r="G15" s="1152" t="s">
        <v>485</v>
      </c>
      <c r="H15" s="1153"/>
      <c r="I15" s="1153"/>
      <c r="J15" s="1154"/>
      <c r="K15" s="269">
        <v>44269</v>
      </c>
      <c r="L15" s="270">
        <v>1039</v>
      </c>
      <c r="M15" s="271">
        <v>2094</v>
      </c>
      <c r="N15" s="272">
        <v>-50.4</v>
      </c>
    </row>
    <row r="16" spans="1:16" x14ac:dyDescent="0.15">
      <c r="A16" s="250"/>
      <c r="B16" s="246"/>
      <c r="C16" s="246"/>
      <c r="D16" s="246"/>
      <c r="E16" s="246"/>
      <c r="F16" s="246"/>
      <c r="G16" s="1155" t="s">
        <v>486</v>
      </c>
      <c r="H16" s="1156"/>
      <c r="I16" s="1156"/>
      <c r="J16" s="1157"/>
      <c r="K16" s="270">
        <v>-518007</v>
      </c>
      <c r="L16" s="270">
        <v>-12155</v>
      </c>
      <c r="M16" s="271">
        <v>-9674</v>
      </c>
      <c r="N16" s="272">
        <v>25.6</v>
      </c>
    </row>
    <row r="17" spans="1:16" x14ac:dyDescent="0.15">
      <c r="A17" s="250"/>
      <c r="B17" s="246"/>
      <c r="C17" s="246"/>
      <c r="D17" s="246"/>
      <c r="E17" s="246"/>
      <c r="F17" s="246"/>
      <c r="G17" s="1155" t="s">
        <v>170</v>
      </c>
      <c r="H17" s="1156"/>
      <c r="I17" s="1156"/>
      <c r="J17" s="1157"/>
      <c r="K17" s="270">
        <v>3609921</v>
      </c>
      <c r="L17" s="270">
        <v>84706</v>
      </c>
      <c r="M17" s="271">
        <v>102550</v>
      </c>
      <c r="N17" s="272">
        <v>-17.399999999999999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9.36</v>
      </c>
      <c r="L21" s="283">
        <v>9.9600000000000009</v>
      </c>
      <c r="M21" s="284">
        <v>-0.6</v>
      </c>
      <c r="N21" s="251"/>
      <c r="O21" s="285"/>
      <c r="P21" s="281"/>
    </row>
    <row r="22" spans="1:16" s="286" customFormat="1" x14ac:dyDescent="0.15">
      <c r="A22" s="281"/>
      <c r="B22" s="251"/>
      <c r="C22" s="251"/>
      <c r="D22" s="251"/>
      <c r="E22" s="251"/>
      <c r="F22" s="251"/>
      <c r="G22" s="1147" t="s">
        <v>492</v>
      </c>
      <c r="H22" s="1148"/>
      <c r="I22" s="1148"/>
      <c r="J22" s="1149"/>
      <c r="K22" s="287">
        <v>98.9</v>
      </c>
      <c r="L22" s="288">
        <v>97.8</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3478183</v>
      </c>
      <c r="L32" s="296">
        <v>81615</v>
      </c>
      <c r="M32" s="297">
        <v>68120</v>
      </c>
      <c r="N32" s="298">
        <v>19.8</v>
      </c>
    </row>
    <row r="33" spans="1:16" ht="13.5" customHeight="1" x14ac:dyDescent="0.15">
      <c r="A33" s="250"/>
      <c r="B33" s="246"/>
      <c r="C33" s="246"/>
      <c r="D33" s="246"/>
      <c r="E33" s="246"/>
      <c r="F33" s="246"/>
      <c r="G33" s="1163" t="s">
        <v>497</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498</v>
      </c>
      <c r="H34" s="1164"/>
      <c r="I34" s="1164"/>
      <c r="J34" s="1165"/>
      <c r="K34" s="296" t="s">
        <v>483</v>
      </c>
      <c r="L34" s="296" t="s">
        <v>483</v>
      </c>
      <c r="M34" s="297">
        <v>13</v>
      </c>
      <c r="N34" s="298" t="s">
        <v>483</v>
      </c>
    </row>
    <row r="35" spans="1:16" ht="27" customHeight="1" x14ac:dyDescent="0.15">
      <c r="A35" s="250"/>
      <c r="B35" s="246"/>
      <c r="C35" s="246"/>
      <c r="D35" s="246"/>
      <c r="E35" s="246"/>
      <c r="F35" s="246"/>
      <c r="G35" s="1163" t="s">
        <v>499</v>
      </c>
      <c r="H35" s="1164"/>
      <c r="I35" s="1164"/>
      <c r="J35" s="1165"/>
      <c r="K35" s="296">
        <v>2294550</v>
      </c>
      <c r="L35" s="296">
        <v>53841</v>
      </c>
      <c r="M35" s="297">
        <v>17609</v>
      </c>
      <c r="N35" s="298">
        <v>205.8</v>
      </c>
    </row>
    <row r="36" spans="1:16" ht="27" customHeight="1" x14ac:dyDescent="0.15">
      <c r="A36" s="250"/>
      <c r="B36" s="246"/>
      <c r="C36" s="246"/>
      <c r="D36" s="246"/>
      <c r="E36" s="246"/>
      <c r="F36" s="246"/>
      <c r="G36" s="1163" t="s">
        <v>500</v>
      </c>
      <c r="H36" s="1164"/>
      <c r="I36" s="1164"/>
      <c r="J36" s="1165"/>
      <c r="K36" s="296" t="s">
        <v>483</v>
      </c>
      <c r="L36" s="296" t="s">
        <v>483</v>
      </c>
      <c r="M36" s="297">
        <v>2944</v>
      </c>
      <c r="N36" s="298" t="s">
        <v>483</v>
      </c>
    </row>
    <row r="37" spans="1:16" ht="13.5" customHeight="1" x14ac:dyDescent="0.15">
      <c r="A37" s="250"/>
      <c r="B37" s="246"/>
      <c r="C37" s="246"/>
      <c r="D37" s="246"/>
      <c r="E37" s="246"/>
      <c r="F37" s="246"/>
      <c r="G37" s="1163" t="s">
        <v>501</v>
      </c>
      <c r="H37" s="1164"/>
      <c r="I37" s="1164"/>
      <c r="J37" s="1165"/>
      <c r="K37" s="296">
        <v>5585</v>
      </c>
      <c r="L37" s="296">
        <v>131</v>
      </c>
      <c r="M37" s="297">
        <v>1200</v>
      </c>
      <c r="N37" s="298">
        <v>-89.1</v>
      </c>
    </row>
    <row r="38" spans="1:16" ht="27" customHeight="1" x14ac:dyDescent="0.15">
      <c r="A38" s="250"/>
      <c r="B38" s="246"/>
      <c r="C38" s="246"/>
      <c r="D38" s="246"/>
      <c r="E38" s="246"/>
      <c r="F38" s="246"/>
      <c r="G38" s="1166" t="s">
        <v>502</v>
      </c>
      <c r="H38" s="1167"/>
      <c r="I38" s="1167"/>
      <c r="J38" s="1168"/>
      <c r="K38" s="299" t="s">
        <v>483</v>
      </c>
      <c r="L38" s="299" t="s">
        <v>483</v>
      </c>
      <c r="M38" s="300">
        <v>5</v>
      </c>
      <c r="N38" s="301" t="s">
        <v>483</v>
      </c>
      <c r="O38" s="295"/>
    </row>
    <row r="39" spans="1:16" x14ac:dyDescent="0.15">
      <c r="A39" s="250"/>
      <c r="B39" s="246"/>
      <c r="C39" s="246"/>
      <c r="D39" s="246"/>
      <c r="E39" s="246"/>
      <c r="F39" s="246"/>
      <c r="G39" s="1166" t="s">
        <v>503</v>
      </c>
      <c r="H39" s="1167"/>
      <c r="I39" s="1167"/>
      <c r="J39" s="1168"/>
      <c r="K39" s="302">
        <v>-143736</v>
      </c>
      <c r="L39" s="302">
        <v>-3373</v>
      </c>
      <c r="M39" s="303">
        <v>-3946</v>
      </c>
      <c r="N39" s="304">
        <v>-14.5</v>
      </c>
      <c r="O39" s="295"/>
    </row>
    <row r="40" spans="1:16" ht="27" customHeight="1" x14ac:dyDescent="0.15">
      <c r="A40" s="250"/>
      <c r="B40" s="246"/>
      <c r="C40" s="246"/>
      <c r="D40" s="246"/>
      <c r="E40" s="246"/>
      <c r="F40" s="246"/>
      <c r="G40" s="1163" t="s">
        <v>504</v>
      </c>
      <c r="H40" s="1164"/>
      <c r="I40" s="1164"/>
      <c r="J40" s="1165"/>
      <c r="K40" s="302">
        <v>-3542001</v>
      </c>
      <c r="L40" s="302">
        <v>-83112</v>
      </c>
      <c r="M40" s="303">
        <v>-59158</v>
      </c>
      <c r="N40" s="304">
        <v>40.5</v>
      </c>
      <c r="O40" s="295"/>
    </row>
    <row r="41" spans="1:16" x14ac:dyDescent="0.15">
      <c r="A41" s="250"/>
      <c r="B41" s="246"/>
      <c r="C41" s="246"/>
      <c r="D41" s="246"/>
      <c r="E41" s="246"/>
      <c r="F41" s="246"/>
      <c r="G41" s="1169" t="s">
        <v>281</v>
      </c>
      <c r="H41" s="1170"/>
      <c r="I41" s="1170"/>
      <c r="J41" s="1171"/>
      <c r="K41" s="296">
        <v>2092581</v>
      </c>
      <c r="L41" s="302">
        <v>49102</v>
      </c>
      <c r="M41" s="303">
        <v>26787</v>
      </c>
      <c r="N41" s="304">
        <v>83.3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1149227</v>
      </c>
      <c r="J51" s="322">
        <v>26084</v>
      </c>
      <c r="K51" s="323">
        <v>6.8</v>
      </c>
      <c r="L51" s="324">
        <v>75709</v>
      </c>
      <c r="M51" s="325">
        <v>12.7</v>
      </c>
      <c r="N51" s="326">
        <v>-5.9</v>
      </c>
    </row>
    <row r="52" spans="1:14" x14ac:dyDescent="0.15">
      <c r="A52" s="250"/>
      <c r="B52" s="246"/>
      <c r="C52" s="246"/>
      <c r="D52" s="246"/>
      <c r="E52" s="246"/>
      <c r="F52" s="246"/>
      <c r="G52" s="327"/>
      <c r="H52" s="328" t="s">
        <v>515</v>
      </c>
      <c r="I52" s="329">
        <v>410668</v>
      </c>
      <c r="J52" s="330">
        <v>9321</v>
      </c>
      <c r="K52" s="331">
        <v>-54.1</v>
      </c>
      <c r="L52" s="332">
        <v>35212</v>
      </c>
      <c r="M52" s="333">
        <v>0</v>
      </c>
      <c r="N52" s="334">
        <v>-54.1</v>
      </c>
    </row>
    <row r="53" spans="1:14" x14ac:dyDescent="0.15">
      <c r="A53" s="250"/>
      <c r="B53" s="246"/>
      <c r="C53" s="246"/>
      <c r="D53" s="246"/>
      <c r="E53" s="246"/>
      <c r="F53" s="246"/>
      <c r="G53" s="312" t="s">
        <v>516</v>
      </c>
      <c r="H53" s="313"/>
      <c r="I53" s="321">
        <v>1261929</v>
      </c>
      <c r="J53" s="322">
        <v>28816</v>
      </c>
      <c r="K53" s="323">
        <v>10.5</v>
      </c>
      <c r="L53" s="324">
        <v>90961</v>
      </c>
      <c r="M53" s="325">
        <v>20.100000000000001</v>
      </c>
      <c r="N53" s="326">
        <v>-9.6</v>
      </c>
    </row>
    <row r="54" spans="1:14" x14ac:dyDescent="0.15">
      <c r="A54" s="250"/>
      <c r="B54" s="246"/>
      <c r="C54" s="246"/>
      <c r="D54" s="246"/>
      <c r="E54" s="246"/>
      <c r="F54" s="246"/>
      <c r="G54" s="327"/>
      <c r="H54" s="328" t="s">
        <v>515</v>
      </c>
      <c r="I54" s="329">
        <v>602478</v>
      </c>
      <c r="J54" s="330">
        <v>13757</v>
      </c>
      <c r="K54" s="331">
        <v>47.6</v>
      </c>
      <c r="L54" s="332">
        <v>37720</v>
      </c>
      <c r="M54" s="333">
        <v>7.1</v>
      </c>
      <c r="N54" s="334">
        <v>40.5</v>
      </c>
    </row>
    <row r="55" spans="1:14" x14ac:dyDescent="0.15">
      <c r="A55" s="250"/>
      <c r="B55" s="246"/>
      <c r="C55" s="246"/>
      <c r="D55" s="246"/>
      <c r="E55" s="246"/>
      <c r="F55" s="246"/>
      <c r="G55" s="312" t="s">
        <v>517</v>
      </c>
      <c r="H55" s="313"/>
      <c r="I55" s="321">
        <v>2246625</v>
      </c>
      <c r="J55" s="322">
        <v>51809</v>
      </c>
      <c r="K55" s="323">
        <v>79.8</v>
      </c>
      <c r="L55" s="324">
        <v>106614</v>
      </c>
      <c r="M55" s="325">
        <v>17.2</v>
      </c>
      <c r="N55" s="326">
        <v>62.6</v>
      </c>
    </row>
    <row r="56" spans="1:14" x14ac:dyDescent="0.15">
      <c r="A56" s="250"/>
      <c r="B56" s="246"/>
      <c r="C56" s="246"/>
      <c r="D56" s="246"/>
      <c r="E56" s="246"/>
      <c r="F56" s="246"/>
      <c r="G56" s="327"/>
      <c r="H56" s="328" t="s">
        <v>515</v>
      </c>
      <c r="I56" s="329">
        <v>1207539</v>
      </c>
      <c r="J56" s="330">
        <v>27847</v>
      </c>
      <c r="K56" s="331">
        <v>102.4</v>
      </c>
      <c r="L56" s="332">
        <v>45545</v>
      </c>
      <c r="M56" s="333">
        <v>20.7</v>
      </c>
      <c r="N56" s="334">
        <v>81.7</v>
      </c>
    </row>
    <row r="57" spans="1:14" x14ac:dyDescent="0.15">
      <c r="A57" s="250"/>
      <c r="B57" s="246"/>
      <c r="C57" s="246"/>
      <c r="D57" s="246"/>
      <c r="E57" s="246"/>
      <c r="F57" s="246"/>
      <c r="G57" s="312" t="s">
        <v>518</v>
      </c>
      <c r="H57" s="313"/>
      <c r="I57" s="321">
        <v>1411819</v>
      </c>
      <c r="J57" s="322">
        <v>32873</v>
      </c>
      <c r="K57" s="323">
        <v>-36.5</v>
      </c>
      <c r="L57" s="324">
        <v>85459</v>
      </c>
      <c r="M57" s="325">
        <v>-19.8</v>
      </c>
      <c r="N57" s="326">
        <v>-16.7</v>
      </c>
    </row>
    <row r="58" spans="1:14" x14ac:dyDescent="0.15">
      <c r="A58" s="250"/>
      <c r="B58" s="246"/>
      <c r="C58" s="246"/>
      <c r="D58" s="246"/>
      <c r="E58" s="246"/>
      <c r="F58" s="246"/>
      <c r="G58" s="327"/>
      <c r="H58" s="328" t="s">
        <v>515</v>
      </c>
      <c r="I58" s="329">
        <v>1029410</v>
      </c>
      <c r="J58" s="330">
        <v>23969</v>
      </c>
      <c r="K58" s="331">
        <v>-13.9</v>
      </c>
      <c r="L58" s="332">
        <v>44378</v>
      </c>
      <c r="M58" s="333">
        <v>-2.6</v>
      </c>
      <c r="N58" s="334">
        <v>-11.3</v>
      </c>
    </row>
    <row r="59" spans="1:14" x14ac:dyDescent="0.15">
      <c r="A59" s="250"/>
      <c r="B59" s="246"/>
      <c r="C59" s="246"/>
      <c r="D59" s="246"/>
      <c r="E59" s="246"/>
      <c r="F59" s="246"/>
      <c r="G59" s="312" t="s">
        <v>519</v>
      </c>
      <c r="H59" s="313"/>
      <c r="I59" s="321">
        <v>2115422</v>
      </c>
      <c r="J59" s="322">
        <v>49638</v>
      </c>
      <c r="K59" s="323">
        <v>51</v>
      </c>
      <c r="L59" s="324">
        <v>83280</v>
      </c>
      <c r="M59" s="325">
        <v>-2.5</v>
      </c>
      <c r="N59" s="326">
        <v>53.5</v>
      </c>
    </row>
    <row r="60" spans="1:14" x14ac:dyDescent="0.15">
      <c r="A60" s="250"/>
      <c r="B60" s="246"/>
      <c r="C60" s="246"/>
      <c r="D60" s="246"/>
      <c r="E60" s="246"/>
      <c r="F60" s="246"/>
      <c r="G60" s="327"/>
      <c r="H60" s="328" t="s">
        <v>515</v>
      </c>
      <c r="I60" s="335">
        <v>1478442</v>
      </c>
      <c r="J60" s="330">
        <v>34691</v>
      </c>
      <c r="K60" s="331">
        <v>44.7</v>
      </c>
      <c r="L60" s="332">
        <v>43123</v>
      </c>
      <c r="M60" s="333">
        <v>-2.8</v>
      </c>
      <c r="N60" s="334">
        <v>47.5</v>
      </c>
    </row>
    <row r="61" spans="1:14" x14ac:dyDescent="0.15">
      <c r="A61" s="250"/>
      <c r="B61" s="246"/>
      <c r="C61" s="246"/>
      <c r="D61" s="246"/>
      <c r="E61" s="246"/>
      <c r="F61" s="246"/>
      <c r="G61" s="312" t="s">
        <v>520</v>
      </c>
      <c r="H61" s="336"/>
      <c r="I61" s="337">
        <v>1637004</v>
      </c>
      <c r="J61" s="338">
        <v>37844</v>
      </c>
      <c r="K61" s="339">
        <v>22.3</v>
      </c>
      <c r="L61" s="340">
        <v>88405</v>
      </c>
      <c r="M61" s="341">
        <v>5.5</v>
      </c>
      <c r="N61" s="326">
        <v>16.8</v>
      </c>
    </row>
    <row r="62" spans="1:14" x14ac:dyDescent="0.15">
      <c r="A62" s="250"/>
      <c r="B62" s="246"/>
      <c r="C62" s="246"/>
      <c r="D62" s="246"/>
      <c r="E62" s="246"/>
      <c r="F62" s="246"/>
      <c r="G62" s="327"/>
      <c r="H62" s="328" t="s">
        <v>515</v>
      </c>
      <c r="I62" s="329">
        <v>945707</v>
      </c>
      <c r="J62" s="330">
        <v>21917</v>
      </c>
      <c r="K62" s="331">
        <v>25.3</v>
      </c>
      <c r="L62" s="332">
        <v>41196</v>
      </c>
      <c r="M62" s="333">
        <v>4.5</v>
      </c>
      <c r="N62" s="334">
        <v>20.8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26.58</v>
      </c>
      <c r="G47" s="12">
        <v>27.19</v>
      </c>
      <c r="H47" s="12">
        <v>23.79</v>
      </c>
      <c r="I47" s="12">
        <v>20.45</v>
      </c>
      <c r="J47" s="13">
        <v>16.510000000000002</v>
      </c>
    </row>
    <row r="48" spans="2:10" ht="57.75" customHeight="1" x14ac:dyDescent="0.15">
      <c r="B48" s="14"/>
      <c r="C48" s="1174" t="s">
        <v>4</v>
      </c>
      <c r="D48" s="1174"/>
      <c r="E48" s="1175"/>
      <c r="F48" s="15">
        <v>2.5099999999999998</v>
      </c>
      <c r="G48" s="16">
        <v>3</v>
      </c>
      <c r="H48" s="16">
        <v>3.16</v>
      </c>
      <c r="I48" s="16">
        <v>3.59</v>
      </c>
      <c r="J48" s="17">
        <v>3.76</v>
      </c>
    </row>
    <row r="49" spans="2:10" ht="57.75" customHeight="1" thickBot="1" x14ac:dyDescent="0.2">
      <c r="B49" s="18"/>
      <c r="C49" s="1176" t="s">
        <v>5</v>
      </c>
      <c r="D49" s="1176"/>
      <c r="E49" s="1177"/>
      <c r="F49" s="19">
        <v>1.67</v>
      </c>
      <c r="G49" s="20">
        <v>4.8099999999999996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000909-nonoguchi</cp:lastModifiedBy>
  <cp:lastPrinted>2018-12-11T02:32:50Z</cp:lastPrinted>
  <dcterms:created xsi:type="dcterms:W3CDTF">2018-01-24T05:37:24Z</dcterms:created>
  <dcterms:modified xsi:type="dcterms:W3CDTF">2018-12-11T02:39:06Z</dcterms:modified>
  <cp:category/>
</cp:coreProperties>
</file>