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225" windowWidth="19230" windowHeight="6270" activeTab="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22" r:id="rId15"/>
    <sheet name="施設類型別ストック情報分析表②" sheetId="23" r:id="rId16"/>
  </sheets>
  <calcPr calcId="145621" concurrentManualCount="2"/>
</workbook>
</file>

<file path=xl/calcChain.xml><?xml version="1.0" encoding="utf-8"?>
<calcChain xmlns="http://schemas.openxmlformats.org/spreadsheetml/2006/main">
  <c r="AA78" i="11" l="1"/>
  <c r="AA70" i="11" l="1"/>
  <c r="AA71" i="11"/>
  <c r="AA72" i="11"/>
  <c r="AA73" i="11"/>
  <c r="AA74" i="11"/>
  <c r="AA75" i="11"/>
  <c r="AA76" i="11"/>
  <c r="AA69" i="11"/>
  <c r="AA68" i="11"/>
  <c r="AA30" i="11" l="1"/>
  <c r="AA31" i="11"/>
  <c r="AA32" i="11"/>
  <c r="AA33" i="11"/>
  <c r="AA34" i="11"/>
  <c r="AA28" i="11"/>
  <c r="AA9" i="11"/>
  <c r="AA8" i="11"/>
  <c r="AA7"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BW36" i="9"/>
  <c r="BE36" i="9"/>
  <c r="AM36" i="9"/>
  <c r="BW35" i="9"/>
  <c r="AM35" i="9"/>
  <c r="BW34" i="9"/>
  <c r="C34" i="9"/>
  <c r="CO34" i="9" l="1"/>
  <c r="CO35" i="9" s="1"/>
  <c r="CO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s="1"/>
  <c r="U36" i="9" s="1"/>
  <c r="U37" i="9" s="1"/>
  <c r="AM34" i="9" l="1"/>
  <c r="BE34" i="9"/>
  <c r="BE35" i="9" s="1"/>
</calcChain>
</file>

<file path=xl/sharedStrings.xml><?xml version="1.0" encoding="utf-8"?>
<sst xmlns="http://schemas.openxmlformats.org/spreadsheetml/2006/main" count="1043" uniqueCount="568">
  <si>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</si>
  <si>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</si>
  <si>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</si>
  <si>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</si>
  <si>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</si>
  <si>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</si>
  <si>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</si>
  <si>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</si>
  <si>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</si>
  <si>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</si>
  <si>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</si>
  <si>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</si>
  <si>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</si>
  <si>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</si>
  <si>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</si>
  <si>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</si>
  <si>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</si>
  <si>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</si>
  <si>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</si>
  <si>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</si>
  <si>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</si>
  <si>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</si>
  <si>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</si>
  <si>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</si>
  <si>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</si>
  <si>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</si>
  <si>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</si>
  <si>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</si>
  <si>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</si>
  <si>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</si>
  <si>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</si>
  <si>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</si>
  <si>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</si>
  <si>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</si>
  <si>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</si>
  <si>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</si>
  <si>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</si>
  <si>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</si>
  <si>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</si>
  <si>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</si>
  <si>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</si>
  <si>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</si>
  <si>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</si>
  <si>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</si>
  <si>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</si>
  <si>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</si>
  <si>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</si>
  <si>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</si>
  <si>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</si>
  <si>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</si>
  <si>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</si>
  <si>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</si>
  <si>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</si>
  <si>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</si>
  <si>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</si>
  <si>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</si>
  <si>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</si>
  <si>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</si>
  <si>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</si>
  <si>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</si>
  <si>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</si>
  <si>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</si>
  <si>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</si>
  <si>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</si>
  <si>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</si>
  <si>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</si>
  <si>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</si>
  <si>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</si>
  <si>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</si>
  <si>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</si>
  <si>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</si>
  <si>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</si>
  <si>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</si>
  <si>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</si>
  <si>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</si>
  <si>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</si>
  <si>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</si>
  <si>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</si>
  <si>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</si>
  <si>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</si>
  <si>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</si>
  <si>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</si>
  <si>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</si>
  <si>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</si>
  <si>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</si>
  <si>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</si>
  <si>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</si>
  <si>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</si>
  <si>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</si>
  <si>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</si>
  <si>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</si>
  <si>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</si>
  <si>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</si>
  <si>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</si>
  <si>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</si>
  <si>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</si>
  <si>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</si>
  <si>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</si>
  <si>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</si>
  <si>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</si>
  <si>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</si>
  <si>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</si>
  <si>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</si>
  <si>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</si>
  <si>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</si>
  <si>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</si>
  <si>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</si>
  <si>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</si>
  <si>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</si>
  <si>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</si>
  <si>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</si>
  <si>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</si>
  <si>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</si>
  <si>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</si>
  <si>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</si>
  <si>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</si>
  <si>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</si>
  <si>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</si>
  <si>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</si>
  <si>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</si>
  <si>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</si>
  <si>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</si>
  <si>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</si>
  <si>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</si>
  <si>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</si>
  <si>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</si>
  <si>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</si>
  <si>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</si>
  <si>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</si>
  <si>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</si>
  <si>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</si>
  <si>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</si>
  <si>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</si>
  <si>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</si>
  <si>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</si>
  <si>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</si>
  <si>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</si>
  <si>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</si>
  <si>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</si>
  <si>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</si>
  <si>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</si>
  <si>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</si>
  <si>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</si>
  <si>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</si>
  <si>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</si>
  <si>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</si>
  <si>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</si>
  <si>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</si>
  <si>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</si>
  <si>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</si>
  <si>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</si>
  <si>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</si>
  <si>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</si>
  <si>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</si>
  <si>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</si>
  <si>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</si>
  <si>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</si>
  <si>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</si>
  <si>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</si>
  <si>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</si>
  <si>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</si>
  <si>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</si>
  <si>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</si>
  <si>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</si>
  <si>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</si>
  <si>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</si>
  <si>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</si>
  <si>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</si>
  <si>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</si>
  <si>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</si>
  <si>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</si>
  <si>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</si>
  <si>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</si>
  <si>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</si>
  <si>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</si>
  <si>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</si>
  <si>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</si>
  <si>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</si>
  <si>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</si>
  <si>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</si>
  <si>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</si>
  <si>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</si>
  <si>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</si>
  <si>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</si>
  <si>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</si>
  <si>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</si>
  <si>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</si>
  <si>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</si>
  <si>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</si>
  <si>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</si>
  <si>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</si>
  <si>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</si>
  <si>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</si>
  <si>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</si>
  <si>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</si>
  <si>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</si>
  <si>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</si>
  <si>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兵庫県多可町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</si>
  <si>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</si>
  <si>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</si>
  <si>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</si>
  <si>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</si>
  <si>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</si>
  <si>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</si>
  <si>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</si>
  <si>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</si>
  <si>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</si>
  <si>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</si>
  <si>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</si>
  <si>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</si>
  <si>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</si>
  <si>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</si>
  <si>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</si>
  <si>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</si>
  <si>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</si>
  <si>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</si>
  <si>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</si>
  <si>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</si>
  <si>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</si>
  <si>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</si>
  <si>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</si>
  <si>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</si>
  <si>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</si>
  <si>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</si>
  <si>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</si>
  <si>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</si>
  <si>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</si>
  <si>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</si>
  <si>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</si>
  <si>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</si>
  <si>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</si>
  <si>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</si>
  <si>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</si>
  <si>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</si>
  <si>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</si>
  <si>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</si>
  <si>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</si>
  <si>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</si>
  <si>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</si>
  <si>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</si>
  <si>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</si>
  <si>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</si>
  <si>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</si>
  <si>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</si>
  <si>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</si>
  <si>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</si>
  <si>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</si>
  <si>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</si>
  <si>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</si>
  <si>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</si>
  <si>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</si>
  <si>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</si>
  <si>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</si>
  <si>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</si>
  <si>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</si>
  <si>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</si>
  <si>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</si>
  <si>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</si>
  <si>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</si>
  <si>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</si>
  <si>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</si>
  <si>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</si>
  <si>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</si>
  <si>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</si>
  <si>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</si>
  <si>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</si>
  <si>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</si>
  <si>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</si>
  <si>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</si>
  <si>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</si>
  <si>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</si>
  <si>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</si>
  <si>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</si>
  <si>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</si>
  <si>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</si>
  <si>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</si>
  <si>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</si>
  <si>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</si>
  <si>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</si>
  <si>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</si>
  <si>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</si>
  <si>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</si>
  <si>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</si>
  <si>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</si>
  <si>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</si>
  <si>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</si>
  <si>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</si>
  <si>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</si>
  <si>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</si>
  <si>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</si>
  <si>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</si>
  <si>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</si>
  <si>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</si>
  <si>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</si>
  <si>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</si>
  <si>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</si>
  <si>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</si>
  <si>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</si>
  <si>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</si>
  <si>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</si>
  <si>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</si>
  <si>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</si>
  <si>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</si>
  <si>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</si>
  <si>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</si>
  <si>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</si>
  <si>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</si>
  <si>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</si>
  <si>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</si>
  <si>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</si>
  <si>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</si>
  <si>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</si>
  <si>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</si>
  <si>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</si>
  <si>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</si>
  <si>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</si>
  <si>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</si>
  <si>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</si>
  <si>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</si>
  <si>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</si>
  <si>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</si>
  <si>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</si>
  <si>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</si>
  <si>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</si>
  <si>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</si>
  <si>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</si>
  <si>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</si>
  <si>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</si>
  <si>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</si>
  <si>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</si>
  <si>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</si>
  <si>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</si>
  <si>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</si>
  <si>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</si>
  <si>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</si>
  <si>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</si>
  <si>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</si>
  <si>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</si>
  <si>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</si>
  <si>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</si>
  <si>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</si>
  <si>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</si>
  <si>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</si>
  <si>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</si>
  <si>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</si>
  <si>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</si>
  <si>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兵庫県多可町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</si>
  <si>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</si>
  <si>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</si>
  <si>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</si>
  <si>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</si>
  <si>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</si>
  <si>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</si>
  <si>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</si>
  <si>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</si>
  <si>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</si>
  <si>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</si>
  <si>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</si>
  <si>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</si>
  <si>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</si>
  <si>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</si>
  <si>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</si>
  <si>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</si>
  <si>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</si>
  <si>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</si>
  <si>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</si>
  <si>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</si>
  <si>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</si>
  <si>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</si>
  <si>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</si>
  <si>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</si>
  <si>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</si>
  <si>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</si>
  <si>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</si>
  <si>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</si>
  <si>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</si>
  <si>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</si>
  <si>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</si>
  <si>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</si>
  <si>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</si>
  <si>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</si>
  <si>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</si>
  <si>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</si>
  <si>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</si>
  <si>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</si>
  <si>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</si>
  <si>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</si>
  <si>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</si>
  <si>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</si>
  <si>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</si>
  <si>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</si>
  <si>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</si>
  <si>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</si>
  <si>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</si>
  <si>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</si>
  <si>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</si>
  <si>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</si>
  <si>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</si>
  <si>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</si>
  <si>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</si>
  <si>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</si>
  <si>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</si>
  <si>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</si>
  <si>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</si>
  <si>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</si>
  <si>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</si>
  <si>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</si>
  <si>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</si>
  <si>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</si>
  <si>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</si>
  <si>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</si>
  <si>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</si>
  <si>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</si>
  <si>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</si>
  <si>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</si>
  <si>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</si>
  <si>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</si>
  <si>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</si>
  <si>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</si>
  <si>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</si>
  <si>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</si>
  <si>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</si>
  <si>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</si>
  <si>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</si>
  <si>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</si>
  <si>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</si>
  <si>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</si>
  <si>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</si>
  <si>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</si>
  <si>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</si>
  <si>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</si>
  <si>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</si>
  <si>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</si>
  <si>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</si>
  <si>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</si>
  <si>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</si>
  <si>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</si>
  <si>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</si>
  <si>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</si>
  <si>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</si>
  <si>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</si>
  <si>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</si>
  <si>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</si>
  <si>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</si>
  <si>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</si>
  <si>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</si>
  <si>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</si>
  <si>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国民健康保険（直診）</t>
    <phoneticPr fontId="5"/>
  </si>
  <si>
    <t>(Ｆ)</t>
    <phoneticPr fontId="5"/>
  </si>
  <si>
    <t>宅地造成事業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</si>
  <si>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</si>
  <si>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</si>
  <si>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</si>
  <si>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</si>
  <si>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</si>
  <si>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</si>
  <si>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</si>
  <si>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</si>
  <si>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</si>
  <si>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</si>
  <si>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</si>
  <si>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</si>
  <si>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</si>
  <si>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</si>
  <si>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</si>
  <si>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</si>
  <si>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</si>
  <si>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</si>
  <si>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</si>
  <si>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</si>
  <si>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</si>
  <si>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</si>
  <si>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</si>
  <si>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</si>
  <si>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</si>
  <si>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</si>
  <si>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</si>
  <si>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</si>
  <si>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</si>
  <si>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</si>
  <si>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</si>
  <si>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</si>
  <si>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</si>
  <si>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</si>
  <si>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</si>
  <si>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</si>
  <si>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</si>
  <si>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</si>
  <si>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</si>
  <si>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</si>
  <si>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</si>
  <si>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</si>
  <si>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</si>
  <si>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</si>
  <si>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</si>
  <si>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</si>
  <si>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</si>
  <si>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</si>
  <si>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</si>
  <si>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</si>
  <si>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</si>
  <si>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</si>
  <si>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</si>
  <si>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</si>
  <si>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</si>
  <si>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</si>
  <si>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</si>
  <si>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</si>
  <si>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</si>
  <si>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</si>
  <si>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</si>
  <si>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</si>
  <si>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</si>
  <si>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</si>
  <si>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</si>
  <si>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</si>
  <si>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</si>
  <si>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</si>
  <si>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</si>
  <si>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</si>
  <si>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</si>
  <si>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</si>
  <si>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</si>
  <si>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</si>
  <si>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</si>
  <si>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</si>
  <si>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</si>
  <si>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</si>
  <si>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</si>
  <si>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</si>
  <si>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</si>
  <si>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0.82</t>
  </si>
  <si>
    <t>▲ 0.84</t>
  </si>
  <si>
    <t>▲ 4.25</t>
  </si>
  <si>
    <t>水道事業特別会計</t>
  </si>
  <si>
    <t>国民健康保険特別会計（事業勘定）</t>
  </si>
  <si>
    <t>下水道事業特別会計</t>
  </si>
  <si>
    <t>介護保険特別会計</t>
  </si>
  <si>
    <t>一般会計</t>
  </si>
  <si>
    <t>診療所事業特別会計</t>
  </si>
  <si>
    <t>宅地造成事業特別会計</t>
  </si>
  <si>
    <t>後期高齢者医療特別会計</t>
  </si>
  <si>
    <t>その他会計（赤字）</t>
  </si>
  <si>
    <t>その他会計（黒字）</t>
  </si>
  <si>
    <t>西脇多可行政事務組合</t>
    <rPh sb="0" eb="2">
      <t>ニシワキ</t>
    </rPh>
    <rPh sb="2" eb="4">
      <t>タカ</t>
    </rPh>
    <rPh sb="4" eb="6">
      <t>ギョウセイ</t>
    </rPh>
    <rPh sb="6" eb="8">
      <t>ジム</t>
    </rPh>
    <rPh sb="8" eb="10">
      <t>クミアイ</t>
    </rPh>
    <phoneticPr fontId="2"/>
  </si>
  <si>
    <t>北播磨清掃事務組合</t>
    <rPh sb="0" eb="1">
      <t>キタ</t>
    </rPh>
    <rPh sb="1" eb="3">
      <t>ハリマ</t>
    </rPh>
    <rPh sb="3" eb="5">
      <t>セイソウ</t>
    </rPh>
    <rPh sb="5" eb="7">
      <t>ジム</t>
    </rPh>
    <rPh sb="7" eb="9">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</si>
  <si>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</si>
  <si>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</si>
  <si>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兵庫県議会議員公務災害補償組合</t>
    <rPh sb="0" eb="3">
      <t>ヒョウゴケン</t>
    </rPh>
    <rPh sb="3" eb="5">
      <t>ギカイ</t>
    </rPh>
    <rPh sb="5" eb="7">
      <t>ギイン</t>
    </rPh>
    <rPh sb="7" eb="9">
      <t>コウム</t>
    </rPh>
    <rPh sb="9" eb="11">
      <t>サイガイ</t>
    </rPh>
    <rPh sb="11" eb="13">
      <t>ホショウ</t>
    </rPh>
    <rPh sb="13" eb="15">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</si>
  <si>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</si>
  <si>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</si>
  <si>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播磨内陸医務事業組合</t>
    <rPh sb="0" eb="2">
      <t>ハリマ</t>
    </rPh>
    <rPh sb="2" eb="4">
      <t>ナイリク</t>
    </rPh>
    <rPh sb="4" eb="6">
      <t>イム</t>
    </rPh>
    <rPh sb="6" eb="8">
      <t>ジギョウ</t>
    </rPh>
    <rPh sb="8" eb="10">
      <t>クミアイ</t>
    </rPh>
    <phoneticPr fontId="2"/>
  </si>
  <si>
    <t>北はりま消防組合</t>
    <rPh sb="0" eb="1">
      <t>キタ</t>
    </rPh>
    <rPh sb="4" eb="6">
      <t>ショウボウ</t>
    </rPh>
    <rPh sb="6" eb="8">
      <t>クミアイ</t>
    </rPh>
    <phoneticPr fontId="2"/>
  </si>
  <si>
    <t>北播磨こども発達支援センター事務組合</t>
    <rPh sb="0" eb="1">
      <t>キタ</t>
    </rPh>
    <rPh sb="1" eb="3">
      <t>ハリマ</t>
    </rPh>
    <rPh sb="6" eb="8">
      <t>ハッタツ</t>
    </rPh>
    <rPh sb="8" eb="10">
      <t>シエン</t>
    </rPh>
    <rPh sb="14" eb="16">
      <t>ジム</t>
    </rPh>
    <rPh sb="16" eb="18">
      <t>クミアイ</t>
    </rPh>
    <phoneticPr fontId="2"/>
  </si>
  <si>
    <t>氷上多可衛生事務組合</t>
    <rPh sb="0" eb="2">
      <t>ヒカミ</t>
    </rPh>
    <rPh sb="2" eb="4">
      <t>タカ</t>
    </rPh>
    <rPh sb="4" eb="6">
      <t>エイセイ</t>
    </rPh>
    <rPh sb="6" eb="8">
      <t>ジム</t>
    </rPh>
    <rPh sb="8" eb="10">
      <t>クミアイ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</si>
  <si>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</si>
  <si>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</si>
  <si>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</si>
  <si>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</si>
  <si>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</si>
  <si>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ここに入力</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</si>
  <si>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</si>
  <si>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</si>
  <si>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</si>
  <si>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</si>
  <si>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</si>
  <si>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</si>
  <si>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・将来負担比率、実質公債費比率ともに類似団体内の平均を上回っている状態である.。
・将来負担比率は、基準財政需要額に参入される有利な起債を中心に発行してはいるが標準財政規模の減少から比率が上昇に転じている。
・実質公債費比率については、一般会計の元利償還金及び公営企業債償還財源繰入金及び一部事務組合の償還に充当した補助金が共に上昇したため、今後も高い比率で推移することが見込まれる。
・大型事業に伴う起債があり、両方の数値とも上昇すると見込んでいるが、今後は事業の重要性、緊急性を考慮し適正な事業実施を行い、新規発行債の抑制を行いながら、償還年限及び据え置き期間の設定により、公債費比率の平準化を図り、財政の健全化に努める。</t>
    <rPh sb="80" eb="82">
      <t>ヒョウジュン</t>
    </rPh>
    <rPh sb="82" eb="84">
      <t>ザイセイ</t>
    </rPh>
    <rPh sb="84" eb="86">
      <t>キボ</t>
    </rPh>
    <rPh sb="87" eb="89">
      <t>ゲンショウ</t>
    </rPh>
    <rPh sb="91" eb="93">
      <t>ヒリツ</t>
    </rPh>
    <rPh sb="94" eb="96">
      <t>ジョウショウ</t>
    </rPh>
    <rPh sb="97" eb="98">
      <t>テン</t>
    </rPh>
    <rPh sb="128" eb="129">
      <t>オヨ</t>
    </rPh>
    <rPh sb="162" eb="163">
      <t>トモ</t>
    </rPh>
    <rPh sb="171" eb="173">
      <t>コンゴ</t>
    </rPh>
    <rPh sb="186" eb="188">
      <t>ミコ</t>
    </rPh>
    <rPh sb="199" eb="200">
      <t>トモナ</t>
    </rPh>
    <rPh sb="201" eb="203">
      <t>キサイ</t>
    </rPh>
    <rPh sb="227" eb="229">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</si>
</sst>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92680</c:v>
                </c:pt>
                <c:pt idx="1">
                  <c:v>96221</c:v>
                </c:pt>
                <c:pt idx="2">
                  <c:v>46178</c:v>
                </c:pt>
                <c:pt idx="3">
                  <c:v>74128</c:v>
                </c:pt>
                <c:pt idx="4">
                  <c:v>58631</c:v>
                </c:pt>
              </c:numCache>
            </c:numRef>
          </c:val>
          <c:smooth val="0"/>
        </c:ser>
        <c:dLbls>
          <c:showLegendKey val="0"/>
          <c:showVal val="0"/>
          <c:showCatName val="0"/>
          <c:showSerName val="0"/>
          <c:showPercent val="0"/>
          <c:showBubbleSize val="0"/>
        </c:dLbls>
        <c:marker val="1"/>
        <c:smooth val="0"/>
        <c:axId val="127785216"/>
        <c:axId val="138019200"/>
      </c:lineChart>
      <c:catAx>
        <c:axId val="127785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019200"/>
        <c:crosses val="autoZero"/>
        <c:auto val="1"/>
        <c:lblAlgn val="ctr"/>
        <c:lblOffset val="100"/>
        <c:tickLblSkip val="1"/>
        <c:tickMarkSkip val="1"/>
        <c:noMultiLvlLbl val="0"/>
      </c:catAx>
      <c:valAx>
        <c:axId val="1380192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785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4.09</c:v>
                </c:pt>
                <c:pt idx="1">
                  <c:v>3.18</c:v>
                </c:pt>
                <c:pt idx="2">
                  <c:v>2.2599999999999998</c:v>
                </c:pt>
                <c:pt idx="3">
                  <c:v>3.64</c:v>
                </c:pt>
                <c:pt idx="4">
                  <c:v>1.28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36.659999999999997</c:v>
                </c:pt>
                <c:pt idx="1">
                  <c:v>39.340000000000003</c:v>
                </c:pt>
                <c:pt idx="2">
                  <c:v>41.37</c:v>
                </c:pt>
                <c:pt idx="3">
                  <c:v>42.95</c:v>
                </c:pt>
                <c:pt idx="4">
                  <c:v>43.48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304064"/>
        <c:axId val="47306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2.86</c:v>
                </c:pt>
                <c:pt idx="1">
                  <c:v>-0.82</c:v>
                </c:pt>
                <c:pt idx="2">
                  <c:v>-0.84</c:v>
                </c:pt>
                <c:pt idx="3">
                  <c:v>1.48</c:v>
                </c:pt>
                <c:pt idx="4">
                  <c:v>-4.25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304064"/>
        <c:axId val="47306240"/>
      </c:lineChart>
      <c:catAx>
        <c:axId val="473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306240"/>
        <c:crosses val="autoZero"/>
        <c:auto val="1"/>
        <c:lblAlgn val="ctr"/>
        <c:lblOffset val="100"/>
        <c:tickLblSkip val="1"/>
        <c:tickMarkSkip val="1"/>
        <c:noMultiLvlLbl val="0"/>
      </c:catAx>
      <c:valAx>
        <c:axId val="4730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0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0.28999999999999998</c:v>
                </c:pt>
                <c:pt idx="2">
                  <c:v>#N/A</c:v>
                </c:pt>
                <c:pt idx="3">
                  <c:v>0.96</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0.08</c:v>
                </c:pt>
                <c:pt idx="4">
                  <c:v>#N/A</c:v>
                </c:pt>
                <c:pt idx="5">
                  <c:v>0.09</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0.11</c:v>
                </c:pt>
                <c:pt idx="4">
                  <c:v>#N/A</c:v>
                </c:pt>
                <c:pt idx="5">
                  <c:v>0.11</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0.04</c:v>
                </c:pt>
                <c:pt idx="4">
                  <c:v>#N/A</c:v>
                </c:pt>
                <c:pt idx="5">
                  <c:v>0.09</c:v>
                </c:pt>
                <c:pt idx="6">
                  <c:v>#N/A</c:v>
                </c:pt>
                <c:pt idx="7">
                  <c:v>0.31</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4.07</c:v>
                </c:pt>
                <c:pt idx="2">
                  <c:v>#N/A</c:v>
                </c:pt>
                <c:pt idx="3">
                  <c:v>3.1</c:v>
                </c:pt>
                <c:pt idx="4">
                  <c:v>#N/A</c:v>
                </c:pt>
                <c:pt idx="5">
                  <c:v>2.13</c:v>
                </c:pt>
                <c:pt idx="6">
                  <c:v>#N/A</c:v>
                </c:pt>
                <c:pt idx="7">
                  <c:v>3.31</c:v>
                </c:pt>
                <c:pt idx="8">
                  <c:v>#N/A</c:v>
                </c:pt>
                <c:pt idx="9">
                  <c:v>1.01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0.49</c:v>
                </c:pt>
                <c:pt idx="2">
                  <c:v>#N/A</c:v>
                </c:pt>
                <c:pt idx="3">
                  <c:v>0.6</c:v>
                </c:pt>
                <c:pt idx="4">
                  <c:v>#N/A</c:v>
                </c:pt>
                <c:pt idx="5">
                  <c:v>0.76</c:v>
                </c:pt>
                <c:pt idx="6">
                  <c:v>#N/A</c:v>
                </c:pt>
                <c:pt idx="7">
                  <c:v>0.28000000000000003</c:v>
                </c:pt>
                <c:pt idx="8">
                  <c:v>#N/A</c:v>
                </c:pt>
                <c:pt idx="9">
                  <c:v>1.08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0.21</c:v>
                </c:pt>
                <c:pt idx="2">
                  <c:v>#N/A</c:v>
                </c:pt>
                <c:pt idx="3">
                  <c:v>0.46</c:v>
                </c:pt>
                <c:pt idx="4">
                  <c:v>#N/A</c:v>
                </c:pt>
                <c:pt idx="5">
                  <c:v>0.73</c:v>
                </c:pt>
                <c:pt idx="6">
                  <c:v>#N/A</c:v>
                </c:pt>
                <c:pt idx="7">
                  <c:v>0.16</c:v>
                </c:pt>
                <c:pt idx="8">
                  <c:v>#N/A</c:v>
                </c:pt>
                <c:pt idx="9">
                  <c:v>1.26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c:v>
                </c:pt>
                <c:pt idx="2">
                  <c:v>#N/A</c:v>
                </c:pt>
                <c:pt idx="3">
                  <c:v>0.51</c:v>
                </c:pt>
                <c:pt idx="4">
                  <c:v>#N/A</c:v>
                </c:pt>
                <c:pt idx="5">
                  <c:v>1.31</c:v>
                </c:pt>
                <c:pt idx="6">
                  <c:v>#N/A</c:v>
                </c:pt>
                <c:pt idx="7">
                  <c:v>1.68</c:v>
                </c:pt>
                <c:pt idx="8">
                  <c:v>#N/A</c:v>
                </c:pt>
                <c:pt idx="9">
                  <c:v>1.29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10.49</c:v>
                </c:pt>
                <c:pt idx="2">
                  <c:v>#N/A</c:v>
                </c:pt>
                <c:pt idx="3">
                  <c:v>10.210000000000001</c:v>
                </c:pt>
                <c:pt idx="4">
                  <c:v>#N/A</c:v>
                </c:pt>
                <c:pt idx="5">
                  <c:v>11.77</c:v>
                </c:pt>
                <c:pt idx="6">
                  <c:v>#N/A</c:v>
                </c:pt>
                <c:pt idx="7">
                  <c:v>12.58</c:v>
                </c:pt>
                <c:pt idx="8">
                  <c:v>#N/A</c:v>
                </c:pt>
                <c:pt idx="9">
                  <c:v>12.02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809664"/>
        <c:axId val="47811200"/>
      </c:barChart>
      <c:catAx>
        <c:axId val="4780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11200"/>
        <c:crosses val="autoZero"/>
        <c:auto val="1"/>
        <c:lblAlgn val="ctr"/>
        <c:lblOffset val="100"/>
        <c:tickLblSkip val="1"/>
        <c:tickMarkSkip val="1"/>
        <c:noMultiLvlLbl val="0"/>
      </c:catAx>
      <c:valAx>
        <c:axId val="4781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09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1651</c:v>
                </c:pt>
                <c:pt idx="5">
                  <c:v>1702</c:v>
                </c:pt>
                <c:pt idx="8">
                  <c:v>1741</c:v>
                </c:pt>
                <c:pt idx="11">
                  <c:v>1574</c:v>
                </c:pt>
                <c:pt idx="14">
                  <c:v>1560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82</c:v>
                </c:pt>
                <c:pt idx="3">
                  <c:v>91</c:v>
                </c:pt>
                <c:pt idx="6">
                  <c:v>100</c:v>
                </c:pt>
                <c:pt idx="9">
                  <c:v>118</c:v>
                </c:pt>
                <c:pt idx="12">
                  <c:v>128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611</c:v>
                </c:pt>
                <c:pt idx="3">
                  <c:v>640</c:v>
                </c:pt>
                <c:pt idx="6">
                  <c:v>719</c:v>
                </c:pt>
                <c:pt idx="9">
                  <c:v>720</c:v>
                </c:pt>
                <c:pt idx="12">
                  <c:v>740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1885</c:v>
                </c:pt>
                <c:pt idx="3">
                  <c:v>1869</c:v>
                </c:pt>
                <c:pt idx="6">
                  <c:v>1836</c:v>
                </c:pt>
                <c:pt idx="9">
                  <c:v>1776</c:v>
                </c:pt>
                <c:pt idx="12">
                  <c:v>1798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604096"/>
        <c:axId val="4760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928</c:v>
                </c:pt>
                <c:pt idx="2">
                  <c:v>#N/A</c:v>
                </c:pt>
                <c:pt idx="3">
                  <c:v>#N/A</c:v>
                </c:pt>
                <c:pt idx="4">
                  <c:v>899</c:v>
                </c:pt>
                <c:pt idx="5">
                  <c:v>#N/A</c:v>
                </c:pt>
                <c:pt idx="6">
                  <c:v>#N/A</c:v>
                </c:pt>
                <c:pt idx="7">
                  <c:v>915</c:v>
                </c:pt>
                <c:pt idx="8">
                  <c:v>#N/A</c:v>
                </c:pt>
                <c:pt idx="9">
                  <c:v>#N/A</c:v>
                </c:pt>
                <c:pt idx="10">
                  <c:v>1041</c:v>
                </c:pt>
                <c:pt idx="11">
                  <c:v>#N/A</c:v>
                </c:pt>
                <c:pt idx="12">
                  <c:v>#N/A</c:v>
                </c:pt>
                <c:pt idx="13">
                  <c:v>1107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604096"/>
        <c:axId val="47606016"/>
      </c:lineChart>
      <c:catAx>
        <c:axId val="4760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06016"/>
        <c:crosses val="autoZero"/>
        <c:auto val="1"/>
        <c:lblAlgn val="ctr"/>
        <c:lblOffset val="100"/>
        <c:tickLblSkip val="1"/>
        <c:tickMarkSkip val="1"/>
        <c:noMultiLvlLbl val="0"/>
      </c:catAx>
      <c:valAx>
        <c:axId val="4760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0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18814</c:v>
                </c:pt>
                <c:pt idx="5">
                  <c:v>18503</c:v>
                </c:pt>
                <c:pt idx="8">
                  <c:v>18134</c:v>
                </c:pt>
                <c:pt idx="11">
                  <c:v>17894</c:v>
                </c:pt>
                <c:pt idx="14">
                  <c:v>17257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886</c:v>
                </c:pt>
                <c:pt idx="5">
                  <c:v>758</c:v>
                </c:pt>
                <c:pt idx="8">
                  <c:v>645</c:v>
                </c:pt>
                <c:pt idx="11">
                  <c:v>570</c:v>
                </c:pt>
                <c:pt idx="14">
                  <c:v>467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4759</c:v>
                </c:pt>
                <c:pt idx="5">
                  <c:v>5013</c:v>
                </c:pt>
                <c:pt idx="8">
                  <c:v>5150</c:v>
                </c:pt>
                <c:pt idx="11">
                  <c:v>5362</c:v>
                </c:pt>
                <c:pt idx="14">
                  <c:v>5332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2089</c:v>
                </c:pt>
                <c:pt idx="3">
                  <c:v>2173</c:v>
                </c:pt>
                <c:pt idx="6">
                  <c:v>1991</c:v>
                </c:pt>
                <c:pt idx="9">
                  <c:v>1905</c:v>
                </c:pt>
                <c:pt idx="12">
                  <c:v>1984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772</c:v>
                </c:pt>
                <c:pt idx="3">
                  <c:v>725</c:v>
                </c:pt>
                <c:pt idx="6">
                  <c:v>630</c:v>
                </c:pt>
                <c:pt idx="9">
                  <c:v>498</c:v>
                </c:pt>
                <c:pt idx="12">
                  <c:v>355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6689</c:v>
                </c:pt>
                <c:pt idx="3">
                  <c:v>7082</c:v>
                </c:pt>
                <c:pt idx="6">
                  <c:v>7319</c:v>
                </c:pt>
                <c:pt idx="9">
                  <c:v>7352</c:v>
                </c:pt>
                <c:pt idx="12">
                  <c:v>7235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17147</c:v>
                </c:pt>
                <c:pt idx="3">
                  <c:v>16906</c:v>
                </c:pt>
                <c:pt idx="6">
                  <c:v>16012</c:v>
                </c:pt>
                <c:pt idx="9">
                  <c:v>15882</c:v>
                </c:pt>
                <c:pt idx="12">
                  <c:v>15322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770624"/>
        <c:axId val="48063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2247</c:v>
                </c:pt>
                <c:pt idx="2">
                  <c:v>#N/A</c:v>
                </c:pt>
                <c:pt idx="3">
                  <c:v>#N/A</c:v>
                </c:pt>
                <c:pt idx="4">
                  <c:v>2615</c:v>
                </c:pt>
                <c:pt idx="5">
                  <c:v>#N/A</c:v>
                </c:pt>
                <c:pt idx="6">
                  <c:v>#N/A</c:v>
                </c:pt>
                <c:pt idx="7">
                  <c:v>2024</c:v>
                </c:pt>
                <c:pt idx="8">
                  <c:v>#N/A</c:v>
                </c:pt>
                <c:pt idx="9">
                  <c:v>#N/A</c:v>
                </c:pt>
                <c:pt idx="10">
                  <c:v>1811</c:v>
                </c:pt>
                <c:pt idx="11">
                  <c:v>#N/A</c:v>
                </c:pt>
                <c:pt idx="12">
                  <c:v>#N/A</c:v>
                </c:pt>
                <c:pt idx="13">
                  <c:v>1840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770624"/>
        <c:axId val="48063616"/>
      </c:lineChart>
      <c:catAx>
        <c:axId val="4777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63616"/>
        <c:crosses val="autoZero"/>
        <c:auto val="1"/>
        <c:lblAlgn val="ctr"/>
        <c:lblOffset val="100"/>
        <c:tickLblSkip val="1"/>
        <c:tickMarkSkip val="1"/>
        <c:noMultiLvlLbl val="0"/>
      </c:catAx>
      <c:valAx>
        <c:axId val="4806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7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8232320"/>
        <c:axId val="48242688"/>
      </c:scatterChart>
      <c:valAx>
        <c:axId val="48232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42688"/>
        <c:crosses val="autoZero"/>
        <c:crossBetween val="midCat"/>
      </c:valAx>
      <c:valAx>
        <c:axId val="48242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32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14.9</c:v>
                </c:pt>
                <c:pt idx="1">
                  <c:v>14.8</c:v>
                </c:pt>
                <c:pt idx="2">
                  <c:v>14.7</c:v>
                </c:pt>
                <c:pt idx="3">
                  <c:v>15.3</c:v>
                </c:pt>
                <c:pt idx="4">
                  <c:v>16.5</c:v>
                </c:pt>
              </c:numCache>
            </c:numRef>
          </c:xVal>
          <c:yVal>
            <c:numRef>
              <c:f>公会計指標分析・財政指標組合せ分析表!$K$73:$O$73</c:f>
              <c:numCache>
                <c:formatCode>#,##0.0;"▲ "#,##0.0</c:formatCode>
                <c:ptCount val="5"/>
                <c:pt idx="0">
                  <c:v>35.700000000000003</c:v>
                </c:pt>
                <c:pt idx="1">
                  <c:v>41.9</c:v>
                </c:pt>
                <c:pt idx="2">
                  <c:v>33</c:v>
                </c:pt>
                <c:pt idx="3">
                  <c:v>29.1</c:v>
                </c:pt>
                <c:pt idx="4">
                  <c:v>29.9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126400"/>
        <c:axId val="47132672"/>
      </c:scatterChart>
      <c:valAx>
        <c:axId val="47126400"/>
        <c:scaling>
          <c:orientation val="minMax"/>
          <c:max val="17.40000000000000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32672"/>
        <c:crosses val="autoZero"/>
        <c:crossBetween val="midCat"/>
      </c:valAx>
      <c:valAx>
        <c:axId val="47132672"/>
        <c:scaling>
          <c:orientation val="minMax"/>
          <c:max val="4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26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n-ea"/>
              <a:ea typeface="+mn-ea"/>
            </a:rPr>
            <a:t>　元利償還金では、学校給食センター建設の元金償還が本格化したことに伴い元利償還金が</a:t>
          </a:r>
          <a:r>
            <a:rPr kumimoji="1" lang="en-US" altLang="ja-JP" sz="1300">
              <a:latin typeface="+mn-ea"/>
              <a:ea typeface="+mn-ea"/>
            </a:rPr>
            <a:t>22</a:t>
          </a:r>
          <a:r>
            <a:rPr kumimoji="1" lang="ja-JP" altLang="en-US" sz="1300">
              <a:latin typeface="+mn-ea"/>
              <a:ea typeface="+mn-ea"/>
            </a:rPr>
            <a:t>百万円増加、公営企業債では、公共下水道、特定環境保全公共下水道において合わせて</a:t>
          </a:r>
          <a:r>
            <a:rPr kumimoji="1" lang="en-US" altLang="ja-JP" sz="1300">
              <a:latin typeface="+mn-ea"/>
              <a:ea typeface="+mn-ea"/>
            </a:rPr>
            <a:t>20</a:t>
          </a:r>
          <a:r>
            <a:rPr kumimoji="1" lang="ja-JP" altLang="en-US" sz="1300">
              <a:latin typeface="+mn-ea"/>
              <a:ea typeface="+mn-ea"/>
            </a:rPr>
            <a:t>百万円地方債の償還に充てたとみられる繰入金が増加、組合等が起こした地方債では、北播磨消防で</a:t>
          </a:r>
          <a:r>
            <a:rPr kumimoji="1" lang="en-US" altLang="ja-JP" sz="1300">
              <a:latin typeface="+mn-ea"/>
              <a:ea typeface="+mn-ea"/>
            </a:rPr>
            <a:t>1</a:t>
          </a:r>
          <a:r>
            <a:rPr kumimoji="1" lang="ja-JP" altLang="en-US" sz="1300">
              <a:latin typeface="+mn-ea"/>
              <a:ea typeface="+mn-ea"/>
            </a:rPr>
            <a:t>百万円、西脇多可行政事務組合（斎場）で</a:t>
          </a:r>
          <a:r>
            <a:rPr kumimoji="1" lang="en-US" altLang="ja-JP" sz="1300">
              <a:latin typeface="+mn-ea"/>
              <a:ea typeface="+mn-ea"/>
            </a:rPr>
            <a:t>4</a:t>
          </a:r>
          <a:r>
            <a:rPr kumimoji="1" lang="ja-JP" altLang="en-US" sz="1300">
              <a:latin typeface="+mn-ea"/>
              <a:ea typeface="+mn-ea"/>
            </a:rPr>
            <a:t>百万円、北播磨清掃事務組合で</a:t>
          </a:r>
          <a:r>
            <a:rPr kumimoji="1" lang="en-US" altLang="ja-JP" sz="1300">
              <a:latin typeface="+mn-ea"/>
              <a:ea typeface="+mn-ea"/>
            </a:rPr>
            <a:t>5</a:t>
          </a:r>
          <a:r>
            <a:rPr kumimoji="1" lang="ja-JP" altLang="en-US" sz="1300">
              <a:latin typeface="+mn-ea"/>
              <a:ea typeface="+mn-ea"/>
            </a:rPr>
            <a:t>百万円増加した。一方で、算入公債費等では、事業費補正において</a:t>
          </a:r>
          <a:r>
            <a:rPr kumimoji="1" lang="en-US" altLang="ja-JP" sz="1300">
              <a:latin typeface="+mn-ea"/>
              <a:ea typeface="+mn-ea"/>
            </a:rPr>
            <a:t>44</a:t>
          </a:r>
          <a:r>
            <a:rPr kumimoji="1" lang="ja-JP" altLang="en-US" sz="1300">
              <a:latin typeface="+mn-ea"/>
              <a:ea typeface="+mn-ea"/>
            </a:rPr>
            <a:t>百万円減少したものの、災害復旧費等で</a:t>
          </a:r>
          <a:r>
            <a:rPr kumimoji="1" lang="en-US" altLang="ja-JP" sz="1300">
              <a:latin typeface="+mn-ea"/>
              <a:ea typeface="+mn-ea"/>
            </a:rPr>
            <a:t>39</a:t>
          </a:r>
          <a:r>
            <a:rPr kumimoji="1" lang="ja-JP" altLang="en-US" sz="1300">
              <a:latin typeface="+mn-ea"/>
              <a:ea typeface="+mn-ea"/>
            </a:rPr>
            <a:t>百万円増、密度補正で</a:t>
          </a:r>
          <a:r>
            <a:rPr kumimoji="1" lang="en-US" altLang="ja-JP" sz="1300">
              <a:latin typeface="+mn-ea"/>
              <a:ea typeface="+mn-ea"/>
            </a:rPr>
            <a:t>2.6</a:t>
          </a:r>
          <a:r>
            <a:rPr kumimoji="1" lang="ja-JP" altLang="en-US" sz="1300">
              <a:latin typeface="+mn-ea"/>
              <a:ea typeface="+mn-ea"/>
            </a:rPr>
            <a:t>百万円増したにも拘わらず、標準財政規模が大幅に縮小したことから全体で</a:t>
          </a:r>
          <a:r>
            <a:rPr kumimoji="1" lang="en-US" altLang="ja-JP" sz="1300">
              <a:latin typeface="+mn-ea"/>
              <a:ea typeface="+mn-ea"/>
            </a:rPr>
            <a:t>14</a:t>
          </a:r>
          <a:r>
            <a:rPr kumimoji="1" lang="ja-JP" altLang="en-US" sz="1300">
              <a:latin typeface="+mn-ea"/>
              <a:ea typeface="+mn-ea"/>
            </a:rPr>
            <a:t>百万円の減少となった。今後は、組合等が起こす起債の増加や、事業費補正、標準財政規模の縮小が予測されるため、同比率の悪化が懸念される。よって、公債費償還期間等を再考していく。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n-ea"/>
              <a:ea typeface="+mn-ea"/>
            </a:rPr>
            <a:t>　前年度と比較して、一般会計等に係る地方債残高は</a:t>
          </a:r>
          <a:r>
            <a:rPr kumimoji="1" lang="en-US" altLang="ja-JP" sz="1300">
              <a:latin typeface="+mn-ea"/>
              <a:ea typeface="+mn-ea"/>
            </a:rPr>
            <a:t>560</a:t>
          </a:r>
          <a:r>
            <a:rPr kumimoji="1" lang="ja-JP" altLang="en-US" sz="1300">
              <a:latin typeface="+mn-ea"/>
              <a:ea typeface="+mn-ea"/>
            </a:rPr>
            <a:t>百万円減、公営企業債等繰入見込額が</a:t>
          </a:r>
          <a:r>
            <a:rPr kumimoji="1" lang="en-US" altLang="ja-JP" sz="1300">
              <a:latin typeface="+mn-ea"/>
              <a:ea typeface="+mn-ea"/>
            </a:rPr>
            <a:t>120</a:t>
          </a:r>
          <a:r>
            <a:rPr kumimoji="1" lang="ja-JP" altLang="en-US" sz="1300">
              <a:latin typeface="+mn-ea"/>
              <a:ea typeface="+mn-ea"/>
            </a:rPr>
            <a:t>百万円減、組合等負担見込額が</a:t>
          </a:r>
          <a:r>
            <a:rPr kumimoji="1" lang="en-US" altLang="ja-JP" sz="1300">
              <a:latin typeface="+mn-ea"/>
              <a:ea typeface="+mn-ea"/>
            </a:rPr>
            <a:t>140</a:t>
          </a:r>
          <a:r>
            <a:rPr kumimoji="1" lang="ja-JP" altLang="en-US" sz="1300">
              <a:latin typeface="+mn-ea"/>
              <a:ea typeface="+mn-ea"/>
            </a:rPr>
            <a:t>百万円減、退職手当負担見込は</a:t>
          </a:r>
          <a:r>
            <a:rPr kumimoji="1" lang="en-US" altLang="ja-JP" sz="1300">
              <a:latin typeface="+mn-ea"/>
              <a:ea typeface="+mn-ea"/>
            </a:rPr>
            <a:t>78</a:t>
          </a:r>
          <a:r>
            <a:rPr kumimoji="1" lang="ja-JP" altLang="en-US" sz="1300">
              <a:latin typeface="+mn-ea"/>
              <a:ea typeface="+mn-ea"/>
            </a:rPr>
            <a:t>百万円増した一方、充当可能基金は、</a:t>
          </a:r>
          <a:r>
            <a:rPr kumimoji="1" lang="en-US" altLang="ja-JP" sz="1300">
              <a:latin typeface="+mn-ea"/>
              <a:ea typeface="+mn-ea"/>
            </a:rPr>
            <a:t>30</a:t>
          </a:r>
          <a:r>
            <a:rPr kumimoji="1" lang="ja-JP" altLang="en-US" sz="1300">
              <a:latin typeface="+mn-ea"/>
              <a:ea typeface="+mn-ea"/>
            </a:rPr>
            <a:t>百万円減、住宅使用料等の特定財源が約</a:t>
          </a:r>
          <a:r>
            <a:rPr kumimoji="1" lang="en-US" altLang="ja-JP" sz="1300">
              <a:latin typeface="+mn-ea"/>
              <a:ea typeface="+mn-ea"/>
            </a:rPr>
            <a:t>103</a:t>
          </a:r>
          <a:r>
            <a:rPr kumimoji="1" lang="ja-JP" altLang="en-US" sz="1300">
              <a:latin typeface="+mn-ea"/>
              <a:ea typeface="+mn-ea"/>
            </a:rPr>
            <a:t>百万円減、需要額算入見込額が</a:t>
          </a:r>
          <a:r>
            <a:rPr kumimoji="1" lang="en-US" altLang="ja-JP" sz="1300">
              <a:latin typeface="+mn-ea"/>
              <a:ea typeface="+mn-ea"/>
            </a:rPr>
            <a:t>637</a:t>
          </a:r>
          <a:r>
            <a:rPr kumimoji="1" lang="ja-JP" altLang="en-US" sz="1300">
              <a:latin typeface="+mn-ea"/>
              <a:ea typeface="+mn-ea"/>
            </a:rPr>
            <a:t>百万円減少した。</a:t>
          </a:r>
        </a:p>
        <a:p>
          <a:r>
            <a:rPr kumimoji="1" lang="ja-JP" altLang="en-US" sz="1300">
              <a:latin typeface="+mn-ea"/>
              <a:ea typeface="+mn-ea"/>
            </a:rPr>
            <a:t>　実質的な将来負担額は減少しているもののそれを上回る需要額算入見込額等の減少により、将来負担は悪化した。</a:t>
          </a:r>
        </a:p>
        <a:p>
          <a:r>
            <a:rPr kumimoji="1" lang="ja-JP" altLang="en-US" sz="1300">
              <a:latin typeface="+mn-ea"/>
              <a:ea typeface="+mn-ea"/>
            </a:rPr>
            <a:t>　今後も需要額算入見込額の減少が予測されることに加え、財政調整基金等の充当可能基金の取崩や組合等負担額見込額の増加が予測されるため、将来負担の上昇を懸念している。財政調整基金の取り崩しを抑制するためにも歳出削減改革に努めるとともに、新発債の抑制も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21,682
21,507
185.19
12,045,883
11,829,261
98,083
7,639,427
15,322,143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29.9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21,682
21,507
185.19
12,045,883
11,829,261
98,083
7,639,427
15,322,143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21,682
21,507
185.19
12,045,883
11,829,261
98,083
7,639,427
15,322,143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21,682
21,507
185.19
12,045,883
11,829,261
98,083
7,639,427
15,322,143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29.9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地場産業の一部には景気回復の兆しがあるものの、全体として民間企業の立地が少ない。</a:t>
          </a:r>
        </a:p>
        <a:p>
          <a:r>
            <a:rPr kumimoji="1" lang="ja-JP" altLang="en-US" sz="1300">
              <a:latin typeface="ＭＳ Ｐゴシック"/>
            </a:rPr>
            <a:t>　また、町面積の大部分を森林や農地が占めているため、法人町民税や固定資産税等の町税収入が少ないため　財政基盤が弱く、類似団体平均をかなり下回っている。</a:t>
          </a:r>
        </a:p>
        <a:p>
          <a:r>
            <a:rPr kumimoji="1" lang="ja-JP" altLang="en-US" sz="1300">
              <a:latin typeface="ＭＳ Ｐゴシック"/>
            </a:rPr>
            <a:t>　税の賦課客体の完全補足や徴収強化を継続するとともに、歳入改革にも努めていく。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33867</xdr:rowOff>
    </xdr:to>
    <xdr:cxnSp macro="">
      <xdr:nvCxnSpPr>
        <xdr:cNvPr id="68" name="直線コネクタ 67"/>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1" name="直線コネクタ 70"/>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33867</xdr:rowOff>
    </xdr:to>
    <xdr:cxnSp macro="">
      <xdr:nvCxnSpPr>
        <xdr:cNvPr id="74" name="直線コネクタ 73"/>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6" name="テキスト ボックス 75"/>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20461</xdr:rowOff>
    </xdr:from>
    <xdr:to>
      <xdr:col>3</xdr:col>
      <xdr:colOff>279400</xdr:colOff>
      <xdr:row>45</xdr:row>
      <xdr:rowOff>33867</xdr:rowOff>
    </xdr:to>
    <xdr:cxnSp macro="">
      <xdr:nvCxnSpPr>
        <xdr:cNvPr id="77" name="直線コネクタ 76"/>
        <xdr:cNvCxnSpPr/>
      </xdr:nvCxnSpPr>
      <xdr:spPr>
        <a:xfrm>
          <a:off x="1447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7" name="円/楕円 86"/>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8"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1" name="円/楕円 90"/>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2" name="テキスト ボックス 91"/>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3" name="円/楕円 92"/>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4" name="テキスト ボックス 93"/>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141111</xdr:rowOff>
    </xdr:from>
    <xdr:to>
      <xdr:col>2</xdr:col>
      <xdr:colOff>127000</xdr:colOff>
      <xdr:row>45</xdr:row>
      <xdr:rowOff>71261</xdr:rowOff>
    </xdr:to>
    <xdr:sp macro="" textlink="">
      <xdr:nvSpPr>
        <xdr:cNvPr id="95" name="円/楕円 94"/>
        <xdr:cNvSpPr/>
      </xdr:nvSpPr>
      <xdr:spPr>
        <a:xfrm>
          <a:off x="1397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56038</xdr:rowOff>
    </xdr:from>
    <xdr:ext cx="762000" cy="259045"/>
    <xdr:sp macro="" textlink="">
      <xdr:nvSpPr>
        <xdr:cNvPr id="96" name="テキスト ボックス 95"/>
        <xdr:cNvSpPr txBox="1"/>
      </xdr:nvSpPr>
      <xdr:spPr>
        <a:xfrm>
          <a:off x="1066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経常経費充当一般財源のうち、人件費（職員給料）と物件費（電気代）が減少したにも拘わらず、地方消費税、地方交付税の減少により、経常一般財源の総額が大幅に減少したため経常収支比率は悪化した。</a:t>
          </a:r>
        </a:p>
        <a:p>
          <a:r>
            <a:rPr kumimoji="1" lang="ja-JP" altLang="en-US" sz="1300">
              <a:latin typeface="ＭＳ Ｐゴシック"/>
            </a:rPr>
            <a:t>　今後も、普通交付税が確実に減っていくことが予測される中で、公債費の抑制をはじめとする経常経費の削減に努める。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89916</xdr:rowOff>
    </xdr:to>
    <xdr:cxnSp macro="">
      <xdr:nvCxnSpPr>
        <xdr:cNvPr id="129" name="直線コネクタ 128"/>
        <xdr:cNvCxnSpPr/>
      </xdr:nvCxnSpPr>
      <xdr:spPr>
        <a:xfrm>
          <a:off x="4114800" y="1113282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22352</xdr:rowOff>
    </xdr:to>
    <xdr:cxnSp macro="">
      <xdr:nvCxnSpPr>
        <xdr:cNvPr id="132" name="直線コネクタ 131"/>
        <xdr:cNvCxnSpPr/>
      </xdr:nvCxnSpPr>
      <xdr:spPr>
        <a:xfrm flipV="1">
          <a:off x="3225800" y="111328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7874</xdr:rowOff>
    </xdr:from>
    <xdr:to>
      <xdr:col>4</xdr:col>
      <xdr:colOff>482600</xdr:colOff>
      <xdr:row>65</xdr:row>
      <xdr:rowOff>22352</xdr:rowOff>
    </xdr:to>
    <xdr:cxnSp macro="">
      <xdr:nvCxnSpPr>
        <xdr:cNvPr id="135" name="直線コネクタ 134"/>
        <xdr:cNvCxnSpPr/>
      </xdr:nvCxnSpPr>
      <xdr:spPr>
        <a:xfrm>
          <a:off x="2336800" y="111521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102108</xdr:rowOff>
    </xdr:from>
    <xdr:to>
      <xdr:col>3</xdr:col>
      <xdr:colOff>279400</xdr:colOff>
      <xdr:row>65</xdr:row>
      <xdr:rowOff>7874</xdr:rowOff>
    </xdr:to>
    <xdr:cxnSp macro="">
      <xdr:nvCxnSpPr>
        <xdr:cNvPr id="138" name="直線コネクタ 137"/>
        <xdr:cNvCxnSpPr/>
      </xdr:nvCxnSpPr>
      <xdr:spPr>
        <a:xfrm>
          <a:off x="1447800" y="1107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42" name="テキスト ボックス 141"/>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39116</xdr:rowOff>
    </xdr:from>
    <xdr:to>
      <xdr:col>7</xdr:col>
      <xdr:colOff>203200</xdr:colOff>
      <xdr:row>65</xdr:row>
      <xdr:rowOff>140716</xdr:rowOff>
    </xdr:to>
    <xdr:sp macro="" textlink="">
      <xdr:nvSpPr>
        <xdr:cNvPr id="148" name="円/楕円 147"/>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106443</xdr:rowOff>
    </xdr:from>
    <xdr:ext cx="762000" cy="259045"/>
    <xdr:sp macro="" textlink="">
      <xdr:nvSpPr>
        <xdr:cNvPr id="149" name="財政構造の弾力性該当値テキスト"/>
        <xdr:cNvSpPr txBox="1"/>
      </xdr:nvSpPr>
      <xdr:spPr>
        <a:xfrm>
          <a:off x="5041900" y="110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0" name="円/楕円 149"/>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1" name="テキスト ボックス 150"/>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143002</xdr:rowOff>
    </xdr:from>
    <xdr:to>
      <xdr:col>4</xdr:col>
      <xdr:colOff>533400</xdr:colOff>
      <xdr:row>65</xdr:row>
      <xdr:rowOff>73152</xdr:rowOff>
    </xdr:to>
    <xdr:sp macro="" textlink="">
      <xdr:nvSpPr>
        <xdr:cNvPr id="152" name="円/楕円 151"/>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57929</xdr:rowOff>
    </xdr:from>
    <xdr:ext cx="762000" cy="259045"/>
    <xdr:sp macro="" textlink="">
      <xdr:nvSpPr>
        <xdr:cNvPr id="153" name="テキスト ボックス 152"/>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128524</xdr:rowOff>
    </xdr:from>
    <xdr:to>
      <xdr:col>3</xdr:col>
      <xdr:colOff>330200</xdr:colOff>
      <xdr:row>65</xdr:row>
      <xdr:rowOff>58674</xdr:rowOff>
    </xdr:to>
    <xdr:sp macro="" textlink="">
      <xdr:nvSpPr>
        <xdr:cNvPr id="154" name="円/楕円 153"/>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43451</xdr:rowOff>
    </xdr:from>
    <xdr:ext cx="762000" cy="259045"/>
    <xdr:sp macro="" textlink="">
      <xdr:nvSpPr>
        <xdr:cNvPr id="155" name="テキスト ボックス 154"/>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51308</xdr:rowOff>
    </xdr:from>
    <xdr:to>
      <xdr:col>2</xdr:col>
      <xdr:colOff>127000</xdr:colOff>
      <xdr:row>64</xdr:row>
      <xdr:rowOff>152908</xdr:rowOff>
    </xdr:to>
    <xdr:sp macro="" textlink="">
      <xdr:nvSpPr>
        <xdr:cNvPr id="156" name="円/楕円 155"/>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137685</xdr:rowOff>
    </xdr:from>
    <xdr:ext cx="762000" cy="259045"/>
    <xdr:sp macro="" textlink="">
      <xdr:nvSpPr>
        <xdr:cNvPr id="157" name="テキスト ボックス 156"/>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[171,678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人件費については、新規採用の抑制等により減少傾向にあるが、物件費等については、合併以前に旧町単位で整備してきた各施設が多く残っており維持補修・管理費用が増大している。</a:t>
          </a:r>
        </a:p>
        <a:p>
          <a:r>
            <a:rPr kumimoji="1" lang="ja-JP" altLang="en-US" sz="1300">
              <a:latin typeface="ＭＳ Ｐゴシック"/>
            </a:rPr>
            <a:t>　今後は、多可町公共施設等総合管理計画を具現化する多可町公共施設等再配置計画に基づき、有効活用を含めた経費削減を図っていく。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143360</xdr:rowOff>
    </xdr:from>
    <xdr:to>
      <xdr:col>7</xdr:col>
      <xdr:colOff>152400</xdr:colOff>
      <xdr:row>81</xdr:row>
      <xdr:rowOff>143498</xdr:rowOff>
    </xdr:to>
    <xdr:cxnSp macro="">
      <xdr:nvCxnSpPr>
        <xdr:cNvPr id="191" name="直線コネクタ 190"/>
        <xdr:cNvCxnSpPr/>
      </xdr:nvCxnSpPr>
      <xdr:spPr>
        <a:xfrm flipV="1">
          <a:off x="4114800" y="14030810"/>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136765</xdr:rowOff>
    </xdr:from>
    <xdr:to>
      <xdr:col>6</xdr:col>
      <xdr:colOff>0</xdr:colOff>
      <xdr:row>81</xdr:row>
      <xdr:rowOff>143498</xdr:rowOff>
    </xdr:to>
    <xdr:cxnSp macro="">
      <xdr:nvCxnSpPr>
        <xdr:cNvPr id="194" name="直線コネクタ 193"/>
        <xdr:cNvCxnSpPr/>
      </xdr:nvCxnSpPr>
      <xdr:spPr>
        <a:xfrm>
          <a:off x="3225800" y="14024215"/>
          <a:ext cx="8890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133987</xdr:rowOff>
    </xdr:from>
    <xdr:to>
      <xdr:col>4</xdr:col>
      <xdr:colOff>482600</xdr:colOff>
      <xdr:row>81</xdr:row>
      <xdr:rowOff>136765</xdr:rowOff>
    </xdr:to>
    <xdr:cxnSp macro="">
      <xdr:nvCxnSpPr>
        <xdr:cNvPr id="197" name="直線コネクタ 196"/>
        <xdr:cNvCxnSpPr/>
      </xdr:nvCxnSpPr>
      <xdr:spPr>
        <a:xfrm>
          <a:off x="2336800" y="14021437"/>
          <a:ext cx="889000" cy="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129190</xdr:rowOff>
    </xdr:from>
    <xdr:ext cx="762000" cy="259045"/>
    <xdr:sp macro="" textlink="">
      <xdr:nvSpPr>
        <xdr:cNvPr id="199" name="テキスト ボックス 198"/>
        <xdr:cNvSpPr txBox="1"/>
      </xdr:nvSpPr>
      <xdr:spPr>
        <a:xfrm>
          <a:off x="2844800" y="13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129110</xdr:rowOff>
    </xdr:from>
    <xdr:to>
      <xdr:col>3</xdr:col>
      <xdr:colOff>279400</xdr:colOff>
      <xdr:row>81</xdr:row>
      <xdr:rowOff>133987</xdr:rowOff>
    </xdr:to>
    <xdr:cxnSp macro="">
      <xdr:nvCxnSpPr>
        <xdr:cNvPr id="200" name="直線コネクタ 199"/>
        <xdr:cNvCxnSpPr/>
      </xdr:nvCxnSpPr>
      <xdr:spPr>
        <a:xfrm>
          <a:off x="1447800" y="1401656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121116</xdr:rowOff>
    </xdr:from>
    <xdr:ext cx="762000" cy="259045"/>
    <xdr:sp macro="" textlink="">
      <xdr:nvSpPr>
        <xdr:cNvPr id="202" name="テキスト ボックス 201"/>
        <xdr:cNvSpPr txBox="1"/>
      </xdr:nvSpPr>
      <xdr:spPr>
        <a:xfrm>
          <a:off x="1955800" y="136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121424</xdr:rowOff>
    </xdr:from>
    <xdr:ext cx="762000" cy="259045"/>
    <xdr:sp macro="" textlink="">
      <xdr:nvSpPr>
        <xdr:cNvPr id="204" name="テキスト ボックス 203"/>
        <xdr:cNvSpPr txBox="1"/>
      </xdr:nvSpPr>
      <xdr:spPr>
        <a:xfrm>
          <a:off x="1066800" y="1366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92560</xdr:rowOff>
    </xdr:from>
    <xdr:to>
      <xdr:col>7</xdr:col>
      <xdr:colOff>203200</xdr:colOff>
      <xdr:row>82</xdr:row>
      <xdr:rowOff>22710</xdr:rowOff>
    </xdr:to>
    <xdr:sp macro="" textlink="">
      <xdr:nvSpPr>
        <xdr:cNvPr id="210" name="円/楕円 209"/>
        <xdr:cNvSpPr/>
      </xdr:nvSpPr>
      <xdr:spPr>
        <a:xfrm>
          <a:off x="4902200" y="139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64637</xdr:rowOff>
    </xdr:from>
    <xdr:ext cx="762000" cy="259045"/>
    <xdr:sp macro="" textlink="">
      <xdr:nvSpPr>
        <xdr:cNvPr id="211" name="人件費・物件費等の状況該当値テキスト"/>
        <xdr:cNvSpPr txBox="1"/>
      </xdr:nvSpPr>
      <xdr:spPr>
        <a:xfrm>
          <a:off x="5041900" y="139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171,678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92698</xdr:rowOff>
    </xdr:from>
    <xdr:to>
      <xdr:col>6</xdr:col>
      <xdr:colOff>50800</xdr:colOff>
      <xdr:row>82</xdr:row>
      <xdr:rowOff>22848</xdr:rowOff>
    </xdr:to>
    <xdr:sp macro="" textlink="">
      <xdr:nvSpPr>
        <xdr:cNvPr id="212" name="円/楕円 211"/>
        <xdr:cNvSpPr/>
      </xdr:nvSpPr>
      <xdr:spPr>
        <a:xfrm>
          <a:off x="4064000" y="139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7625</xdr:rowOff>
    </xdr:from>
    <xdr:ext cx="736600" cy="259045"/>
    <xdr:sp macro="" textlink="">
      <xdr:nvSpPr>
        <xdr:cNvPr id="213" name="テキスト ボックス 212"/>
        <xdr:cNvSpPr txBox="1"/>
      </xdr:nvSpPr>
      <xdr:spPr>
        <a:xfrm>
          <a:off x="3733800" y="1406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85965</xdr:rowOff>
    </xdr:from>
    <xdr:to>
      <xdr:col>4</xdr:col>
      <xdr:colOff>533400</xdr:colOff>
      <xdr:row>82</xdr:row>
      <xdr:rowOff>16115</xdr:rowOff>
    </xdr:to>
    <xdr:sp macro="" textlink="">
      <xdr:nvSpPr>
        <xdr:cNvPr id="214" name="円/楕円 213"/>
        <xdr:cNvSpPr/>
      </xdr:nvSpPr>
      <xdr:spPr>
        <a:xfrm>
          <a:off x="3175000" y="139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892</xdr:rowOff>
    </xdr:from>
    <xdr:ext cx="762000" cy="259045"/>
    <xdr:sp macro="" textlink="">
      <xdr:nvSpPr>
        <xdr:cNvPr id="215" name="テキスト ボックス 214"/>
        <xdr:cNvSpPr txBox="1"/>
      </xdr:nvSpPr>
      <xdr:spPr>
        <a:xfrm>
          <a:off x="2844800" y="1405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83187</xdr:rowOff>
    </xdr:from>
    <xdr:to>
      <xdr:col>3</xdr:col>
      <xdr:colOff>330200</xdr:colOff>
      <xdr:row>82</xdr:row>
      <xdr:rowOff>13337</xdr:rowOff>
    </xdr:to>
    <xdr:sp macro="" textlink="">
      <xdr:nvSpPr>
        <xdr:cNvPr id="216" name="円/楕円 215"/>
        <xdr:cNvSpPr/>
      </xdr:nvSpPr>
      <xdr:spPr>
        <a:xfrm>
          <a:off x="2286000" y="139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169564</xdr:rowOff>
    </xdr:from>
    <xdr:ext cx="762000" cy="259045"/>
    <xdr:sp macro="" textlink="">
      <xdr:nvSpPr>
        <xdr:cNvPr id="217" name="テキスト ボックス 216"/>
        <xdr:cNvSpPr txBox="1"/>
      </xdr:nvSpPr>
      <xdr:spPr>
        <a:xfrm>
          <a:off x="1955800" y="140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78310</xdr:rowOff>
    </xdr:from>
    <xdr:to>
      <xdr:col>2</xdr:col>
      <xdr:colOff>127000</xdr:colOff>
      <xdr:row>82</xdr:row>
      <xdr:rowOff>8460</xdr:rowOff>
    </xdr:to>
    <xdr:sp macro="" textlink="">
      <xdr:nvSpPr>
        <xdr:cNvPr id="218" name="円/楕円 217"/>
        <xdr:cNvSpPr/>
      </xdr:nvSpPr>
      <xdr:spPr>
        <a:xfrm>
          <a:off x="1397000" y="139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164687</xdr:rowOff>
    </xdr:from>
    <xdr:ext cx="762000" cy="259045"/>
    <xdr:sp macro="" textlink="">
      <xdr:nvSpPr>
        <xdr:cNvPr id="219" name="テキスト ボックス 218"/>
        <xdr:cNvSpPr txBox="1"/>
      </xdr:nvSpPr>
      <xdr:spPr>
        <a:xfrm>
          <a:off x="1066800" y="1405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昨年度に引き続き、類似団体より若干高い数値を示している。</a:t>
          </a:r>
        </a:p>
        <a:p>
          <a:r>
            <a:rPr kumimoji="1" lang="ja-JP" altLang="en-US" sz="1300">
              <a:latin typeface="ＭＳ Ｐゴシック"/>
            </a:rPr>
            <a:t>　今後は、給与水準、定員管理の適正化、人事評価制度の導入など給与構造の改革に取り組み、より一層の給与管理の適正化を図る。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98637</xdr:rowOff>
    </xdr:to>
    <xdr:cxnSp macro="">
      <xdr:nvCxnSpPr>
        <xdr:cNvPr id="253" name="直線コネクタ 252"/>
        <xdr:cNvCxnSpPr/>
      </xdr:nvCxnSpPr>
      <xdr:spPr>
        <a:xfrm>
          <a:off x="16179800" y="1450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98637</xdr:rowOff>
    </xdr:to>
    <xdr:cxnSp macro="">
      <xdr:nvCxnSpPr>
        <xdr:cNvPr id="256" name="直線コネクタ 255"/>
        <xdr:cNvCxnSpPr/>
      </xdr:nvCxnSpPr>
      <xdr:spPr>
        <a:xfrm>
          <a:off x="15290800" y="1446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58420</xdr:rowOff>
    </xdr:to>
    <xdr:cxnSp macro="">
      <xdr:nvCxnSpPr>
        <xdr:cNvPr id="259" name="直線コネクタ 258"/>
        <xdr:cNvCxnSpPr/>
      </xdr:nvCxnSpPr>
      <xdr:spPr>
        <a:xfrm>
          <a:off x="14401800" y="144441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0" name="フローチャート : 判断 259"/>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1" name="テキスト ボックス 260"/>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32173</xdr:rowOff>
    </xdr:to>
    <xdr:cxnSp macro="">
      <xdr:nvCxnSpPr>
        <xdr:cNvPr id="262" name="直線コネクタ 261"/>
        <xdr:cNvCxnSpPr/>
      </xdr:nvCxnSpPr>
      <xdr:spPr>
        <a:xfrm flipV="1">
          <a:off x="13512800" y="1444413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3" name="フローチャート : 判断 262"/>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4" name="テキスト ボックス 263"/>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65" name="フローチャート : 判断 264"/>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66" name="テキスト ボックス 265"/>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2" name="円/楕円 271"/>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3"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4" name="円/楕円 273"/>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5" name="テキスト ボックス 274"/>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6" name="円/楕円 275"/>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93997</xdr:rowOff>
    </xdr:from>
    <xdr:ext cx="762000" cy="259045"/>
    <xdr:sp macro="" textlink="">
      <xdr:nvSpPr>
        <xdr:cNvPr id="277" name="テキスト ボックス 276"/>
        <xdr:cNvSpPr txBox="1"/>
      </xdr:nvSpPr>
      <xdr:spPr>
        <a:xfrm>
          <a:off x="14909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78" name="円/楕円 277"/>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79" name="テキスト ボックス 27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0" name="円/楕円 279"/>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1" name="テキスト ボックス 280"/>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診療所３箇所、町営幼保一体化施設２箇所、地域局２箇所、ＣＡＴＶ事業の運営等の特殊要因により、依然高い数値となっている。</a:t>
          </a:r>
        </a:p>
        <a:p>
          <a:r>
            <a:rPr kumimoji="1" lang="ja-JP" altLang="en-US" sz="1300">
              <a:latin typeface="ＭＳ Ｐゴシック"/>
            </a:rPr>
            <a:t>　今後は、</a:t>
          </a:r>
          <a:r>
            <a:rPr kumimoji="1" lang="en-US" altLang="ja-JP" sz="1300">
              <a:latin typeface="ＭＳ Ｐゴシック"/>
            </a:rPr>
            <a:t>『</a:t>
          </a:r>
          <a:r>
            <a:rPr kumimoji="1" lang="ja-JP" altLang="en-US" sz="1300">
              <a:latin typeface="ＭＳ Ｐゴシック"/>
            </a:rPr>
            <a:t>民で出来るものは民で</a:t>
          </a:r>
          <a:r>
            <a:rPr kumimoji="1" lang="en-US" altLang="ja-JP" sz="1300">
              <a:latin typeface="ＭＳ Ｐゴシック"/>
            </a:rPr>
            <a:t>』</a:t>
          </a:r>
          <a:r>
            <a:rPr kumimoji="1" lang="ja-JP" altLang="en-US" sz="1300">
              <a:latin typeface="ＭＳ Ｐゴシック"/>
            </a:rPr>
            <a:t>のもと、業務のアウトソーシングを図っていくことにより適正な定員管理に努める。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140970</xdr:rowOff>
    </xdr:from>
    <xdr:to>
      <xdr:col>24</xdr:col>
      <xdr:colOff>558800</xdr:colOff>
      <xdr:row>63</xdr:row>
      <xdr:rowOff>47081</xdr:rowOff>
    </xdr:to>
    <xdr:cxnSp macro="">
      <xdr:nvCxnSpPr>
        <xdr:cNvPr id="318" name="直線コネクタ 317"/>
        <xdr:cNvCxnSpPr/>
      </xdr:nvCxnSpPr>
      <xdr:spPr>
        <a:xfrm flipV="1">
          <a:off x="16179800" y="10770870"/>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19"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47081</xdr:rowOff>
    </xdr:from>
    <xdr:to>
      <xdr:col>23</xdr:col>
      <xdr:colOff>406400</xdr:colOff>
      <xdr:row>63</xdr:row>
      <xdr:rowOff>48804</xdr:rowOff>
    </xdr:to>
    <xdr:cxnSp macro="">
      <xdr:nvCxnSpPr>
        <xdr:cNvPr id="321" name="直線コネクタ 320"/>
        <xdr:cNvCxnSpPr/>
      </xdr:nvCxnSpPr>
      <xdr:spPr>
        <a:xfrm flipV="1">
          <a:off x="15290800" y="1084843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3" name="テキスト ボックス 322"/>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48804</xdr:rowOff>
    </xdr:from>
    <xdr:to>
      <xdr:col>22</xdr:col>
      <xdr:colOff>203200</xdr:colOff>
      <xdr:row>63</xdr:row>
      <xdr:rowOff>66040</xdr:rowOff>
    </xdr:to>
    <xdr:cxnSp macro="">
      <xdr:nvCxnSpPr>
        <xdr:cNvPr id="324" name="直線コネクタ 323"/>
        <xdr:cNvCxnSpPr/>
      </xdr:nvCxnSpPr>
      <xdr:spPr>
        <a:xfrm flipV="1">
          <a:off x="14401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5" name="フローチャート : 判断 324"/>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116585</xdr:rowOff>
    </xdr:from>
    <xdr:ext cx="762000" cy="259045"/>
    <xdr:sp macro="" textlink="">
      <xdr:nvSpPr>
        <xdr:cNvPr id="326" name="テキスト ボックス 325"/>
        <xdr:cNvSpPr txBox="1"/>
      </xdr:nvSpPr>
      <xdr:spPr>
        <a:xfrm>
          <a:off x="14909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66040</xdr:rowOff>
    </xdr:from>
    <xdr:to>
      <xdr:col>21</xdr:col>
      <xdr:colOff>0</xdr:colOff>
      <xdr:row>63</xdr:row>
      <xdr:rowOff>147048</xdr:rowOff>
    </xdr:to>
    <xdr:cxnSp macro="">
      <xdr:nvCxnSpPr>
        <xdr:cNvPr id="327" name="直線コネクタ 326"/>
        <xdr:cNvCxnSpPr/>
      </xdr:nvCxnSpPr>
      <xdr:spPr>
        <a:xfrm flipV="1">
          <a:off x="13512800" y="10867390"/>
          <a:ext cx="8890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28" name="フローチャート : 判断 327"/>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111414</xdr:rowOff>
    </xdr:from>
    <xdr:ext cx="762000" cy="259045"/>
    <xdr:sp macro="" textlink="">
      <xdr:nvSpPr>
        <xdr:cNvPr id="329" name="テキスト ボックス 328"/>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0" name="フローチャート : 判断 329"/>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31" name="テキスト ボックス 330"/>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90170</xdr:rowOff>
    </xdr:from>
    <xdr:to>
      <xdr:col>24</xdr:col>
      <xdr:colOff>609600</xdr:colOff>
      <xdr:row>63</xdr:row>
      <xdr:rowOff>20320</xdr:rowOff>
    </xdr:to>
    <xdr:sp macro="" textlink="">
      <xdr:nvSpPr>
        <xdr:cNvPr id="337" name="円/楕円 336"/>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62247</xdr:rowOff>
    </xdr:from>
    <xdr:ext cx="762000" cy="259045"/>
    <xdr:sp macro="" textlink="">
      <xdr:nvSpPr>
        <xdr:cNvPr id="338" name="定員管理の状況該当値テキスト"/>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167731</xdr:rowOff>
    </xdr:from>
    <xdr:to>
      <xdr:col>23</xdr:col>
      <xdr:colOff>457200</xdr:colOff>
      <xdr:row>63</xdr:row>
      <xdr:rowOff>97881</xdr:rowOff>
    </xdr:to>
    <xdr:sp macro="" textlink="">
      <xdr:nvSpPr>
        <xdr:cNvPr id="339" name="円/楕円 338"/>
        <xdr:cNvSpPr/>
      </xdr:nvSpPr>
      <xdr:spPr>
        <a:xfrm>
          <a:off x="16129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40" name="テキスト ボックス 339"/>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169454</xdr:rowOff>
    </xdr:from>
    <xdr:to>
      <xdr:col>22</xdr:col>
      <xdr:colOff>254000</xdr:colOff>
      <xdr:row>63</xdr:row>
      <xdr:rowOff>99604</xdr:rowOff>
    </xdr:to>
    <xdr:sp macro="" textlink="">
      <xdr:nvSpPr>
        <xdr:cNvPr id="341" name="円/楕円 340"/>
        <xdr:cNvSpPr/>
      </xdr:nvSpPr>
      <xdr:spPr>
        <a:xfrm>
          <a:off x="15240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84381</xdr:rowOff>
    </xdr:from>
    <xdr:ext cx="762000" cy="259045"/>
    <xdr:sp macro="" textlink="">
      <xdr:nvSpPr>
        <xdr:cNvPr id="342" name="テキスト ボックス 341"/>
        <xdr:cNvSpPr txBox="1"/>
      </xdr:nvSpPr>
      <xdr:spPr>
        <a:xfrm>
          <a:off x="14909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15240</xdr:rowOff>
    </xdr:from>
    <xdr:to>
      <xdr:col>21</xdr:col>
      <xdr:colOff>50800</xdr:colOff>
      <xdr:row>63</xdr:row>
      <xdr:rowOff>116840</xdr:rowOff>
    </xdr:to>
    <xdr:sp macro="" textlink="">
      <xdr:nvSpPr>
        <xdr:cNvPr id="343" name="円/楕円 342"/>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101617</xdr:rowOff>
    </xdr:from>
    <xdr:ext cx="762000" cy="259045"/>
    <xdr:sp macro="" textlink="">
      <xdr:nvSpPr>
        <xdr:cNvPr id="344" name="テキスト ボックス 343"/>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96248</xdr:rowOff>
    </xdr:from>
    <xdr:to>
      <xdr:col>19</xdr:col>
      <xdr:colOff>533400</xdr:colOff>
      <xdr:row>64</xdr:row>
      <xdr:rowOff>26398</xdr:rowOff>
    </xdr:to>
    <xdr:sp macro="" textlink="">
      <xdr:nvSpPr>
        <xdr:cNvPr id="345" name="円/楕円 344"/>
        <xdr:cNvSpPr/>
      </xdr:nvSpPr>
      <xdr:spPr>
        <a:xfrm>
          <a:off x="13462000" y="108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11175</xdr:rowOff>
    </xdr:from>
    <xdr:ext cx="762000" cy="259045"/>
    <xdr:sp macro="" textlink="">
      <xdr:nvSpPr>
        <xdr:cNvPr id="346" name="テキスト ボックス 345"/>
        <xdr:cNvSpPr txBox="1"/>
      </xdr:nvSpPr>
      <xdr:spPr>
        <a:xfrm>
          <a:off x="13131800" y="1098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合併特例債等交付税算入率の高い起債を活用して基盤整備を行ってきたが、類似団体の中でも依然と最下位層にある。</a:t>
          </a:r>
        </a:p>
        <a:p>
          <a:r>
            <a:rPr kumimoji="1" lang="ja-JP" altLang="en-US" sz="1300">
              <a:latin typeface="ＭＳ Ｐゴシック"/>
            </a:rPr>
            <a:t>　類似団体比較においても</a:t>
          </a:r>
          <a:r>
            <a:rPr kumimoji="1" lang="en-US" altLang="ja-JP" sz="1300">
              <a:latin typeface="ＭＳ Ｐゴシック"/>
            </a:rPr>
            <a:t>9.9</a:t>
          </a:r>
          <a:r>
            <a:rPr kumimoji="1" lang="ja-JP" altLang="en-US" sz="1300">
              <a:latin typeface="ＭＳ Ｐゴシック"/>
            </a:rPr>
            <a:t>％も高く公債費が非常に高い水準にある。</a:t>
          </a:r>
        </a:p>
        <a:p>
          <a:r>
            <a:rPr kumimoji="1" lang="ja-JP" altLang="en-US" sz="1300">
              <a:latin typeface="ＭＳ Ｐゴシック"/>
            </a:rPr>
            <a:t>　同数値の改善のため、今後、新発債の抑制を始め繰上償還等を検討する。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109728</xdr:rowOff>
    </xdr:from>
    <xdr:to>
      <xdr:col>24</xdr:col>
      <xdr:colOff>558800</xdr:colOff>
      <xdr:row>43</xdr:row>
      <xdr:rowOff>167640</xdr:rowOff>
    </xdr:to>
    <xdr:cxnSp macro="">
      <xdr:nvCxnSpPr>
        <xdr:cNvPr id="377" name="直線コネクタ 376"/>
        <xdr:cNvCxnSpPr/>
      </xdr:nvCxnSpPr>
      <xdr:spPr>
        <a:xfrm>
          <a:off x="16179800" y="748207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78"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80772</xdr:rowOff>
    </xdr:from>
    <xdr:to>
      <xdr:col>23</xdr:col>
      <xdr:colOff>406400</xdr:colOff>
      <xdr:row>43</xdr:row>
      <xdr:rowOff>109728</xdr:rowOff>
    </xdr:to>
    <xdr:cxnSp macro="">
      <xdr:nvCxnSpPr>
        <xdr:cNvPr id="380" name="直線コネクタ 379"/>
        <xdr:cNvCxnSpPr/>
      </xdr:nvCxnSpPr>
      <xdr:spPr>
        <a:xfrm>
          <a:off x="15290800" y="74531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2" name="テキスト ボックス 381"/>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80772</xdr:rowOff>
    </xdr:from>
    <xdr:to>
      <xdr:col>22</xdr:col>
      <xdr:colOff>203200</xdr:colOff>
      <xdr:row>43</xdr:row>
      <xdr:rowOff>85598</xdr:rowOff>
    </xdr:to>
    <xdr:cxnSp macro="">
      <xdr:nvCxnSpPr>
        <xdr:cNvPr id="383" name="直線コネクタ 382"/>
        <xdr:cNvCxnSpPr/>
      </xdr:nvCxnSpPr>
      <xdr:spPr>
        <a:xfrm flipV="1">
          <a:off x="14401800" y="74531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4" name="フローチャート : 判断 383"/>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5" name="テキスト ボックス 384"/>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85598</xdr:rowOff>
    </xdr:from>
    <xdr:to>
      <xdr:col>21</xdr:col>
      <xdr:colOff>0</xdr:colOff>
      <xdr:row>43</xdr:row>
      <xdr:rowOff>90424</xdr:rowOff>
    </xdr:to>
    <xdr:cxnSp macro="">
      <xdr:nvCxnSpPr>
        <xdr:cNvPr id="386" name="直線コネクタ 385"/>
        <xdr:cNvCxnSpPr/>
      </xdr:nvCxnSpPr>
      <xdr:spPr>
        <a:xfrm flipV="1">
          <a:off x="13512800" y="74579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7" name="フローチャート : 判断 386"/>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88" name="テキスト ボックス 387"/>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89" name="フローチャート : 判断 388"/>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90" name="テキスト ボックス 389"/>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116840</xdr:rowOff>
    </xdr:from>
    <xdr:to>
      <xdr:col>24</xdr:col>
      <xdr:colOff>609600</xdr:colOff>
      <xdr:row>44</xdr:row>
      <xdr:rowOff>46990</xdr:rowOff>
    </xdr:to>
    <xdr:sp macro="" textlink="">
      <xdr:nvSpPr>
        <xdr:cNvPr id="396" name="円/楕円 395"/>
        <xdr:cNvSpPr/>
      </xdr:nvSpPr>
      <xdr:spPr>
        <a:xfrm>
          <a:off x="16967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12717</xdr:rowOff>
    </xdr:from>
    <xdr:ext cx="762000" cy="259045"/>
    <xdr:sp macro="" textlink="">
      <xdr:nvSpPr>
        <xdr:cNvPr id="397" name="公債費負担の状況該当値テキスト"/>
        <xdr:cNvSpPr txBox="1"/>
      </xdr:nvSpPr>
      <xdr:spPr>
        <a:xfrm>
          <a:off x="17106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58928</xdr:rowOff>
    </xdr:from>
    <xdr:to>
      <xdr:col>23</xdr:col>
      <xdr:colOff>457200</xdr:colOff>
      <xdr:row>43</xdr:row>
      <xdr:rowOff>160528</xdr:rowOff>
    </xdr:to>
    <xdr:sp macro="" textlink="">
      <xdr:nvSpPr>
        <xdr:cNvPr id="398" name="円/楕円 397"/>
        <xdr:cNvSpPr/>
      </xdr:nvSpPr>
      <xdr:spPr>
        <a:xfrm>
          <a:off x="16129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145305</xdr:rowOff>
    </xdr:from>
    <xdr:ext cx="736600" cy="259045"/>
    <xdr:sp macro="" textlink="">
      <xdr:nvSpPr>
        <xdr:cNvPr id="399" name="テキスト ボックス 398"/>
        <xdr:cNvSpPr txBox="1"/>
      </xdr:nvSpPr>
      <xdr:spPr>
        <a:xfrm>
          <a:off x="15798800" y="751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29972</xdr:rowOff>
    </xdr:from>
    <xdr:to>
      <xdr:col>22</xdr:col>
      <xdr:colOff>254000</xdr:colOff>
      <xdr:row>43</xdr:row>
      <xdr:rowOff>131572</xdr:rowOff>
    </xdr:to>
    <xdr:sp macro="" textlink="">
      <xdr:nvSpPr>
        <xdr:cNvPr id="400" name="円/楕円 399"/>
        <xdr:cNvSpPr/>
      </xdr:nvSpPr>
      <xdr:spPr>
        <a:xfrm>
          <a:off x="15240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116349</xdr:rowOff>
    </xdr:from>
    <xdr:ext cx="762000" cy="259045"/>
    <xdr:sp macro="" textlink="">
      <xdr:nvSpPr>
        <xdr:cNvPr id="401" name="テキスト ボックス 400"/>
        <xdr:cNvSpPr txBox="1"/>
      </xdr:nvSpPr>
      <xdr:spPr>
        <a:xfrm>
          <a:off x="14909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34798</xdr:rowOff>
    </xdr:from>
    <xdr:to>
      <xdr:col>21</xdr:col>
      <xdr:colOff>50800</xdr:colOff>
      <xdr:row>43</xdr:row>
      <xdr:rowOff>136398</xdr:rowOff>
    </xdr:to>
    <xdr:sp macro="" textlink="">
      <xdr:nvSpPr>
        <xdr:cNvPr id="402" name="円/楕円 401"/>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121175</xdr:rowOff>
    </xdr:from>
    <xdr:ext cx="762000" cy="259045"/>
    <xdr:sp macro="" textlink="">
      <xdr:nvSpPr>
        <xdr:cNvPr id="403" name="テキスト ボックス 402"/>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39624</xdr:rowOff>
    </xdr:from>
    <xdr:to>
      <xdr:col>19</xdr:col>
      <xdr:colOff>533400</xdr:colOff>
      <xdr:row>43</xdr:row>
      <xdr:rowOff>141224</xdr:rowOff>
    </xdr:to>
    <xdr:sp macro="" textlink="">
      <xdr:nvSpPr>
        <xdr:cNvPr id="404" name="円/楕円 403"/>
        <xdr:cNvSpPr/>
      </xdr:nvSpPr>
      <xdr:spPr>
        <a:xfrm>
          <a:off x="13462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126001</xdr:rowOff>
    </xdr:from>
    <xdr:ext cx="762000" cy="259045"/>
    <xdr:sp macro="" textlink="">
      <xdr:nvSpPr>
        <xdr:cNvPr id="405" name="テキスト ボックス 404"/>
        <xdr:cNvSpPr txBox="1"/>
      </xdr:nvSpPr>
      <xdr:spPr>
        <a:xfrm>
          <a:off x="13131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0.8</a:t>
          </a:r>
          <a:r>
            <a:rPr kumimoji="1" lang="ja-JP" altLang="en-US" sz="1300">
              <a:latin typeface="ＭＳ Ｐゴシック"/>
            </a:rPr>
            <a:t>ポイント悪化したのは、将来の負担額そのものは計画的に減少しているものの、普通交付税等の段階的縮減が始まったこと等により、標準財政規模が縮小したことによる。</a:t>
          </a:r>
        </a:p>
        <a:p>
          <a:r>
            <a:rPr kumimoji="1" lang="ja-JP" altLang="en-US" sz="1300">
              <a:latin typeface="ＭＳ Ｐゴシック"/>
            </a:rPr>
            <a:t>　今後も、計画的な起債の償還により将来負担額の縮小に努めるていくものの、合併特例債を始めとする財政措置がある起債を活用し地域基盤を整備する期間内では新発債と並行して交付税の縮減も進むため、同数値の上昇が予測される。投資的事業については、これまで以上にその必要性と優先順位を明確にし、体力に応じた実施時期、実施規模を見極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75837</xdr:rowOff>
    </xdr:from>
    <xdr:to>
      <xdr:col>24</xdr:col>
      <xdr:colOff>558800</xdr:colOff>
      <xdr:row>15</xdr:row>
      <xdr:rowOff>85029</xdr:rowOff>
    </xdr:to>
    <xdr:cxnSp macro="">
      <xdr:nvCxnSpPr>
        <xdr:cNvPr id="441" name="直線コネクタ 440"/>
        <xdr:cNvCxnSpPr/>
      </xdr:nvCxnSpPr>
      <xdr:spPr>
        <a:xfrm>
          <a:off x="16179800" y="2647587"/>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2"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75837</xdr:rowOff>
    </xdr:from>
    <xdr:to>
      <xdr:col>23</xdr:col>
      <xdr:colOff>406400</xdr:colOff>
      <xdr:row>15</xdr:row>
      <xdr:rowOff>120650</xdr:rowOff>
    </xdr:to>
    <xdr:cxnSp macro="">
      <xdr:nvCxnSpPr>
        <xdr:cNvPr id="444" name="直線コネクタ 443"/>
        <xdr:cNvCxnSpPr/>
      </xdr:nvCxnSpPr>
      <xdr:spPr>
        <a:xfrm flipV="1">
          <a:off x="15290800" y="264758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120650</xdr:rowOff>
    </xdr:from>
    <xdr:to>
      <xdr:col>22</xdr:col>
      <xdr:colOff>203200</xdr:colOff>
      <xdr:row>16</xdr:row>
      <xdr:rowOff>51465</xdr:rowOff>
    </xdr:to>
    <xdr:cxnSp macro="">
      <xdr:nvCxnSpPr>
        <xdr:cNvPr id="447" name="直線コネクタ 446"/>
        <xdr:cNvCxnSpPr/>
      </xdr:nvCxnSpPr>
      <xdr:spPr>
        <a:xfrm flipV="1">
          <a:off x="14401800" y="2692400"/>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48" name="フローチャート : 判断 447"/>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49" name="テキスト ボックス 448"/>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151674</xdr:rowOff>
    </xdr:from>
    <xdr:to>
      <xdr:col>21</xdr:col>
      <xdr:colOff>0</xdr:colOff>
      <xdr:row>16</xdr:row>
      <xdr:rowOff>51465</xdr:rowOff>
    </xdr:to>
    <xdr:cxnSp macro="">
      <xdr:nvCxnSpPr>
        <xdr:cNvPr id="450" name="直線コネクタ 449"/>
        <xdr:cNvCxnSpPr/>
      </xdr:nvCxnSpPr>
      <xdr:spPr>
        <a:xfrm>
          <a:off x="13512800" y="2723424"/>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1" name="フローチャート : 判断 450"/>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2" name="テキスト ボックス 451"/>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3" name="フローチャート : 判断 452"/>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99682</xdr:rowOff>
    </xdr:from>
    <xdr:ext cx="762000" cy="259045"/>
    <xdr:sp macro="" textlink="">
      <xdr:nvSpPr>
        <xdr:cNvPr id="454" name="テキスト ボックス 453"/>
        <xdr:cNvSpPr txBox="1"/>
      </xdr:nvSpPr>
      <xdr:spPr>
        <a:xfrm>
          <a:off x="13131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34229</xdr:rowOff>
    </xdr:from>
    <xdr:to>
      <xdr:col>24</xdr:col>
      <xdr:colOff>609600</xdr:colOff>
      <xdr:row>15</xdr:row>
      <xdr:rowOff>135829</xdr:rowOff>
    </xdr:to>
    <xdr:sp macro="" textlink="">
      <xdr:nvSpPr>
        <xdr:cNvPr id="460" name="円/楕円 459"/>
        <xdr:cNvSpPr/>
      </xdr:nvSpPr>
      <xdr:spPr>
        <a:xfrm>
          <a:off x="16967200" y="26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6306</xdr:rowOff>
    </xdr:from>
    <xdr:ext cx="762000" cy="259045"/>
    <xdr:sp macro="" textlink="">
      <xdr:nvSpPr>
        <xdr:cNvPr id="461" name="将来負担の状況該当値テキスト"/>
        <xdr:cNvSpPr txBox="1"/>
      </xdr:nvSpPr>
      <xdr:spPr>
        <a:xfrm>
          <a:off x="17106900" y="257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25037</xdr:rowOff>
    </xdr:from>
    <xdr:to>
      <xdr:col>23</xdr:col>
      <xdr:colOff>457200</xdr:colOff>
      <xdr:row>15</xdr:row>
      <xdr:rowOff>126637</xdr:rowOff>
    </xdr:to>
    <xdr:sp macro="" textlink="">
      <xdr:nvSpPr>
        <xdr:cNvPr id="462" name="円/楕円 461"/>
        <xdr:cNvSpPr/>
      </xdr:nvSpPr>
      <xdr:spPr>
        <a:xfrm>
          <a:off x="161290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111414</xdr:rowOff>
    </xdr:from>
    <xdr:ext cx="736600" cy="259045"/>
    <xdr:sp macro="" textlink="">
      <xdr:nvSpPr>
        <xdr:cNvPr id="463" name="テキスト ボックス 462"/>
        <xdr:cNvSpPr txBox="1"/>
      </xdr:nvSpPr>
      <xdr:spPr>
        <a:xfrm>
          <a:off x="15798800" y="2683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69850</xdr:rowOff>
    </xdr:from>
    <xdr:to>
      <xdr:col>22</xdr:col>
      <xdr:colOff>254000</xdr:colOff>
      <xdr:row>16</xdr:row>
      <xdr:rowOff>0</xdr:rowOff>
    </xdr:to>
    <xdr:sp macro="" textlink="">
      <xdr:nvSpPr>
        <xdr:cNvPr id="464" name="円/楕円 463"/>
        <xdr:cNvSpPr/>
      </xdr:nvSpPr>
      <xdr:spPr>
        <a:xfrm>
          <a:off x="15240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156227</xdr:rowOff>
    </xdr:from>
    <xdr:ext cx="762000" cy="259045"/>
    <xdr:sp macro="" textlink="">
      <xdr:nvSpPr>
        <xdr:cNvPr id="465" name="テキスト ボックス 464"/>
        <xdr:cNvSpPr txBox="1"/>
      </xdr:nvSpPr>
      <xdr:spPr>
        <a:xfrm>
          <a:off x="14909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665</xdr:rowOff>
    </xdr:from>
    <xdr:to>
      <xdr:col>21</xdr:col>
      <xdr:colOff>50800</xdr:colOff>
      <xdr:row>16</xdr:row>
      <xdr:rowOff>102265</xdr:rowOff>
    </xdr:to>
    <xdr:sp macro="" textlink="">
      <xdr:nvSpPr>
        <xdr:cNvPr id="466" name="円/楕円 465"/>
        <xdr:cNvSpPr/>
      </xdr:nvSpPr>
      <xdr:spPr>
        <a:xfrm>
          <a:off x="143510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87042</xdr:rowOff>
    </xdr:from>
    <xdr:ext cx="762000" cy="259045"/>
    <xdr:sp macro="" textlink="">
      <xdr:nvSpPr>
        <xdr:cNvPr id="467" name="テキスト ボックス 466"/>
        <xdr:cNvSpPr txBox="1"/>
      </xdr:nvSpPr>
      <xdr:spPr>
        <a:xfrm>
          <a:off x="14020800" y="283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100874</xdr:rowOff>
    </xdr:from>
    <xdr:to>
      <xdr:col>19</xdr:col>
      <xdr:colOff>533400</xdr:colOff>
      <xdr:row>16</xdr:row>
      <xdr:rowOff>31024</xdr:rowOff>
    </xdr:to>
    <xdr:sp macro="" textlink="">
      <xdr:nvSpPr>
        <xdr:cNvPr id="468" name="円/楕円 467"/>
        <xdr:cNvSpPr/>
      </xdr:nvSpPr>
      <xdr:spPr>
        <a:xfrm>
          <a:off x="13462000" y="2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41201</xdr:rowOff>
    </xdr:from>
    <xdr:ext cx="762000" cy="259045"/>
    <xdr:sp macro="" textlink="">
      <xdr:nvSpPr>
        <xdr:cNvPr id="469" name="テキスト ボックス 468"/>
        <xdr:cNvSpPr txBox="1"/>
      </xdr:nvSpPr>
      <xdr:spPr>
        <a:xfrm>
          <a:off x="13131800" y="24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21,682
21,507
185.19
12,045,883
11,829,261
98,083
7,639,427
15,322,143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29.9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昨年度に引き続き、類似団体と同水準で推移している。</a:t>
          </a:r>
        </a:p>
        <a:p>
          <a:r>
            <a:rPr kumimoji="1" lang="ja-JP" altLang="en-US" sz="1300">
              <a:latin typeface="ＭＳ Ｐゴシック"/>
            </a:rPr>
            <a:t>　業務の抜本的な見直しに基づく定員適正化計画の策定、人事評価制度の運用等により、人件費の抑制に努める。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58420</xdr:rowOff>
    </xdr:to>
    <xdr:cxnSp macro="">
      <xdr:nvCxnSpPr>
        <xdr:cNvPr id="66" name="直線コネクタ 65"/>
        <xdr:cNvCxnSpPr/>
      </xdr:nvCxnSpPr>
      <xdr:spPr>
        <a:xfrm flipV="1">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66040</xdr:rowOff>
    </xdr:to>
    <xdr:cxnSp macro="">
      <xdr:nvCxnSpPr>
        <xdr:cNvPr id="69" name="直線コネクタ 68"/>
        <xdr:cNvCxnSpPr/>
      </xdr:nvCxnSpPr>
      <xdr:spPr>
        <a:xfrm flipV="1">
          <a:off x="3098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165100</xdr:rowOff>
    </xdr:to>
    <xdr:cxnSp macro="">
      <xdr:nvCxnSpPr>
        <xdr:cNvPr id="72" name="直線コネクタ 71"/>
        <xdr:cNvCxnSpPr/>
      </xdr:nvCxnSpPr>
      <xdr:spPr>
        <a:xfrm flipV="1">
          <a:off x="2209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36</xdr:row>
      <xdr:rowOff>165100</xdr:rowOff>
    </xdr:to>
    <xdr:cxnSp macro="">
      <xdr:nvCxnSpPr>
        <xdr:cNvPr id="75" name="直線コネクタ 74"/>
        <xdr:cNvCxnSpPr/>
      </xdr:nvCxnSpPr>
      <xdr:spPr>
        <a:xfrm>
          <a:off x="1320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79" name="テキスト ボックス 78"/>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135907</xdr:rowOff>
    </xdr:from>
    <xdr:ext cx="762000" cy="259045"/>
    <xdr:sp macro="" textlink="">
      <xdr:nvSpPr>
        <xdr:cNvPr id="86" name="人件費該当値テキスト"/>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7" name="円/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88" name="テキスト ボックス 87"/>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90" name="テキスト ボックス 89"/>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170197</xdr:rowOff>
    </xdr:from>
    <xdr:ext cx="762000" cy="259045"/>
    <xdr:sp macro="" textlink="">
      <xdr:nvSpPr>
        <xdr:cNvPr id="94" name="テキスト ボックス 93"/>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正規職員の採用抑制を継続している一方で、行政需要の多様化複雑化に伴い臨時職員賃金等が増加傾向にある。</a:t>
          </a:r>
        </a:p>
        <a:p>
          <a:r>
            <a:rPr kumimoji="1" lang="ja-JP" altLang="en-US" sz="1300">
              <a:latin typeface="ＭＳ Ｐゴシック"/>
            </a:rPr>
            <a:t>　また、行政内部の実務執行にかかる各種システムのリース料や委託料が増額傾向にある。</a:t>
          </a:r>
        </a:p>
        <a:p>
          <a:r>
            <a:rPr kumimoji="1" lang="ja-JP" altLang="en-US" sz="1300">
              <a:latin typeface="ＭＳ Ｐゴシック"/>
            </a:rPr>
            <a:t>　今後は、民で出来ることは民で実施していく基本姿勢のもの、全事務事業の見直しとともに、公共施設の整理統廃合等により物件費の抑制に努める。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118836</xdr:rowOff>
    </xdr:to>
    <xdr:cxnSp macro="">
      <xdr:nvCxnSpPr>
        <xdr:cNvPr id="129" name="直線コネクタ 128"/>
        <xdr:cNvCxnSpPr/>
      </xdr:nvCxnSpPr>
      <xdr:spPr>
        <a:xfrm flipV="1">
          <a:off x="15671800" y="2679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15</xdr:row>
      <xdr:rowOff>118836</xdr:rowOff>
    </xdr:to>
    <xdr:cxnSp macro="">
      <xdr:nvCxnSpPr>
        <xdr:cNvPr id="132" name="直線コネクタ 131"/>
        <xdr:cNvCxnSpPr/>
      </xdr:nvCxnSpPr>
      <xdr:spPr>
        <a:xfrm>
          <a:off x="14782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9979</xdr:rowOff>
    </xdr:from>
    <xdr:to>
      <xdr:col>21</xdr:col>
      <xdr:colOff>361950</xdr:colOff>
      <xdr:row>15</xdr:row>
      <xdr:rowOff>75293</xdr:rowOff>
    </xdr:to>
    <xdr:cxnSp macro="">
      <xdr:nvCxnSpPr>
        <xdr:cNvPr id="135" name="直線コネクタ 134"/>
        <xdr:cNvCxnSpPr/>
      </xdr:nvCxnSpPr>
      <xdr:spPr>
        <a:xfrm>
          <a:off x="13893800" y="2581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156936</xdr:rowOff>
    </xdr:from>
    <xdr:to>
      <xdr:col>20</xdr:col>
      <xdr:colOff>158750</xdr:colOff>
      <xdr:row>15</xdr:row>
      <xdr:rowOff>9979</xdr:rowOff>
    </xdr:to>
    <xdr:cxnSp macro="">
      <xdr:nvCxnSpPr>
        <xdr:cNvPr id="138" name="直線コネクタ 137"/>
        <xdr:cNvCxnSpPr/>
      </xdr:nvCxnSpPr>
      <xdr:spPr>
        <a:xfrm>
          <a:off x="13004800" y="23857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8" name="円/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50" name="円/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2" name="円/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130629</xdr:rowOff>
    </xdr:from>
    <xdr:to>
      <xdr:col>20</xdr:col>
      <xdr:colOff>209550</xdr:colOff>
      <xdr:row>15</xdr:row>
      <xdr:rowOff>60779</xdr:rowOff>
    </xdr:to>
    <xdr:sp macro="" textlink="">
      <xdr:nvSpPr>
        <xdr:cNvPr id="154" name="円/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6" name="円/楕円 155"/>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7" name="テキスト ボックス 156"/>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類似団体より下回っているが、少子高齢化が進む中、社会保障関連経費が増加するものと見込んでいる。</a:t>
          </a:r>
        </a:p>
        <a:p>
          <a:r>
            <a:rPr kumimoji="1" lang="ja-JP" altLang="en-US" sz="1300">
              <a:latin typeface="ＭＳ Ｐゴシック"/>
            </a:rPr>
            <a:t>　国や県の動向を注視しつつ必要なサービスの供給に努める。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29028</xdr:rowOff>
    </xdr:to>
    <xdr:cxnSp macro="">
      <xdr:nvCxnSpPr>
        <xdr:cNvPr id="192" name="直線コネクタ 191"/>
        <xdr:cNvCxnSpPr/>
      </xdr:nvCxnSpPr>
      <xdr:spPr>
        <a:xfrm>
          <a:off x="3987800" y="9222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167822</xdr:rowOff>
    </xdr:to>
    <xdr:cxnSp macro="">
      <xdr:nvCxnSpPr>
        <xdr:cNvPr id="195" name="直線コネクタ 194"/>
        <xdr:cNvCxnSpPr/>
      </xdr:nvCxnSpPr>
      <xdr:spPr>
        <a:xfrm flipV="1">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167822</xdr:rowOff>
    </xdr:to>
    <xdr:cxnSp macro="">
      <xdr:nvCxnSpPr>
        <xdr:cNvPr id="198" name="直線コネクタ 197"/>
        <xdr:cNvCxnSpPr/>
      </xdr:nvCxnSpPr>
      <xdr:spPr>
        <a:xfrm>
          <a:off x="2209800" y="9173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53</xdr:row>
      <xdr:rowOff>86178</xdr:rowOff>
    </xdr:to>
    <xdr:cxnSp macro="">
      <xdr:nvCxnSpPr>
        <xdr:cNvPr id="201" name="直線コネクタ 200"/>
        <xdr:cNvCxnSpPr/>
      </xdr:nvCxnSpPr>
      <xdr:spPr>
        <a:xfrm>
          <a:off x="1320800" y="9140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05" name="テキスト ボックス 20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11" name="円/楕円 21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12"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3" name="円/楕円 212"/>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4" name="テキスト ボックス 213"/>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5" name="円/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7" name="円/楕円 216"/>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8" name="テキスト ボックス 217"/>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9" name="円/楕円 218"/>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20" name="テキスト ボックス 219"/>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主な経費は繰出金である。中でも、介護保険特別会計、後期高齢者医療事業、公共下水道事業への経常的な繰出金が増加している。</a:t>
          </a:r>
        </a:p>
        <a:p>
          <a:r>
            <a:rPr kumimoji="1" lang="ja-JP" altLang="en-US" sz="1300">
              <a:latin typeface="ＭＳ Ｐゴシック"/>
            </a:rPr>
            <a:t>　同</a:t>
          </a:r>
          <a:r>
            <a:rPr kumimoji="1" lang="en-US" altLang="ja-JP" sz="1300">
              <a:latin typeface="ＭＳ Ｐゴシック"/>
            </a:rPr>
            <a:t>3</a:t>
          </a:r>
          <a:r>
            <a:rPr kumimoji="1" lang="ja-JP" altLang="en-US" sz="1300">
              <a:latin typeface="ＭＳ Ｐゴシック"/>
            </a:rPr>
            <a:t>会計は今後も増加傾向が見込まれている。会計ごとの運営を基準としつつも一般会計からの適正な繰出金を確保することで各会計の安定運営を目指す。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100330</xdr:rowOff>
    </xdr:to>
    <xdr:cxnSp macro="">
      <xdr:nvCxnSpPr>
        <xdr:cNvPr id="253" name="直線コネクタ 252"/>
        <xdr:cNvCxnSpPr/>
      </xdr:nvCxnSpPr>
      <xdr:spPr>
        <a:xfrm>
          <a:off x="15671800" y="983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69850</xdr:rowOff>
    </xdr:to>
    <xdr:cxnSp macro="">
      <xdr:nvCxnSpPr>
        <xdr:cNvPr id="256" name="直線コネクタ 255"/>
        <xdr:cNvCxnSpPr/>
      </xdr:nvCxnSpPr>
      <xdr:spPr>
        <a:xfrm flipV="1">
          <a:off x="14782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69850</xdr:rowOff>
    </xdr:to>
    <xdr:cxnSp macro="">
      <xdr:nvCxnSpPr>
        <xdr:cNvPr id="259" name="直線コネクタ 258"/>
        <xdr:cNvCxnSpPr/>
      </xdr:nvCxnSpPr>
      <xdr:spPr>
        <a:xfrm>
          <a:off x="13893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1" name="テキスト ボックス 26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165100</xdr:rowOff>
    </xdr:to>
    <xdr:cxnSp macro="">
      <xdr:nvCxnSpPr>
        <xdr:cNvPr id="262" name="直線コネクタ 261"/>
        <xdr:cNvCxnSpPr/>
      </xdr:nvCxnSpPr>
      <xdr:spPr>
        <a:xfrm>
          <a:off x="13004800" y="967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72" name="円/楕円 271"/>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73"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74" name="円/楕円 273"/>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75" name="テキスト ボックス 274"/>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6" name="円/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7" name="テキスト ボックス 27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8" name="円/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9" name="テキスト ボックス 278"/>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80" name="円/楕円 279"/>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81" name="テキスト ボックス 280"/>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経常的な補助金は昨年度と比較して約</a:t>
          </a:r>
          <a:r>
            <a:rPr kumimoji="1" lang="en-US" altLang="ja-JP" sz="1300">
              <a:latin typeface="ＭＳ Ｐゴシック"/>
            </a:rPr>
            <a:t>21,000</a:t>
          </a:r>
          <a:r>
            <a:rPr kumimoji="1" lang="ja-JP" altLang="en-US" sz="1300">
              <a:latin typeface="ＭＳ Ｐゴシック"/>
            </a:rPr>
            <a:t>千円減少したが、旧町から引き継いでいる補助制度を継続交付しているため抜本的な改革には至っていない。</a:t>
          </a:r>
        </a:p>
        <a:p>
          <a:r>
            <a:rPr kumimoji="1" lang="ja-JP" altLang="en-US" sz="1300">
              <a:latin typeface="ＭＳ Ｐゴシック"/>
            </a:rPr>
            <a:t>　補助の目的が一定水準に達したものや補助基準に沿わなくなっているものについては、抜本的に見直しを進め、補助費の削減に努める。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37846</xdr:rowOff>
    </xdr:to>
    <xdr:cxnSp macro="">
      <xdr:nvCxnSpPr>
        <xdr:cNvPr id="311" name="直線コネクタ 310"/>
        <xdr:cNvCxnSpPr/>
      </xdr:nvCxnSpPr>
      <xdr:spPr>
        <a:xfrm>
          <a:off x="15671800" y="63586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14986</xdr:rowOff>
    </xdr:to>
    <xdr:cxnSp macro="">
      <xdr:nvCxnSpPr>
        <xdr:cNvPr id="314" name="直線コネクタ 313"/>
        <xdr:cNvCxnSpPr/>
      </xdr:nvCxnSpPr>
      <xdr:spPr>
        <a:xfrm>
          <a:off x="14782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24130</xdr:rowOff>
    </xdr:to>
    <xdr:cxnSp macro="">
      <xdr:nvCxnSpPr>
        <xdr:cNvPr id="317" name="直線コネクタ 316"/>
        <xdr:cNvCxnSpPr/>
      </xdr:nvCxnSpPr>
      <xdr:spPr>
        <a:xfrm flipV="1">
          <a:off x="13893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9" name="テキスト ボックス 31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110998</xdr:rowOff>
    </xdr:to>
    <xdr:cxnSp macro="">
      <xdr:nvCxnSpPr>
        <xdr:cNvPr id="320" name="直線コネクタ 319"/>
        <xdr:cNvCxnSpPr/>
      </xdr:nvCxnSpPr>
      <xdr:spPr>
        <a:xfrm flipV="1">
          <a:off x="13004800" y="6367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2" name="テキスト ボックス 321"/>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4" name="テキスト ボックス 32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30" name="円/楕円 329"/>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31"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32" name="円/楕円 331"/>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33" name="テキスト ボックス 332"/>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34" name="円/楕円 333"/>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35" name="テキスト ボックス 33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6" name="円/楕円 335"/>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37" name="テキスト ボックス 33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8" name="円/楕円 337"/>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9" name="テキスト ボックス 338"/>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これまで実施してきた事業の償還が本格化するため、公債費は、</a:t>
          </a:r>
          <a:r>
            <a:rPr kumimoji="1" lang="en-US" altLang="ja-JP" sz="1300">
              <a:latin typeface="ＭＳ Ｐゴシック"/>
            </a:rPr>
            <a:t>H27</a:t>
          </a:r>
          <a:r>
            <a:rPr kumimoji="1" lang="ja-JP" altLang="en-US" sz="1300">
              <a:latin typeface="ＭＳ Ｐゴシック"/>
            </a:rPr>
            <a:t>年度を底に</a:t>
          </a:r>
          <a:r>
            <a:rPr kumimoji="1" lang="en-US" altLang="ja-JP" sz="1300">
              <a:latin typeface="ＭＳ Ｐゴシック"/>
            </a:rPr>
            <a:t>H28</a:t>
          </a:r>
          <a:r>
            <a:rPr kumimoji="1" lang="ja-JP" altLang="en-US" sz="1300">
              <a:latin typeface="ＭＳ Ｐゴシック"/>
            </a:rPr>
            <a:t>年度から数年間増加しその後減少していくと予測している。</a:t>
          </a:r>
        </a:p>
        <a:p>
          <a:r>
            <a:rPr kumimoji="1" lang="ja-JP" altLang="en-US" sz="1300">
              <a:latin typeface="ＭＳ Ｐゴシック"/>
            </a:rPr>
            <a:t>　今後は事業精査を行い新規発行債を抑制していきながら、償還期間についても再考し、公債費の縮減並びに平準化を図っていく。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66039</xdr:rowOff>
    </xdr:from>
    <xdr:to>
      <xdr:col>7</xdr:col>
      <xdr:colOff>15875</xdr:colOff>
      <xdr:row>80</xdr:row>
      <xdr:rowOff>142239</xdr:rowOff>
    </xdr:to>
    <xdr:cxnSp macro="">
      <xdr:nvCxnSpPr>
        <xdr:cNvPr id="372" name="直線コネクタ 371"/>
        <xdr:cNvCxnSpPr/>
      </xdr:nvCxnSpPr>
      <xdr:spPr>
        <a:xfrm>
          <a:off x="3987800" y="137820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66039</xdr:rowOff>
    </xdr:from>
    <xdr:to>
      <xdr:col>5</xdr:col>
      <xdr:colOff>549275</xdr:colOff>
      <xdr:row>80</xdr:row>
      <xdr:rowOff>119380</xdr:rowOff>
    </xdr:to>
    <xdr:cxnSp macro="">
      <xdr:nvCxnSpPr>
        <xdr:cNvPr id="375" name="直線コネクタ 374"/>
        <xdr:cNvCxnSpPr/>
      </xdr:nvCxnSpPr>
      <xdr:spPr>
        <a:xfrm flipV="1">
          <a:off x="3098800" y="13782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119380</xdr:rowOff>
    </xdr:from>
    <xdr:to>
      <xdr:col>4</xdr:col>
      <xdr:colOff>346075</xdr:colOff>
      <xdr:row>80</xdr:row>
      <xdr:rowOff>142239</xdr:rowOff>
    </xdr:to>
    <xdr:cxnSp macro="">
      <xdr:nvCxnSpPr>
        <xdr:cNvPr id="378" name="直線コネクタ 377"/>
        <xdr:cNvCxnSpPr/>
      </xdr:nvCxnSpPr>
      <xdr:spPr>
        <a:xfrm flipV="1">
          <a:off x="2209800" y="13835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80" name="テキスト ボックス 379"/>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142239</xdr:rowOff>
    </xdr:from>
    <xdr:to>
      <xdr:col>3</xdr:col>
      <xdr:colOff>142875</xdr:colOff>
      <xdr:row>80</xdr:row>
      <xdr:rowOff>149861</xdr:rowOff>
    </xdr:to>
    <xdr:cxnSp macro="">
      <xdr:nvCxnSpPr>
        <xdr:cNvPr id="381" name="直線コネクタ 380"/>
        <xdr:cNvCxnSpPr/>
      </xdr:nvCxnSpPr>
      <xdr:spPr>
        <a:xfrm flipV="1">
          <a:off x="1320800" y="13858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83" name="テキスト ボックス 382"/>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85" name="テキスト ボックス 384"/>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91439</xdr:rowOff>
    </xdr:from>
    <xdr:to>
      <xdr:col>7</xdr:col>
      <xdr:colOff>66675</xdr:colOff>
      <xdr:row>81</xdr:row>
      <xdr:rowOff>21589</xdr:rowOff>
    </xdr:to>
    <xdr:sp macro="" textlink="">
      <xdr:nvSpPr>
        <xdr:cNvPr id="391" name="円/楕円 390"/>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16</xdr:rowOff>
    </xdr:from>
    <xdr:ext cx="762000" cy="259045"/>
    <xdr:sp macro="" textlink="">
      <xdr:nvSpPr>
        <xdr:cNvPr id="392" name="公債費該当値テキスト"/>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15239</xdr:rowOff>
    </xdr:from>
    <xdr:to>
      <xdr:col>5</xdr:col>
      <xdr:colOff>600075</xdr:colOff>
      <xdr:row>80</xdr:row>
      <xdr:rowOff>116839</xdr:rowOff>
    </xdr:to>
    <xdr:sp macro="" textlink="">
      <xdr:nvSpPr>
        <xdr:cNvPr id="393" name="円/楕円 392"/>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101616</xdr:rowOff>
    </xdr:from>
    <xdr:ext cx="736600" cy="259045"/>
    <xdr:sp macro="" textlink="">
      <xdr:nvSpPr>
        <xdr:cNvPr id="394" name="テキスト ボックス 393"/>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68580</xdr:rowOff>
    </xdr:from>
    <xdr:to>
      <xdr:col>4</xdr:col>
      <xdr:colOff>396875</xdr:colOff>
      <xdr:row>80</xdr:row>
      <xdr:rowOff>170180</xdr:rowOff>
    </xdr:to>
    <xdr:sp macro="" textlink="">
      <xdr:nvSpPr>
        <xdr:cNvPr id="395" name="円/楕円 394"/>
        <xdr:cNvSpPr/>
      </xdr:nvSpPr>
      <xdr:spPr>
        <a:xfrm>
          <a:off x="3048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154957</xdr:rowOff>
    </xdr:from>
    <xdr:ext cx="762000" cy="259045"/>
    <xdr:sp macro="" textlink="">
      <xdr:nvSpPr>
        <xdr:cNvPr id="396" name="テキスト ボックス 395"/>
        <xdr:cNvSpPr txBox="1"/>
      </xdr:nvSpPr>
      <xdr:spPr>
        <a:xfrm>
          <a:off x="2717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91439</xdr:rowOff>
    </xdr:from>
    <xdr:to>
      <xdr:col>3</xdr:col>
      <xdr:colOff>193675</xdr:colOff>
      <xdr:row>81</xdr:row>
      <xdr:rowOff>21589</xdr:rowOff>
    </xdr:to>
    <xdr:sp macro="" textlink="">
      <xdr:nvSpPr>
        <xdr:cNvPr id="397" name="円/楕円 396"/>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6366</xdr:rowOff>
    </xdr:from>
    <xdr:ext cx="762000" cy="259045"/>
    <xdr:sp macro="" textlink="">
      <xdr:nvSpPr>
        <xdr:cNvPr id="398" name="テキスト ボックス 397"/>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99061</xdr:rowOff>
    </xdr:from>
    <xdr:to>
      <xdr:col>1</xdr:col>
      <xdr:colOff>676275</xdr:colOff>
      <xdr:row>81</xdr:row>
      <xdr:rowOff>29211</xdr:rowOff>
    </xdr:to>
    <xdr:sp macro="" textlink="">
      <xdr:nvSpPr>
        <xdr:cNvPr id="399" name="円/楕円 398"/>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13988</xdr:rowOff>
    </xdr:from>
    <xdr:ext cx="762000" cy="259045"/>
    <xdr:sp macro="" textlink="">
      <xdr:nvSpPr>
        <xdr:cNvPr id="400" name="テキスト ボックス 399"/>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公債費以外では、昨年度と同様、人件費が最も多く</a:t>
          </a:r>
          <a:r>
            <a:rPr kumimoji="1" lang="en-US" altLang="ja-JP" sz="1300">
              <a:latin typeface="ＭＳ Ｐゴシック"/>
            </a:rPr>
            <a:t>22.4%</a:t>
          </a:r>
          <a:r>
            <a:rPr kumimoji="1" lang="ja-JP" altLang="en-US" sz="1300">
              <a:latin typeface="ＭＳ Ｐゴシック"/>
            </a:rPr>
            <a:t>となっており、続いて繰出金</a:t>
          </a:r>
          <a:r>
            <a:rPr kumimoji="1" lang="en-US" altLang="ja-JP" sz="1300">
              <a:latin typeface="ＭＳ Ｐゴシック"/>
            </a:rPr>
            <a:t>14.9</a:t>
          </a:r>
          <a:r>
            <a:rPr kumimoji="1" lang="ja-JP" altLang="en-US" sz="1300">
              <a:latin typeface="ＭＳ Ｐゴシック"/>
            </a:rPr>
            <a:t>％、補助費等</a:t>
          </a:r>
          <a:r>
            <a:rPr kumimoji="1" lang="en-US" altLang="ja-JP" sz="1300">
              <a:latin typeface="ＭＳ Ｐゴシック"/>
            </a:rPr>
            <a:t>14.3%</a:t>
          </a:r>
          <a:r>
            <a:rPr kumimoji="1" lang="ja-JP" altLang="en-US" sz="1300">
              <a:latin typeface="ＭＳ Ｐゴシック"/>
            </a:rPr>
            <a:t>、物件費</a:t>
          </a:r>
          <a:r>
            <a:rPr kumimoji="1" lang="en-US" altLang="ja-JP" sz="1300">
              <a:latin typeface="ＭＳ Ｐゴシック"/>
            </a:rPr>
            <a:t>13.7%</a:t>
          </a:r>
          <a:r>
            <a:rPr kumimoji="1" lang="ja-JP" altLang="en-US" sz="1300">
              <a:latin typeface="ＭＳ Ｐゴシック"/>
            </a:rPr>
            <a:t>となっている。</a:t>
          </a:r>
        </a:p>
        <a:p>
          <a:r>
            <a:rPr kumimoji="1" lang="ja-JP" altLang="en-US" sz="1300">
              <a:latin typeface="ＭＳ Ｐゴシック"/>
            </a:rPr>
            <a:t>　公債費を除く経常経費は、類似団体平均を若干下回っており、全国平均、兵庫県平均と比較しても低く推移している。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76708</xdr:rowOff>
    </xdr:to>
    <xdr:cxnSp macro="">
      <xdr:nvCxnSpPr>
        <xdr:cNvPr id="431" name="直線コネクタ 430"/>
        <xdr:cNvCxnSpPr/>
      </xdr:nvCxnSpPr>
      <xdr:spPr>
        <a:xfrm>
          <a:off x="15671800" y="130566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26415</xdr:rowOff>
    </xdr:to>
    <xdr:cxnSp macro="">
      <xdr:nvCxnSpPr>
        <xdr:cNvPr id="434" name="直線コネクタ 433"/>
        <xdr:cNvCxnSpPr/>
      </xdr:nvCxnSpPr>
      <xdr:spPr>
        <a:xfrm>
          <a:off x="14782800" y="1305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170435</xdr:rowOff>
    </xdr:from>
    <xdr:to>
      <xdr:col>21</xdr:col>
      <xdr:colOff>361950</xdr:colOff>
      <xdr:row>76</xdr:row>
      <xdr:rowOff>26415</xdr:rowOff>
    </xdr:to>
    <xdr:cxnSp macro="">
      <xdr:nvCxnSpPr>
        <xdr:cNvPr id="437" name="直線コネクタ 436"/>
        <xdr:cNvCxnSpPr/>
      </xdr:nvCxnSpPr>
      <xdr:spPr>
        <a:xfrm>
          <a:off x="13893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9" name="テキスト ボックス 438"/>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170435</xdr:rowOff>
    </xdr:to>
    <xdr:cxnSp macro="">
      <xdr:nvCxnSpPr>
        <xdr:cNvPr id="440" name="直線コネクタ 439"/>
        <xdr:cNvCxnSpPr/>
      </xdr:nvCxnSpPr>
      <xdr:spPr>
        <a:xfrm>
          <a:off x="13004800" y="12951460"/>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42" name="テキスト ボックス 441"/>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4" name="テキスト ボックス 443"/>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50" name="円/楕円 449"/>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51"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52" name="円/楕円 451"/>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3" name="テキスト ボックス 452"/>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54" name="円/楕円 453"/>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55" name="テキスト ボックス 45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119634</xdr:rowOff>
    </xdr:from>
    <xdr:to>
      <xdr:col>20</xdr:col>
      <xdr:colOff>209550</xdr:colOff>
      <xdr:row>76</xdr:row>
      <xdr:rowOff>49783</xdr:rowOff>
    </xdr:to>
    <xdr:sp macro="" textlink="">
      <xdr:nvSpPr>
        <xdr:cNvPr id="456" name="円/楕円 455"/>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59961</xdr:rowOff>
    </xdr:from>
    <xdr:ext cx="762000" cy="259045"/>
    <xdr:sp macro="" textlink="">
      <xdr:nvSpPr>
        <xdr:cNvPr id="457" name="テキスト ボックス 456"/>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8" name="円/楕円 457"/>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9" name="テキスト ボックス 45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兵庫県多可町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27006</xdr:rowOff>
    </xdr:from>
    <xdr:to>
      <xdr:col>4</xdr:col>
      <xdr:colOff>1117600</xdr:colOff>
      <xdr:row>12</xdr:row>
      <xdr:rowOff>28207</xdr:rowOff>
    </xdr:to>
    <xdr:cxnSp macro="">
      <xdr:nvCxnSpPr>
        <xdr:cNvPr id="50" name="直線コネクタ 49"/>
        <xdr:cNvCxnSpPr/>
      </xdr:nvCxnSpPr>
      <xdr:spPr bwMode="auto">
        <a:xfrm>
          <a:off x="5003800" y="2132031"/>
          <a:ext cx="647700" cy="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27006</xdr:rowOff>
    </xdr:from>
    <xdr:to>
      <xdr:col>4</xdr:col>
      <xdr:colOff>469900</xdr:colOff>
      <xdr:row>12</xdr:row>
      <xdr:rowOff>68059</xdr:rowOff>
    </xdr:to>
    <xdr:cxnSp macro="">
      <xdr:nvCxnSpPr>
        <xdr:cNvPr id="53" name="直線コネクタ 52"/>
        <xdr:cNvCxnSpPr/>
      </xdr:nvCxnSpPr>
      <xdr:spPr bwMode="auto">
        <a:xfrm flipV="1">
          <a:off x="4305300" y="2132031"/>
          <a:ext cx="698500" cy="41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68059</xdr:rowOff>
    </xdr:from>
    <xdr:to>
      <xdr:col>3</xdr:col>
      <xdr:colOff>904875</xdr:colOff>
      <xdr:row>12</xdr:row>
      <xdr:rowOff>110084</xdr:rowOff>
    </xdr:to>
    <xdr:cxnSp macro="">
      <xdr:nvCxnSpPr>
        <xdr:cNvPr id="56" name="直線コネクタ 55"/>
        <xdr:cNvCxnSpPr/>
      </xdr:nvCxnSpPr>
      <xdr:spPr bwMode="auto">
        <a:xfrm flipV="1">
          <a:off x="3606800" y="2173084"/>
          <a:ext cx="698500" cy="4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69461</xdr:rowOff>
    </xdr:from>
    <xdr:ext cx="762000" cy="259045"/>
    <xdr:sp macro="" textlink="">
      <xdr:nvSpPr>
        <xdr:cNvPr id="58" name="テキスト ボックス 57"/>
        <xdr:cNvSpPr txBox="1"/>
      </xdr:nvSpPr>
      <xdr:spPr>
        <a:xfrm>
          <a:off x="3924300" y="2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79623</xdr:rowOff>
    </xdr:from>
    <xdr:to>
      <xdr:col>3</xdr:col>
      <xdr:colOff>206375</xdr:colOff>
      <xdr:row>12</xdr:row>
      <xdr:rowOff>110084</xdr:rowOff>
    </xdr:to>
    <xdr:cxnSp macro="">
      <xdr:nvCxnSpPr>
        <xdr:cNvPr id="59" name="直線コネクタ 58"/>
        <xdr:cNvCxnSpPr/>
      </xdr:nvCxnSpPr>
      <xdr:spPr bwMode="auto">
        <a:xfrm>
          <a:off x="2908300" y="2184648"/>
          <a:ext cx="6985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117543</xdr:rowOff>
    </xdr:from>
    <xdr:ext cx="762000" cy="259045"/>
    <xdr:sp macro="" textlink="">
      <xdr:nvSpPr>
        <xdr:cNvPr id="61" name="テキスト ボックス 60"/>
        <xdr:cNvSpPr txBox="1"/>
      </xdr:nvSpPr>
      <xdr:spPr>
        <a:xfrm>
          <a:off x="32258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82472</xdr:rowOff>
    </xdr:from>
    <xdr:ext cx="762000" cy="259045"/>
    <xdr:sp macro="" textlink="">
      <xdr:nvSpPr>
        <xdr:cNvPr id="63" name="テキスト ボックス 62"/>
        <xdr:cNvSpPr txBox="1"/>
      </xdr:nvSpPr>
      <xdr:spPr>
        <a:xfrm>
          <a:off x="25273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148857</xdr:rowOff>
    </xdr:from>
    <xdr:to>
      <xdr:col>5</xdr:col>
      <xdr:colOff>34925</xdr:colOff>
      <xdr:row>12</xdr:row>
      <xdr:rowOff>79007</xdr:rowOff>
    </xdr:to>
    <xdr:sp macro="" textlink="">
      <xdr:nvSpPr>
        <xdr:cNvPr id="69" name="円/楕円 68"/>
        <xdr:cNvSpPr/>
      </xdr:nvSpPr>
      <xdr:spPr bwMode="auto">
        <a:xfrm>
          <a:off x="5600700" y="208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57434</xdr:rowOff>
    </xdr:from>
    <xdr:ext cx="762000" cy="259045"/>
    <xdr:sp macro="" textlink="">
      <xdr:nvSpPr>
        <xdr:cNvPr id="70" name="人口1人当たり決算額の推移該当値テキスト130"/>
        <xdr:cNvSpPr txBox="1"/>
      </xdr:nvSpPr>
      <xdr:spPr>
        <a:xfrm>
          <a:off x="5740400" y="199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114,686</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147656</xdr:rowOff>
    </xdr:from>
    <xdr:to>
      <xdr:col>4</xdr:col>
      <xdr:colOff>520700</xdr:colOff>
      <xdr:row>12</xdr:row>
      <xdr:rowOff>77806</xdr:rowOff>
    </xdr:to>
    <xdr:sp macro="" textlink="">
      <xdr:nvSpPr>
        <xdr:cNvPr id="71" name="円/楕円 70"/>
        <xdr:cNvSpPr/>
      </xdr:nvSpPr>
      <xdr:spPr bwMode="auto">
        <a:xfrm>
          <a:off x="4953000" y="208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87983</xdr:rowOff>
    </xdr:from>
    <xdr:ext cx="736600" cy="259045"/>
    <xdr:sp macro="" textlink="">
      <xdr:nvSpPr>
        <xdr:cNvPr id="72" name="テキスト ボックス 71"/>
        <xdr:cNvSpPr txBox="1"/>
      </xdr:nvSpPr>
      <xdr:spPr>
        <a:xfrm>
          <a:off x="4622800" y="185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114,749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17259</xdr:rowOff>
    </xdr:from>
    <xdr:to>
      <xdr:col>3</xdr:col>
      <xdr:colOff>955675</xdr:colOff>
      <xdr:row>12</xdr:row>
      <xdr:rowOff>118859</xdr:rowOff>
    </xdr:to>
    <xdr:sp macro="" textlink="">
      <xdr:nvSpPr>
        <xdr:cNvPr id="73" name="円/楕円 72"/>
        <xdr:cNvSpPr/>
      </xdr:nvSpPr>
      <xdr:spPr bwMode="auto">
        <a:xfrm>
          <a:off x="4254500" y="212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129036</xdr:rowOff>
    </xdr:from>
    <xdr:ext cx="762000" cy="259045"/>
    <xdr:sp macro="" textlink="">
      <xdr:nvSpPr>
        <xdr:cNvPr id="74" name="テキスト ボックス 73"/>
        <xdr:cNvSpPr txBox="1"/>
      </xdr:nvSpPr>
      <xdr:spPr>
        <a:xfrm>
          <a:off x="3924300" y="189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112,594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59284</xdr:rowOff>
    </xdr:from>
    <xdr:to>
      <xdr:col>3</xdr:col>
      <xdr:colOff>257175</xdr:colOff>
      <xdr:row>12</xdr:row>
      <xdr:rowOff>160884</xdr:rowOff>
    </xdr:to>
    <xdr:sp macro="" textlink="">
      <xdr:nvSpPr>
        <xdr:cNvPr id="75" name="円/楕円 74"/>
        <xdr:cNvSpPr/>
      </xdr:nvSpPr>
      <xdr:spPr bwMode="auto">
        <a:xfrm>
          <a:off x="3556000" y="216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171061</xdr:rowOff>
    </xdr:from>
    <xdr:ext cx="762000" cy="259045"/>
    <xdr:sp macro="" textlink="">
      <xdr:nvSpPr>
        <xdr:cNvPr id="76" name="テキスト ボックス 75"/>
        <xdr:cNvSpPr txBox="1"/>
      </xdr:nvSpPr>
      <xdr:spPr>
        <a:xfrm>
          <a:off x="3225800" y="193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110,388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28823</xdr:rowOff>
    </xdr:from>
    <xdr:to>
      <xdr:col>2</xdr:col>
      <xdr:colOff>692150</xdr:colOff>
      <xdr:row>12</xdr:row>
      <xdr:rowOff>130423</xdr:rowOff>
    </xdr:to>
    <xdr:sp macro="" textlink="">
      <xdr:nvSpPr>
        <xdr:cNvPr id="77" name="円/楕円 76"/>
        <xdr:cNvSpPr/>
      </xdr:nvSpPr>
      <xdr:spPr bwMode="auto">
        <a:xfrm>
          <a:off x="2857500" y="213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140600</xdr:rowOff>
    </xdr:from>
    <xdr:ext cx="762000" cy="259045"/>
    <xdr:sp macro="" textlink="">
      <xdr:nvSpPr>
        <xdr:cNvPr id="78" name="テキスト ボックス 77"/>
        <xdr:cNvSpPr txBox="1"/>
      </xdr:nvSpPr>
      <xdr:spPr>
        <a:xfrm>
          <a:off x="2527300" y="190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279933</xdr:rowOff>
    </xdr:from>
    <xdr:to>
      <xdr:col>4</xdr:col>
      <xdr:colOff>1117600</xdr:colOff>
      <xdr:row>34</xdr:row>
      <xdr:rowOff>7804</xdr:rowOff>
    </xdr:to>
    <xdr:cxnSp macro="">
      <xdr:nvCxnSpPr>
        <xdr:cNvPr id="111" name="直線コネクタ 110"/>
        <xdr:cNvCxnSpPr/>
      </xdr:nvCxnSpPr>
      <xdr:spPr bwMode="auto">
        <a:xfrm flipV="1">
          <a:off x="5003800" y="6204483"/>
          <a:ext cx="647700" cy="70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7804</xdr:rowOff>
    </xdr:from>
    <xdr:to>
      <xdr:col>4</xdr:col>
      <xdr:colOff>469900</xdr:colOff>
      <xdr:row>34</xdr:row>
      <xdr:rowOff>131325</xdr:rowOff>
    </xdr:to>
    <xdr:cxnSp macro="">
      <xdr:nvCxnSpPr>
        <xdr:cNvPr id="114" name="直線コネクタ 113"/>
        <xdr:cNvCxnSpPr/>
      </xdr:nvCxnSpPr>
      <xdr:spPr bwMode="auto">
        <a:xfrm flipV="1">
          <a:off x="4305300" y="6275254"/>
          <a:ext cx="698500" cy="123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131325</xdr:rowOff>
    </xdr:from>
    <xdr:to>
      <xdr:col>3</xdr:col>
      <xdr:colOff>904875</xdr:colOff>
      <xdr:row>34</xdr:row>
      <xdr:rowOff>154299</xdr:rowOff>
    </xdr:to>
    <xdr:cxnSp macro="">
      <xdr:nvCxnSpPr>
        <xdr:cNvPr id="117" name="直線コネクタ 116"/>
        <xdr:cNvCxnSpPr/>
      </xdr:nvCxnSpPr>
      <xdr:spPr bwMode="auto">
        <a:xfrm flipV="1">
          <a:off x="3606800" y="6398775"/>
          <a:ext cx="6985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327741</xdr:rowOff>
    </xdr:from>
    <xdr:ext cx="762000" cy="259045"/>
    <xdr:sp macro="" textlink="">
      <xdr:nvSpPr>
        <xdr:cNvPr id="119" name="テキスト ボックス 118"/>
        <xdr:cNvSpPr txBox="1"/>
      </xdr:nvSpPr>
      <xdr:spPr>
        <a:xfrm>
          <a:off x="3924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138144</xdr:rowOff>
    </xdr:from>
    <xdr:to>
      <xdr:col>3</xdr:col>
      <xdr:colOff>206375</xdr:colOff>
      <xdr:row>34</xdr:row>
      <xdr:rowOff>154299</xdr:rowOff>
    </xdr:to>
    <xdr:cxnSp macro="">
      <xdr:nvCxnSpPr>
        <xdr:cNvPr id="120" name="直線コネクタ 119"/>
        <xdr:cNvCxnSpPr/>
      </xdr:nvCxnSpPr>
      <xdr:spPr bwMode="auto">
        <a:xfrm>
          <a:off x="2908300" y="6405594"/>
          <a:ext cx="698500" cy="16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269771</xdr:rowOff>
    </xdr:from>
    <xdr:ext cx="762000" cy="259045"/>
    <xdr:sp macro="" textlink="">
      <xdr:nvSpPr>
        <xdr:cNvPr id="122" name="テキスト ボックス 121"/>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233253</xdr:rowOff>
    </xdr:from>
    <xdr:ext cx="762000" cy="259045"/>
    <xdr:sp macro="" textlink="">
      <xdr:nvSpPr>
        <xdr:cNvPr id="124" name="テキスト ボックス 123"/>
        <xdr:cNvSpPr txBox="1"/>
      </xdr:nvSpPr>
      <xdr:spPr>
        <a:xfrm>
          <a:off x="25273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229133</xdr:rowOff>
    </xdr:from>
    <xdr:to>
      <xdr:col>5</xdr:col>
      <xdr:colOff>34925</xdr:colOff>
      <xdr:row>33</xdr:row>
      <xdr:rowOff>330733</xdr:rowOff>
    </xdr:to>
    <xdr:sp macro="" textlink="">
      <xdr:nvSpPr>
        <xdr:cNvPr id="130" name="円/楕円 129"/>
        <xdr:cNvSpPr/>
      </xdr:nvSpPr>
      <xdr:spPr bwMode="auto">
        <a:xfrm>
          <a:off x="5600700" y="6153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175810</xdr:rowOff>
    </xdr:from>
    <xdr:ext cx="762000" cy="259045"/>
    <xdr:sp macro="" textlink="">
      <xdr:nvSpPr>
        <xdr:cNvPr id="131" name="人口1人当たり決算額の推移該当値テキスト445"/>
        <xdr:cNvSpPr txBox="1"/>
      </xdr:nvSpPr>
      <xdr:spPr>
        <a:xfrm>
          <a:off x="5740400" y="61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50,972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299904</xdr:rowOff>
    </xdr:from>
    <xdr:to>
      <xdr:col>4</xdr:col>
      <xdr:colOff>520700</xdr:colOff>
      <xdr:row>34</xdr:row>
      <xdr:rowOff>58604</xdr:rowOff>
    </xdr:to>
    <xdr:sp macro="" textlink="">
      <xdr:nvSpPr>
        <xdr:cNvPr id="132" name="円/楕円 131"/>
        <xdr:cNvSpPr/>
      </xdr:nvSpPr>
      <xdr:spPr bwMode="auto">
        <a:xfrm>
          <a:off x="4953000" y="622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68781</xdr:rowOff>
    </xdr:from>
    <xdr:ext cx="736600" cy="259045"/>
    <xdr:sp macro="" textlink="">
      <xdr:nvSpPr>
        <xdr:cNvPr id="133" name="テキスト ボックス 132"/>
        <xdr:cNvSpPr txBox="1"/>
      </xdr:nvSpPr>
      <xdr:spPr>
        <a:xfrm>
          <a:off x="4622800" y="5993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47,257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80525</xdr:rowOff>
    </xdr:from>
    <xdr:to>
      <xdr:col>3</xdr:col>
      <xdr:colOff>955675</xdr:colOff>
      <xdr:row>34</xdr:row>
      <xdr:rowOff>182125</xdr:rowOff>
    </xdr:to>
    <xdr:sp macro="" textlink="">
      <xdr:nvSpPr>
        <xdr:cNvPr id="134" name="円/楕円 133"/>
        <xdr:cNvSpPr/>
      </xdr:nvSpPr>
      <xdr:spPr bwMode="auto">
        <a:xfrm>
          <a:off x="4254500" y="634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192302</xdr:rowOff>
    </xdr:from>
    <xdr:ext cx="762000" cy="259045"/>
    <xdr:sp macro="" textlink="">
      <xdr:nvSpPr>
        <xdr:cNvPr id="135" name="テキスト ボックス 134"/>
        <xdr:cNvSpPr txBox="1"/>
      </xdr:nvSpPr>
      <xdr:spPr>
        <a:xfrm>
          <a:off x="3924300" y="611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103499</xdr:rowOff>
    </xdr:from>
    <xdr:to>
      <xdr:col>3</xdr:col>
      <xdr:colOff>257175</xdr:colOff>
      <xdr:row>34</xdr:row>
      <xdr:rowOff>205099</xdr:rowOff>
    </xdr:to>
    <xdr:sp macro="" textlink="">
      <xdr:nvSpPr>
        <xdr:cNvPr id="136" name="円/楕円 135"/>
        <xdr:cNvSpPr/>
      </xdr:nvSpPr>
      <xdr:spPr bwMode="auto">
        <a:xfrm>
          <a:off x="3556000" y="637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215276</xdr:rowOff>
    </xdr:from>
    <xdr:ext cx="762000" cy="259045"/>
    <xdr:sp macro="" textlink="">
      <xdr:nvSpPr>
        <xdr:cNvPr id="137" name="テキスト ボックス 136"/>
        <xdr:cNvSpPr txBox="1"/>
      </xdr:nvSpPr>
      <xdr:spPr>
        <a:xfrm>
          <a:off x="3225800" y="613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87344</xdr:rowOff>
    </xdr:from>
    <xdr:to>
      <xdr:col>2</xdr:col>
      <xdr:colOff>692150</xdr:colOff>
      <xdr:row>34</xdr:row>
      <xdr:rowOff>188944</xdr:rowOff>
    </xdr:to>
    <xdr:sp macro="" textlink="">
      <xdr:nvSpPr>
        <xdr:cNvPr id="138" name="円/楕円 137"/>
        <xdr:cNvSpPr/>
      </xdr:nvSpPr>
      <xdr:spPr bwMode="auto">
        <a:xfrm>
          <a:off x="2857500" y="635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199121</xdr:rowOff>
    </xdr:from>
    <xdr:ext cx="762000" cy="259045"/>
    <xdr:sp macro="" textlink="">
      <xdr:nvSpPr>
        <xdr:cNvPr id="139" name="テキスト ボックス 138"/>
        <xdr:cNvSpPr txBox="1"/>
      </xdr:nvSpPr>
      <xdr:spPr>
        <a:xfrm>
          <a:off x="2527300" y="612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21,682
21,507
185.19
12,045,883
11,829,261
98,083
7,639,427
15,322,143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145377</xdr:rowOff>
    </xdr:from>
    <xdr:to>
      <xdr:col>6</xdr:col>
      <xdr:colOff>511175</xdr:colOff>
      <xdr:row>34</xdr:row>
      <xdr:rowOff>39725</xdr:rowOff>
    </xdr:to>
    <xdr:cxnSp macro="">
      <xdr:nvCxnSpPr>
        <xdr:cNvPr id="61" name="直線コネクタ 60"/>
        <xdr:cNvCxnSpPr/>
      </xdr:nvCxnSpPr>
      <xdr:spPr>
        <a:xfrm>
          <a:off x="3797300" y="5803227"/>
          <a:ext cx="8382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145377</xdr:rowOff>
    </xdr:from>
    <xdr:to>
      <xdr:col>5</xdr:col>
      <xdr:colOff>358775</xdr:colOff>
      <xdr:row>33</xdr:row>
      <xdr:rowOff>165989</xdr:rowOff>
    </xdr:to>
    <xdr:cxnSp macro="">
      <xdr:nvCxnSpPr>
        <xdr:cNvPr id="64" name="直線コネクタ 63"/>
        <xdr:cNvCxnSpPr/>
      </xdr:nvCxnSpPr>
      <xdr:spPr>
        <a:xfrm flipV="1">
          <a:off x="2908300" y="5803227"/>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149930</xdr:rowOff>
    </xdr:from>
    <xdr:to>
      <xdr:col>4</xdr:col>
      <xdr:colOff>155575</xdr:colOff>
      <xdr:row>33</xdr:row>
      <xdr:rowOff>165989</xdr:rowOff>
    </xdr:to>
    <xdr:cxnSp macro="">
      <xdr:nvCxnSpPr>
        <xdr:cNvPr id="67" name="直線コネクタ 66"/>
        <xdr:cNvCxnSpPr/>
      </xdr:nvCxnSpPr>
      <xdr:spPr>
        <a:xfrm>
          <a:off x="2019300" y="5807780"/>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3090</xdr:rowOff>
    </xdr:from>
    <xdr:ext cx="534377" cy="259045"/>
    <xdr:sp macro="" textlink="">
      <xdr:nvSpPr>
        <xdr:cNvPr id="69" name="テキスト ボックス 68"/>
        <xdr:cNvSpPr txBox="1"/>
      </xdr:nvSpPr>
      <xdr:spPr>
        <a:xfrm>
          <a:off x="2641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129489</xdr:rowOff>
    </xdr:from>
    <xdr:to>
      <xdr:col>2</xdr:col>
      <xdr:colOff>638175</xdr:colOff>
      <xdr:row>33</xdr:row>
      <xdr:rowOff>149930</xdr:rowOff>
    </xdr:to>
    <xdr:cxnSp macro="">
      <xdr:nvCxnSpPr>
        <xdr:cNvPr id="70" name="直線コネクタ 69"/>
        <xdr:cNvCxnSpPr/>
      </xdr:nvCxnSpPr>
      <xdr:spPr>
        <a:xfrm>
          <a:off x="1130300" y="5787339"/>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64031</xdr:rowOff>
    </xdr:from>
    <xdr:ext cx="534377" cy="259045"/>
    <xdr:sp macro="" textlink="">
      <xdr:nvSpPr>
        <xdr:cNvPr id="72" name="テキスト ボックス 71"/>
        <xdr:cNvSpPr txBox="1"/>
      </xdr:nvSpPr>
      <xdr:spPr>
        <a:xfrm>
          <a:off x="1752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18407</xdr:rowOff>
    </xdr:from>
    <xdr:ext cx="534377" cy="259045"/>
    <xdr:sp macro="" textlink="">
      <xdr:nvSpPr>
        <xdr:cNvPr id="74" name="テキスト ボックス 73"/>
        <xdr:cNvSpPr txBox="1"/>
      </xdr:nvSpPr>
      <xdr:spPr>
        <a:xfrm>
          <a:off x="863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160375</xdr:rowOff>
    </xdr:from>
    <xdr:to>
      <xdr:col>6</xdr:col>
      <xdr:colOff>561975</xdr:colOff>
      <xdr:row>34</xdr:row>
      <xdr:rowOff>90525</xdr:rowOff>
    </xdr:to>
    <xdr:sp macro="" textlink="">
      <xdr:nvSpPr>
        <xdr:cNvPr id="80" name="円/楕円 79"/>
        <xdr:cNvSpPr/>
      </xdr:nvSpPr>
      <xdr:spPr>
        <a:xfrm>
          <a:off x="4584700" y="58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11802</xdr:rowOff>
    </xdr:from>
    <xdr:ext cx="534377" cy="259045"/>
    <xdr:sp macro="" textlink="">
      <xdr:nvSpPr>
        <xdr:cNvPr id="81" name="人件費該当値テキスト"/>
        <xdr:cNvSpPr txBox="1"/>
      </xdr:nvSpPr>
      <xdr:spPr>
        <a:xfrm>
          <a:off x="4686300" y="56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85,248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94577</xdr:rowOff>
    </xdr:from>
    <xdr:to>
      <xdr:col>5</xdr:col>
      <xdr:colOff>409575</xdr:colOff>
      <xdr:row>34</xdr:row>
      <xdr:rowOff>24727</xdr:rowOff>
    </xdr:to>
    <xdr:sp macro="" textlink="">
      <xdr:nvSpPr>
        <xdr:cNvPr id="82" name="円/楕円 81"/>
        <xdr:cNvSpPr/>
      </xdr:nvSpPr>
      <xdr:spPr>
        <a:xfrm>
          <a:off x="3746500" y="57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41254</xdr:rowOff>
    </xdr:from>
    <xdr:ext cx="534377" cy="259045"/>
    <xdr:sp macro="" textlink="">
      <xdr:nvSpPr>
        <xdr:cNvPr id="83" name="テキスト ボックス 82"/>
        <xdr:cNvSpPr txBox="1"/>
      </xdr:nvSpPr>
      <xdr:spPr>
        <a:xfrm>
          <a:off x="3530111" y="55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115189</xdr:rowOff>
    </xdr:from>
    <xdr:to>
      <xdr:col>4</xdr:col>
      <xdr:colOff>206375</xdr:colOff>
      <xdr:row>34</xdr:row>
      <xdr:rowOff>45339</xdr:rowOff>
    </xdr:to>
    <xdr:sp macro="" textlink="">
      <xdr:nvSpPr>
        <xdr:cNvPr id="84" name="円/楕円 83"/>
        <xdr:cNvSpPr/>
      </xdr:nvSpPr>
      <xdr:spPr>
        <a:xfrm>
          <a:off x="2857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61866</xdr:rowOff>
    </xdr:from>
    <xdr:ext cx="534377" cy="259045"/>
    <xdr:sp macro="" textlink="">
      <xdr:nvSpPr>
        <xdr:cNvPr id="85" name="テキスト ボックス 84"/>
        <xdr:cNvSpPr txBox="1"/>
      </xdr:nvSpPr>
      <xdr:spPr>
        <a:xfrm>
          <a:off x="2641111" y="554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99130</xdr:rowOff>
    </xdr:from>
    <xdr:to>
      <xdr:col>3</xdr:col>
      <xdr:colOff>3175</xdr:colOff>
      <xdr:row>34</xdr:row>
      <xdr:rowOff>29280</xdr:rowOff>
    </xdr:to>
    <xdr:sp macro="" textlink="">
      <xdr:nvSpPr>
        <xdr:cNvPr id="86" name="円/楕円 85"/>
        <xdr:cNvSpPr/>
      </xdr:nvSpPr>
      <xdr:spPr>
        <a:xfrm>
          <a:off x="1968500" y="57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45807</xdr:rowOff>
    </xdr:from>
    <xdr:ext cx="534377" cy="259045"/>
    <xdr:sp macro="" textlink="">
      <xdr:nvSpPr>
        <xdr:cNvPr id="87" name="テキスト ボックス 86"/>
        <xdr:cNvSpPr txBox="1"/>
      </xdr:nvSpPr>
      <xdr:spPr>
        <a:xfrm>
          <a:off x="1752111" y="55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88,463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78689</xdr:rowOff>
    </xdr:from>
    <xdr:to>
      <xdr:col>1</xdr:col>
      <xdr:colOff>485775</xdr:colOff>
      <xdr:row>34</xdr:row>
      <xdr:rowOff>8839</xdr:rowOff>
    </xdr:to>
    <xdr:sp macro="" textlink="">
      <xdr:nvSpPr>
        <xdr:cNvPr id="88" name="円/楕円 87"/>
        <xdr:cNvSpPr/>
      </xdr:nvSpPr>
      <xdr:spPr>
        <a:xfrm>
          <a:off x="1079500" y="57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25366</xdr:rowOff>
    </xdr:from>
    <xdr:ext cx="534377" cy="259045"/>
    <xdr:sp macro="" textlink="">
      <xdr:nvSpPr>
        <xdr:cNvPr id="89" name="テキスト ボックス 88"/>
        <xdr:cNvSpPr txBox="1"/>
      </xdr:nvSpPr>
      <xdr:spPr>
        <a:xfrm>
          <a:off x="863111" y="551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106840</xdr:rowOff>
    </xdr:from>
    <xdr:to>
      <xdr:col>6</xdr:col>
      <xdr:colOff>511175</xdr:colOff>
      <xdr:row>58</xdr:row>
      <xdr:rowOff>108410</xdr:rowOff>
    </xdr:to>
    <xdr:cxnSp macro="">
      <xdr:nvCxnSpPr>
        <xdr:cNvPr id="118" name="直線コネクタ 117"/>
        <xdr:cNvCxnSpPr/>
      </xdr:nvCxnSpPr>
      <xdr:spPr>
        <a:xfrm flipV="1">
          <a:off x="3797300" y="10050940"/>
          <a:ext cx="8382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108410</xdr:rowOff>
    </xdr:from>
    <xdr:to>
      <xdr:col>5</xdr:col>
      <xdr:colOff>358775</xdr:colOff>
      <xdr:row>58</xdr:row>
      <xdr:rowOff>110861</xdr:rowOff>
    </xdr:to>
    <xdr:cxnSp macro="">
      <xdr:nvCxnSpPr>
        <xdr:cNvPr id="121" name="直線コネクタ 120"/>
        <xdr:cNvCxnSpPr/>
      </xdr:nvCxnSpPr>
      <xdr:spPr>
        <a:xfrm flipV="1">
          <a:off x="2908300" y="10052510"/>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110861</xdr:rowOff>
    </xdr:from>
    <xdr:to>
      <xdr:col>4</xdr:col>
      <xdr:colOff>155575</xdr:colOff>
      <xdr:row>58</xdr:row>
      <xdr:rowOff>113381</xdr:rowOff>
    </xdr:to>
    <xdr:cxnSp macro="">
      <xdr:nvCxnSpPr>
        <xdr:cNvPr id="124" name="直線コネクタ 123"/>
        <xdr:cNvCxnSpPr/>
      </xdr:nvCxnSpPr>
      <xdr:spPr>
        <a:xfrm flipV="1">
          <a:off x="2019300" y="10054961"/>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18017</xdr:rowOff>
    </xdr:from>
    <xdr:ext cx="534377" cy="259045"/>
    <xdr:sp macro="" textlink="">
      <xdr:nvSpPr>
        <xdr:cNvPr id="126" name="テキスト ボックス 125"/>
        <xdr:cNvSpPr txBox="1"/>
      </xdr:nvSpPr>
      <xdr:spPr>
        <a:xfrm>
          <a:off x="2641111" y="101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113381</xdr:rowOff>
    </xdr:from>
    <xdr:to>
      <xdr:col>2</xdr:col>
      <xdr:colOff>638175</xdr:colOff>
      <xdr:row>58</xdr:row>
      <xdr:rowOff>120880</xdr:rowOff>
    </xdr:to>
    <xdr:cxnSp macro="">
      <xdr:nvCxnSpPr>
        <xdr:cNvPr id="127" name="直線コネクタ 126"/>
        <xdr:cNvCxnSpPr/>
      </xdr:nvCxnSpPr>
      <xdr:spPr>
        <a:xfrm flipV="1">
          <a:off x="1130300" y="10057481"/>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20525</xdr:rowOff>
    </xdr:from>
    <xdr:ext cx="534377" cy="259045"/>
    <xdr:sp macro="" textlink="">
      <xdr:nvSpPr>
        <xdr:cNvPr id="129" name="テキスト ボックス 128"/>
        <xdr:cNvSpPr txBox="1"/>
      </xdr:nvSpPr>
      <xdr:spPr>
        <a:xfrm>
          <a:off x="1752111" y="101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22535</xdr:rowOff>
    </xdr:from>
    <xdr:ext cx="534377" cy="259045"/>
    <xdr:sp macro="" textlink="">
      <xdr:nvSpPr>
        <xdr:cNvPr id="131" name="テキスト ボックス 130"/>
        <xdr:cNvSpPr txBox="1"/>
      </xdr:nvSpPr>
      <xdr:spPr>
        <a:xfrm>
          <a:off x="863111" y="101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56040</xdr:rowOff>
    </xdr:from>
    <xdr:to>
      <xdr:col>6</xdr:col>
      <xdr:colOff>561975</xdr:colOff>
      <xdr:row>58</xdr:row>
      <xdr:rowOff>157640</xdr:rowOff>
    </xdr:to>
    <xdr:sp macro="" textlink="">
      <xdr:nvSpPr>
        <xdr:cNvPr id="137" name="円/楕円 136"/>
        <xdr:cNvSpPr/>
      </xdr:nvSpPr>
      <xdr:spPr>
        <a:xfrm>
          <a:off x="4584700" y="100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15417</xdr:rowOff>
    </xdr:from>
    <xdr:ext cx="534377" cy="259045"/>
    <xdr:sp macro="" textlink="">
      <xdr:nvSpPr>
        <xdr:cNvPr id="138" name="物件費該当値テキスト"/>
        <xdr:cNvSpPr txBox="1"/>
      </xdr:nvSpPr>
      <xdr:spPr>
        <a:xfrm>
          <a:off x="4686300" y="978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57610</xdr:rowOff>
    </xdr:from>
    <xdr:to>
      <xdr:col>5</xdr:col>
      <xdr:colOff>409575</xdr:colOff>
      <xdr:row>58</xdr:row>
      <xdr:rowOff>159210</xdr:rowOff>
    </xdr:to>
    <xdr:sp macro="" textlink="">
      <xdr:nvSpPr>
        <xdr:cNvPr id="139" name="円/楕円 138"/>
        <xdr:cNvSpPr/>
      </xdr:nvSpPr>
      <xdr:spPr>
        <a:xfrm>
          <a:off x="3746500" y="1000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4287</xdr:rowOff>
    </xdr:from>
    <xdr:ext cx="534377" cy="259045"/>
    <xdr:sp macro="" textlink="">
      <xdr:nvSpPr>
        <xdr:cNvPr id="140" name="テキスト ボックス 139"/>
        <xdr:cNvSpPr txBox="1"/>
      </xdr:nvSpPr>
      <xdr:spPr>
        <a:xfrm>
          <a:off x="3530111" y="977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60061</xdr:rowOff>
    </xdr:from>
    <xdr:to>
      <xdr:col>4</xdr:col>
      <xdr:colOff>206375</xdr:colOff>
      <xdr:row>58</xdr:row>
      <xdr:rowOff>161661</xdr:rowOff>
    </xdr:to>
    <xdr:sp macro="" textlink="">
      <xdr:nvSpPr>
        <xdr:cNvPr id="141" name="円/楕円 140"/>
        <xdr:cNvSpPr/>
      </xdr:nvSpPr>
      <xdr:spPr>
        <a:xfrm>
          <a:off x="2857500" y="100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6738</xdr:rowOff>
    </xdr:from>
    <xdr:ext cx="534377" cy="259045"/>
    <xdr:sp macro="" textlink="">
      <xdr:nvSpPr>
        <xdr:cNvPr id="142" name="テキスト ボックス 141"/>
        <xdr:cNvSpPr txBox="1"/>
      </xdr:nvSpPr>
      <xdr:spPr>
        <a:xfrm>
          <a:off x="2641111" y="977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62581</xdr:rowOff>
    </xdr:from>
    <xdr:to>
      <xdr:col>3</xdr:col>
      <xdr:colOff>3175</xdr:colOff>
      <xdr:row>58</xdr:row>
      <xdr:rowOff>164181</xdr:rowOff>
    </xdr:to>
    <xdr:sp macro="" textlink="">
      <xdr:nvSpPr>
        <xdr:cNvPr id="143" name="円/楕円 142"/>
        <xdr:cNvSpPr/>
      </xdr:nvSpPr>
      <xdr:spPr>
        <a:xfrm>
          <a:off x="1968500" y="100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9258</xdr:rowOff>
    </xdr:from>
    <xdr:ext cx="534377" cy="259045"/>
    <xdr:sp macro="" textlink="">
      <xdr:nvSpPr>
        <xdr:cNvPr id="144" name="テキスト ボックス 143"/>
        <xdr:cNvSpPr txBox="1"/>
      </xdr:nvSpPr>
      <xdr:spPr>
        <a:xfrm>
          <a:off x="1752111" y="978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70080</xdr:rowOff>
    </xdr:from>
    <xdr:to>
      <xdr:col>1</xdr:col>
      <xdr:colOff>485775</xdr:colOff>
      <xdr:row>59</xdr:row>
      <xdr:rowOff>230</xdr:rowOff>
    </xdr:to>
    <xdr:sp macro="" textlink="">
      <xdr:nvSpPr>
        <xdr:cNvPr id="145" name="円/楕円 144"/>
        <xdr:cNvSpPr/>
      </xdr:nvSpPr>
      <xdr:spPr>
        <a:xfrm>
          <a:off x="1079500" y="1001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16757</xdr:rowOff>
    </xdr:from>
    <xdr:ext cx="534377" cy="259045"/>
    <xdr:sp macro="" textlink="">
      <xdr:nvSpPr>
        <xdr:cNvPr id="146" name="テキスト ボックス 145"/>
        <xdr:cNvSpPr txBox="1"/>
      </xdr:nvSpPr>
      <xdr:spPr>
        <a:xfrm>
          <a:off x="863111" y="978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118363</xdr:rowOff>
    </xdr:from>
    <xdr:to>
      <xdr:col>6</xdr:col>
      <xdr:colOff>511175</xdr:colOff>
      <xdr:row>78</xdr:row>
      <xdr:rowOff>47062</xdr:rowOff>
    </xdr:to>
    <xdr:cxnSp macro="">
      <xdr:nvCxnSpPr>
        <xdr:cNvPr id="177" name="直線コネクタ 176"/>
        <xdr:cNvCxnSpPr/>
      </xdr:nvCxnSpPr>
      <xdr:spPr>
        <a:xfrm flipV="1">
          <a:off x="3797300" y="13320013"/>
          <a:ext cx="8382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47062</xdr:rowOff>
    </xdr:from>
    <xdr:to>
      <xdr:col>5</xdr:col>
      <xdr:colOff>358775</xdr:colOff>
      <xdr:row>78</xdr:row>
      <xdr:rowOff>72862</xdr:rowOff>
    </xdr:to>
    <xdr:cxnSp macro="">
      <xdr:nvCxnSpPr>
        <xdr:cNvPr id="180" name="直線コネクタ 179"/>
        <xdr:cNvCxnSpPr/>
      </xdr:nvCxnSpPr>
      <xdr:spPr>
        <a:xfrm flipV="1">
          <a:off x="2908300" y="13420162"/>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164629</xdr:rowOff>
    </xdr:from>
    <xdr:to>
      <xdr:col>4</xdr:col>
      <xdr:colOff>155575</xdr:colOff>
      <xdr:row>78</xdr:row>
      <xdr:rowOff>72862</xdr:rowOff>
    </xdr:to>
    <xdr:cxnSp macro="">
      <xdr:nvCxnSpPr>
        <xdr:cNvPr id="183" name="直線コネクタ 182"/>
        <xdr:cNvCxnSpPr/>
      </xdr:nvCxnSpPr>
      <xdr:spPr>
        <a:xfrm>
          <a:off x="2019300" y="13366279"/>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164629</xdr:rowOff>
    </xdr:from>
    <xdr:to>
      <xdr:col>2</xdr:col>
      <xdr:colOff>638175</xdr:colOff>
      <xdr:row>78</xdr:row>
      <xdr:rowOff>93980</xdr:rowOff>
    </xdr:to>
    <xdr:cxnSp macro="">
      <xdr:nvCxnSpPr>
        <xdr:cNvPr id="186" name="直線コネクタ 185"/>
        <xdr:cNvCxnSpPr/>
      </xdr:nvCxnSpPr>
      <xdr:spPr>
        <a:xfrm flipV="1">
          <a:off x="1130300" y="13366279"/>
          <a:ext cx="889000" cy="10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67563</xdr:rowOff>
    </xdr:from>
    <xdr:to>
      <xdr:col>6</xdr:col>
      <xdr:colOff>561975</xdr:colOff>
      <xdr:row>77</xdr:row>
      <xdr:rowOff>169163</xdr:rowOff>
    </xdr:to>
    <xdr:sp macro="" textlink="">
      <xdr:nvSpPr>
        <xdr:cNvPr id="196" name="円/楕円 195"/>
        <xdr:cNvSpPr/>
      </xdr:nvSpPr>
      <xdr:spPr>
        <a:xfrm>
          <a:off x="4584700" y="132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45990</xdr:rowOff>
    </xdr:from>
    <xdr:ext cx="469744" cy="259045"/>
    <xdr:sp macro="" textlink="">
      <xdr:nvSpPr>
        <xdr:cNvPr id="197" name="維持補修費該当値テキスト"/>
        <xdr:cNvSpPr txBox="1"/>
      </xdr:nvSpPr>
      <xdr:spPr>
        <a:xfrm>
          <a:off x="4686300" y="1324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167712</xdr:rowOff>
    </xdr:from>
    <xdr:to>
      <xdr:col>5</xdr:col>
      <xdr:colOff>409575</xdr:colOff>
      <xdr:row>78</xdr:row>
      <xdr:rowOff>97862</xdr:rowOff>
    </xdr:to>
    <xdr:sp macro="" textlink="">
      <xdr:nvSpPr>
        <xdr:cNvPr id="198" name="円/楕円 197"/>
        <xdr:cNvSpPr/>
      </xdr:nvSpPr>
      <xdr:spPr>
        <a:xfrm>
          <a:off x="3746500" y="133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88989</xdr:rowOff>
    </xdr:from>
    <xdr:ext cx="469744" cy="259045"/>
    <xdr:sp macro="" textlink="">
      <xdr:nvSpPr>
        <xdr:cNvPr id="199" name="テキスト ボックス 198"/>
        <xdr:cNvSpPr txBox="1"/>
      </xdr:nvSpPr>
      <xdr:spPr>
        <a:xfrm>
          <a:off x="3562427" y="1346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22062</xdr:rowOff>
    </xdr:from>
    <xdr:to>
      <xdr:col>4</xdr:col>
      <xdr:colOff>206375</xdr:colOff>
      <xdr:row>78</xdr:row>
      <xdr:rowOff>123662</xdr:rowOff>
    </xdr:to>
    <xdr:sp macro="" textlink="">
      <xdr:nvSpPr>
        <xdr:cNvPr id="200" name="円/楕円 199"/>
        <xdr:cNvSpPr/>
      </xdr:nvSpPr>
      <xdr:spPr>
        <a:xfrm>
          <a:off x="2857500" y="133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114789</xdr:rowOff>
    </xdr:from>
    <xdr:ext cx="469744" cy="259045"/>
    <xdr:sp macro="" textlink="">
      <xdr:nvSpPr>
        <xdr:cNvPr id="201" name="テキスト ボックス 200"/>
        <xdr:cNvSpPr txBox="1"/>
      </xdr:nvSpPr>
      <xdr:spPr>
        <a:xfrm>
          <a:off x="2673427" y="134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113829</xdr:rowOff>
    </xdr:from>
    <xdr:to>
      <xdr:col>3</xdr:col>
      <xdr:colOff>3175</xdr:colOff>
      <xdr:row>78</xdr:row>
      <xdr:rowOff>43979</xdr:rowOff>
    </xdr:to>
    <xdr:sp macro="" textlink="">
      <xdr:nvSpPr>
        <xdr:cNvPr id="202" name="円/楕円 201"/>
        <xdr:cNvSpPr/>
      </xdr:nvSpPr>
      <xdr:spPr>
        <a:xfrm>
          <a:off x="1968500" y="133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35106</xdr:rowOff>
    </xdr:from>
    <xdr:ext cx="469744" cy="259045"/>
    <xdr:sp macro="" textlink="">
      <xdr:nvSpPr>
        <xdr:cNvPr id="203" name="テキスト ボックス 202"/>
        <xdr:cNvSpPr txBox="1"/>
      </xdr:nvSpPr>
      <xdr:spPr>
        <a:xfrm>
          <a:off x="1784427" y="134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43180</xdr:rowOff>
    </xdr:from>
    <xdr:to>
      <xdr:col>1</xdr:col>
      <xdr:colOff>485775</xdr:colOff>
      <xdr:row>78</xdr:row>
      <xdr:rowOff>144780</xdr:rowOff>
    </xdr:to>
    <xdr:sp macro="" textlink="">
      <xdr:nvSpPr>
        <xdr:cNvPr id="204" name="円/楕円 203"/>
        <xdr:cNvSpPr/>
      </xdr:nvSpPr>
      <xdr:spPr>
        <a:xfrm>
          <a:off x="1079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135907</xdr:rowOff>
    </xdr:from>
    <xdr:ext cx="469744" cy="259045"/>
    <xdr:sp macro="" textlink="">
      <xdr:nvSpPr>
        <xdr:cNvPr id="205" name="テキスト ボックス 204"/>
        <xdr:cNvSpPr txBox="1"/>
      </xdr:nvSpPr>
      <xdr:spPr>
        <a:xfrm>
          <a:off x="895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167086</xdr:rowOff>
    </xdr:from>
    <xdr:to>
      <xdr:col>6</xdr:col>
      <xdr:colOff>511175</xdr:colOff>
      <xdr:row>97</xdr:row>
      <xdr:rowOff>20507</xdr:rowOff>
    </xdr:to>
    <xdr:cxnSp macro="">
      <xdr:nvCxnSpPr>
        <xdr:cNvPr id="233" name="直線コネクタ 232"/>
        <xdr:cNvCxnSpPr/>
      </xdr:nvCxnSpPr>
      <xdr:spPr>
        <a:xfrm flipV="1">
          <a:off x="3797300" y="16626286"/>
          <a:ext cx="8382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18131</xdr:rowOff>
    </xdr:from>
    <xdr:to>
      <xdr:col>5</xdr:col>
      <xdr:colOff>358775</xdr:colOff>
      <xdr:row>97</xdr:row>
      <xdr:rowOff>20507</xdr:rowOff>
    </xdr:to>
    <xdr:cxnSp macro="">
      <xdr:nvCxnSpPr>
        <xdr:cNvPr id="236" name="直線コネクタ 235"/>
        <xdr:cNvCxnSpPr/>
      </xdr:nvCxnSpPr>
      <xdr:spPr>
        <a:xfrm>
          <a:off x="2908300" y="16648781"/>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18131</xdr:rowOff>
    </xdr:from>
    <xdr:to>
      <xdr:col>4</xdr:col>
      <xdr:colOff>155575</xdr:colOff>
      <xdr:row>97</xdr:row>
      <xdr:rowOff>100403</xdr:rowOff>
    </xdr:to>
    <xdr:cxnSp macro="">
      <xdr:nvCxnSpPr>
        <xdr:cNvPr id="239" name="直線コネクタ 238"/>
        <xdr:cNvCxnSpPr/>
      </xdr:nvCxnSpPr>
      <xdr:spPr>
        <a:xfrm flipV="1">
          <a:off x="2019300" y="16648781"/>
          <a:ext cx="889000" cy="8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62484</xdr:rowOff>
    </xdr:from>
    <xdr:ext cx="534377" cy="259045"/>
    <xdr:sp macro="" textlink="">
      <xdr:nvSpPr>
        <xdr:cNvPr id="241" name="テキスト ボックス 240"/>
        <xdr:cNvSpPr txBox="1"/>
      </xdr:nvSpPr>
      <xdr:spPr>
        <a:xfrm>
          <a:off x="2641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100403</xdr:rowOff>
    </xdr:from>
    <xdr:to>
      <xdr:col>2</xdr:col>
      <xdr:colOff>638175</xdr:colOff>
      <xdr:row>97</xdr:row>
      <xdr:rowOff>137026</xdr:rowOff>
    </xdr:to>
    <xdr:cxnSp macro="">
      <xdr:nvCxnSpPr>
        <xdr:cNvPr id="242" name="直線コネクタ 241"/>
        <xdr:cNvCxnSpPr/>
      </xdr:nvCxnSpPr>
      <xdr:spPr>
        <a:xfrm flipV="1">
          <a:off x="1130300" y="16731053"/>
          <a:ext cx="889000" cy="3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4" name="テキスト ボックス 243"/>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15620</xdr:rowOff>
    </xdr:from>
    <xdr:ext cx="534377" cy="259045"/>
    <xdr:sp macro="" textlink="">
      <xdr:nvSpPr>
        <xdr:cNvPr id="246" name="テキスト ボックス 245"/>
        <xdr:cNvSpPr txBox="1"/>
      </xdr:nvSpPr>
      <xdr:spPr>
        <a:xfrm>
          <a:off x="863111" y="164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116286</xdr:rowOff>
    </xdr:from>
    <xdr:to>
      <xdr:col>6</xdr:col>
      <xdr:colOff>561975</xdr:colOff>
      <xdr:row>97</xdr:row>
      <xdr:rowOff>46436</xdr:rowOff>
    </xdr:to>
    <xdr:sp macro="" textlink="">
      <xdr:nvSpPr>
        <xdr:cNvPr id="252" name="円/楕円 251"/>
        <xdr:cNvSpPr/>
      </xdr:nvSpPr>
      <xdr:spPr>
        <a:xfrm>
          <a:off x="4584700" y="165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94713</xdr:rowOff>
    </xdr:from>
    <xdr:ext cx="534377" cy="259045"/>
    <xdr:sp macro="" textlink="">
      <xdr:nvSpPr>
        <xdr:cNvPr id="253" name="扶助費該当値テキスト"/>
        <xdr:cNvSpPr txBox="1"/>
      </xdr:nvSpPr>
      <xdr:spPr>
        <a:xfrm>
          <a:off x="4686300" y="165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141157</xdr:rowOff>
    </xdr:from>
    <xdr:to>
      <xdr:col>5</xdr:col>
      <xdr:colOff>409575</xdr:colOff>
      <xdr:row>97</xdr:row>
      <xdr:rowOff>71307</xdr:rowOff>
    </xdr:to>
    <xdr:sp macro="" textlink="">
      <xdr:nvSpPr>
        <xdr:cNvPr id="254" name="円/楕円 253"/>
        <xdr:cNvSpPr/>
      </xdr:nvSpPr>
      <xdr:spPr>
        <a:xfrm>
          <a:off x="3746500" y="166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62434</xdr:rowOff>
    </xdr:from>
    <xdr:ext cx="534377" cy="259045"/>
    <xdr:sp macro="" textlink="">
      <xdr:nvSpPr>
        <xdr:cNvPr id="255" name="テキスト ボックス 254"/>
        <xdr:cNvSpPr txBox="1"/>
      </xdr:nvSpPr>
      <xdr:spPr>
        <a:xfrm>
          <a:off x="3530111" y="166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138781</xdr:rowOff>
    </xdr:from>
    <xdr:to>
      <xdr:col>4</xdr:col>
      <xdr:colOff>206375</xdr:colOff>
      <xdr:row>97</xdr:row>
      <xdr:rowOff>68931</xdr:rowOff>
    </xdr:to>
    <xdr:sp macro="" textlink="">
      <xdr:nvSpPr>
        <xdr:cNvPr id="256" name="円/楕円 255"/>
        <xdr:cNvSpPr/>
      </xdr:nvSpPr>
      <xdr:spPr>
        <a:xfrm>
          <a:off x="2857500" y="165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60058</xdr:rowOff>
    </xdr:from>
    <xdr:ext cx="534377" cy="259045"/>
    <xdr:sp macro="" textlink="">
      <xdr:nvSpPr>
        <xdr:cNvPr id="257" name="テキスト ボックス 256"/>
        <xdr:cNvSpPr txBox="1"/>
      </xdr:nvSpPr>
      <xdr:spPr>
        <a:xfrm>
          <a:off x="2641111" y="166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49603</xdr:rowOff>
    </xdr:from>
    <xdr:to>
      <xdr:col>3</xdr:col>
      <xdr:colOff>3175</xdr:colOff>
      <xdr:row>97</xdr:row>
      <xdr:rowOff>151203</xdr:rowOff>
    </xdr:to>
    <xdr:sp macro="" textlink="">
      <xdr:nvSpPr>
        <xdr:cNvPr id="258" name="円/楕円 257"/>
        <xdr:cNvSpPr/>
      </xdr:nvSpPr>
      <xdr:spPr>
        <a:xfrm>
          <a:off x="1968500" y="166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167730</xdr:rowOff>
    </xdr:from>
    <xdr:ext cx="534377" cy="259045"/>
    <xdr:sp macro="" textlink="">
      <xdr:nvSpPr>
        <xdr:cNvPr id="259" name="テキスト ボックス 258"/>
        <xdr:cNvSpPr txBox="1"/>
      </xdr:nvSpPr>
      <xdr:spPr>
        <a:xfrm>
          <a:off x="1752111" y="1645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86226</xdr:rowOff>
    </xdr:from>
    <xdr:to>
      <xdr:col>1</xdr:col>
      <xdr:colOff>485775</xdr:colOff>
      <xdr:row>98</xdr:row>
      <xdr:rowOff>16376</xdr:rowOff>
    </xdr:to>
    <xdr:sp macro="" textlink="">
      <xdr:nvSpPr>
        <xdr:cNvPr id="260" name="円/楕円 259"/>
        <xdr:cNvSpPr/>
      </xdr:nvSpPr>
      <xdr:spPr>
        <a:xfrm>
          <a:off x="1079500" y="1671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7503</xdr:rowOff>
    </xdr:from>
    <xdr:ext cx="534377" cy="259045"/>
    <xdr:sp macro="" textlink="">
      <xdr:nvSpPr>
        <xdr:cNvPr id="261" name="テキスト ボックス 260"/>
        <xdr:cNvSpPr txBox="1"/>
      </xdr:nvSpPr>
      <xdr:spPr>
        <a:xfrm>
          <a:off x="863111" y="1680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162168</xdr:rowOff>
    </xdr:from>
    <xdr:to>
      <xdr:col>15</xdr:col>
      <xdr:colOff>180975</xdr:colOff>
      <xdr:row>33</xdr:row>
      <xdr:rowOff>57453</xdr:rowOff>
    </xdr:to>
    <xdr:cxnSp macro="">
      <xdr:nvCxnSpPr>
        <xdr:cNvPr id="293" name="直線コネクタ 292"/>
        <xdr:cNvCxnSpPr/>
      </xdr:nvCxnSpPr>
      <xdr:spPr>
        <a:xfrm flipV="1">
          <a:off x="9639300" y="5648568"/>
          <a:ext cx="838200" cy="6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117379</xdr:rowOff>
    </xdr:from>
    <xdr:to>
      <xdr:col>14</xdr:col>
      <xdr:colOff>28575</xdr:colOff>
      <xdr:row>33</xdr:row>
      <xdr:rowOff>57453</xdr:rowOff>
    </xdr:to>
    <xdr:cxnSp macro="">
      <xdr:nvCxnSpPr>
        <xdr:cNvPr id="296" name="直線コネクタ 295"/>
        <xdr:cNvCxnSpPr/>
      </xdr:nvCxnSpPr>
      <xdr:spPr>
        <a:xfrm>
          <a:off x="8750300" y="5603779"/>
          <a:ext cx="889000" cy="1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117379</xdr:rowOff>
    </xdr:from>
    <xdr:to>
      <xdr:col>12</xdr:col>
      <xdr:colOff>511175</xdr:colOff>
      <xdr:row>34</xdr:row>
      <xdr:rowOff>9055</xdr:rowOff>
    </xdr:to>
    <xdr:cxnSp macro="">
      <xdr:nvCxnSpPr>
        <xdr:cNvPr id="299" name="直線コネクタ 298"/>
        <xdr:cNvCxnSpPr/>
      </xdr:nvCxnSpPr>
      <xdr:spPr>
        <a:xfrm flipV="1">
          <a:off x="7861300" y="5603779"/>
          <a:ext cx="889000" cy="2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156563</xdr:rowOff>
    </xdr:from>
    <xdr:ext cx="534377" cy="259045"/>
    <xdr:sp macro="" textlink="">
      <xdr:nvSpPr>
        <xdr:cNvPr id="301" name="テキスト ボックス 300"/>
        <xdr:cNvSpPr txBox="1"/>
      </xdr:nvSpPr>
      <xdr:spPr>
        <a:xfrm>
          <a:off x="8483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9055</xdr:rowOff>
    </xdr:from>
    <xdr:to>
      <xdr:col>11</xdr:col>
      <xdr:colOff>307975</xdr:colOff>
      <xdr:row>34</xdr:row>
      <xdr:rowOff>133675</xdr:rowOff>
    </xdr:to>
    <xdr:cxnSp macro="">
      <xdr:nvCxnSpPr>
        <xdr:cNvPr id="302" name="直線コネクタ 301"/>
        <xdr:cNvCxnSpPr/>
      </xdr:nvCxnSpPr>
      <xdr:spPr>
        <a:xfrm flipV="1">
          <a:off x="6972300" y="5838355"/>
          <a:ext cx="889000" cy="1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10161</xdr:rowOff>
    </xdr:from>
    <xdr:ext cx="534377" cy="259045"/>
    <xdr:sp macro="" textlink="">
      <xdr:nvSpPr>
        <xdr:cNvPr id="304" name="テキスト ボックス 303"/>
        <xdr:cNvSpPr txBox="1"/>
      </xdr:nvSpPr>
      <xdr:spPr>
        <a:xfrm>
          <a:off x="7594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6" name="テキスト ボックス 305"/>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111368</xdr:rowOff>
    </xdr:from>
    <xdr:to>
      <xdr:col>15</xdr:col>
      <xdr:colOff>231775</xdr:colOff>
      <xdr:row>33</xdr:row>
      <xdr:rowOff>41518</xdr:rowOff>
    </xdr:to>
    <xdr:sp macro="" textlink="">
      <xdr:nvSpPr>
        <xdr:cNvPr id="312" name="円/楕円 311"/>
        <xdr:cNvSpPr/>
      </xdr:nvSpPr>
      <xdr:spPr>
        <a:xfrm>
          <a:off x="10426700" y="55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134245</xdr:rowOff>
    </xdr:from>
    <xdr:ext cx="534377" cy="259045"/>
    <xdr:sp macro="" textlink="">
      <xdr:nvSpPr>
        <xdr:cNvPr id="313" name="補助費等該当値テキスト"/>
        <xdr:cNvSpPr txBox="1"/>
      </xdr:nvSpPr>
      <xdr:spPr>
        <a:xfrm>
          <a:off x="10528300" y="54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89,624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6653</xdr:rowOff>
    </xdr:from>
    <xdr:to>
      <xdr:col>14</xdr:col>
      <xdr:colOff>79375</xdr:colOff>
      <xdr:row>33</xdr:row>
      <xdr:rowOff>108253</xdr:rowOff>
    </xdr:to>
    <xdr:sp macro="" textlink="">
      <xdr:nvSpPr>
        <xdr:cNvPr id="314" name="円/楕円 313"/>
        <xdr:cNvSpPr/>
      </xdr:nvSpPr>
      <xdr:spPr>
        <a:xfrm>
          <a:off x="9588500" y="5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124780</xdr:rowOff>
    </xdr:from>
    <xdr:ext cx="534377" cy="259045"/>
    <xdr:sp macro="" textlink="">
      <xdr:nvSpPr>
        <xdr:cNvPr id="315" name="テキスト ボックス 314"/>
        <xdr:cNvSpPr txBox="1"/>
      </xdr:nvSpPr>
      <xdr:spPr>
        <a:xfrm>
          <a:off x="9372111" y="54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85,537</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66579</xdr:rowOff>
    </xdr:from>
    <xdr:to>
      <xdr:col>12</xdr:col>
      <xdr:colOff>561975</xdr:colOff>
      <xdr:row>32</xdr:row>
      <xdr:rowOff>168179</xdr:rowOff>
    </xdr:to>
    <xdr:sp macro="" textlink="">
      <xdr:nvSpPr>
        <xdr:cNvPr id="316" name="円/楕円 315"/>
        <xdr:cNvSpPr/>
      </xdr:nvSpPr>
      <xdr:spPr>
        <a:xfrm>
          <a:off x="8699500" y="55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13256</xdr:rowOff>
    </xdr:from>
    <xdr:ext cx="534377" cy="259045"/>
    <xdr:sp macro="" textlink="">
      <xdr:nvSpPr>
        <xdr:cNvPr id="317" name="テキスト ボックス 316"/>
        <xdr:cNvSpPr txBox="1"/>
      </xdr:nvSpPr>
      <xdr:spPr>
        <a:xfrm>
          <a:off x="8483111" y="53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129705</xdr:rowOff>
    </xdr:from>
    <xdr:to>
      <xdr:col>11</xdr:col>
      <xdr:colOff>358775</xdr:colOff>
      <xdr:row>34</xdr:row>
      <xdr:rowOff>59855</xdr:rowOff>
    </xdr:to>
    <xdr:sp macro="" textlink="">
      <xdr:nvSpPr>
        <xdr:cNvPr id="318" name="円/楕円 317"/>
        <xdr:cNvSpPr/>
      </xdr:nvSpPr>
      <xdr:spPr>
        <a:xfrm>
          <a:off x="7810500" y="57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76382</xdr:rowOff>
    </xdr:from>
    <xdr:ext cx="534377" cy="259045"/>
    <xdr:sp macro="" textlink="">
      <xdr:nvSpPr>
        <xdr:cNvPr id="319" name="テキスト ボックス 318"/>
        <xdr:cNvSpPr txBox="1"/>
      </xdr:nvSpPr>
      <xdr:spPr>
        <a:xfrm>
          <a:off x="7594111" y="55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82875</xdr:rowOff>
    </xdr:from>
    <xdr:to>
      <xdr:col>10</xdr:col>
      <xdr:colOff>155575</xdr:colOff>
      <xdr:row>35</xdr:row>
      <xdr:rowOff>13025</xdr:rowOff>
    </xdr:to>
    <xdr:sp macro="" textlink="">
      <xdr:nvSpPr>
        <xdr:cNvPr id="320" name="円/楕円 319"/>
        <xdr:cNvSpPr/>
      </xdr:nvSpPr>
      <xdr:spPr>
        <a:xfrm>
          <a:off x="6921500" y="59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29552</xdr:rowOff>
    </xdr:from>
    <xdr:ext cx="534377" cy="259045"/>
    <xdr:sp macro="" textlink="">
      <xdr:nvSpPr>
        <xdr:cNvPr id="321" name="テキスト ボックス 320"/>
        <xdr:cNvSpPr txBox="1"/>
      </xdr:nvSpPr>
      <xdr:spPr>
        <a:xfrm>
          <a:off x="6705111" y="568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149192</xdr:rowOff>
    </xdr:from>
    <xdr:to>
      <xdr:col>15</xdr:col>
      <xdr:colOff>180975</xdr:colOff>
      <xdr:row>55</xdr:row>
      <xdr:rowOff>146438</xdr:rowOff>
    </xdr:to>
    <xdr:cxnSp macro="">
      <xdr:nvCxnSpPr>
        <xdr:cNvPr id="352" name="直線コネクタ 351"/>
        <xdr:cNvCxnSpPr/>
      </xdr:nvCxnSpPr>
      <xdr:spPr>
        <a:xfrm>
          <a:off x="9639300" y="9407492"/>
          <a:ext cx="838200" cy="16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149192</xdr:rowOff>
    </xdr:from>
    <xdr:to>
      <xdr:col>14</xdr:col>
      <xdr:colOff>28575</xdr:colOff>
      <xdr:row>56</xdr:row>
      <xdr:rowOff>110548</xdr:rowOff>
    </xdr:to>
    <xdr:cxnSp macro="">
      <xdr:nvCxnSpPr>
        <xdr:cNvPr id="355" name="直線コネクタ 354"/>
        <xdr:cNvCxnSpPr/>
      </xdr:nvCxnSpPr>
      <xdr:spPr>
        <a:xfrm flipV="1">
          <a:off x="8750300" y="9407492"/>
          <a:ext cx="889000" cy="30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80144</xdr:rowOff>
    </xdr:from>
    <xdr:to>
      <xdr:col>12</xdr:col>
      <xdr:colOff>511175</xdr:colOff>
      <xdr:row>56</xdr:row>
      <xdr:rowOff>110548</xdr:rowOff>
    </xdr:to>
    <xdr:cxnSp macro="">
      <xdr:nvCxnSpPr>
        <xdr:cNvPr id="358" name="直線コネクタ 357"/>
        <xdr:cNvCxnSpPr/>
      </xdr:nvCxnSpPr>
      <xdr:spPr>
        <a:xfrm>
          <a:off x="7861300" y="9166994"/>
          <a:ext cx="889000" cy="54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31027</xdr:rowOff>
    </xdr:from>
    <xdr:ext cx="534377" cy="259045"/>
    <xdr:sp macro="" textlink="">
      <xdr:nvSpPr>
        <xdr:cNvPr id="360" name="テキスト ボックス 359"/>
        <xdr:cNvSpPr txBox="1"/>
      </xdr:nvSpPr>
      <xdr:spPr>
        <a:xfrm>
          <a:off x="8483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80144</xdr:rowOff>
    </xdr:from>
    <xdr:to>
      <xdr:col>11</xdr:col>
      <xdr:colOff>307975</xdr:colOff>
      <xdr:row>53</xdr:row>
      <xdr:rowOff>118690</xdr:rowOff>
    </xdr:to>
    <xdr:cxnSp macro="">
      <xdr:nvCxnSpPr>
        <xdr:cNvPr id="361" name="直線コネクタ 360"/>
        <xdr:cNvCxnSpPr/>
      </xdr:nvCxnSpPr>
      <xdr:spPr>
        <a:xfrm flipV="1">
          <a:off x="6972300" y="9166994"/>
          <a:ext cx="889000" cy="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70299</xdr:rowOff>
    </xdr:from>
    <xdr:ext cx="534377" cy="259045"/>
    <xdr:sp macro="" textlink="">
      <xdr:nvSpPr>
        <xdr:cNvPr id="363" name="テキスト ボックス 362"/>
        <xdr:cNvSpPr txBox="1"/>
      </xdr:nvSpPr>
      <xdr:spPr>
        <a:xfrm>
          <a:off x="7594111" y="95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128211</xdr:rowOff>
    </xdr:from>
    <xdr:ext cx="534377" cy="259045"/>
    <xdr:sp macro="" textlink="">
      <xdr:nvSpPr>
        <xdr:cNvPr id="365" name="テキスト ボックス 364"/>
        <xdr:cNvSpPr txBox="1"/>
      </xdr:nvSpPr>
      <xdr:spPr>
        <a:xfrm>
          <a:off x="6705111" y="972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95638</xdr:rowOff>
    </xdr:from>
    <xdr:to>
      <xdr:col>15</xdr:col>
      <xdr:colOff>231775</xdr:colOff>
      <xdr:row>56</xdr:row>
      <xdr:rowOff>25788</xdr:rowOff>
    </xdr:to>
    <xdr:sp macro="" textlink="">
      <xdr:nvSpPr>
        <xdr:cNvPr id="371" name="円/楕円 370"/>
        <xdr:cNvSpPr/>
      </xdr:nvSpPr>
      <xdr:spPr>
        <a:xfrm>
          <a:off x="10426700" y="95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118515</xdr:rowOff>
    </xdr:from>
    <xdr:ext cx="534377" cy="259045"/>
    <xdr:sp macro="" textlink="">
      <xdr:nvSpPr>
        <xdr:cNvPr id="372" name="普通建設事業費該当値テキスト"/>
        <xdr:cNvSpPr txBox="1"/>
      </xdr:nvSpPr>
      <xdr:spPr>
        <a:xfrm>
          <a:off x="10528300" y="93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58,631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98392</xdr:rowOff>
    </xdr:from>
    <xdr:to>
      <xdr:col>14</xdr:col>
      <xdr:colOff>79375</xdr:colOff>
      <xdr:row>55</xdr:row>
      <xdr:rowOff>28542</xdr:rowOff>
    </xdr:to>
    <xdr:sp macro="" textlink="">
      <xdr:nvSpPr>
        <xdr:cNvPr id="373" name="円/楕円 372"/>
        <xdr:cNvSpPr/>
      </xdr:nvSpPr>
      <xdr:spPr>
        <a:xfrm>
          <a:off x="9588500" y="93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45069</xdr:rowOff>
    </xdr:from>
    <xdr:ext cx="534377" cy="259045"/>
    <xdr:sp macro="" textlink="">
      <xdr:nvSpPr>
        <xdr:cNvPr id="374" name="テキスト ボックス 373"/>
        <xdr:cNvSpPr txBox="1"/>
      </xdr:nvSpPr>
      <xdr:spPr>
        <a:xfrm>
          <a:off x="9372111" y="91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59748</xdr:rowOff>
    </xdr:from>
    <xdr:to>
      <xdr:col>12</xdr:col>
      <xdr:colOff>561975</xdr:colOff>
      <xdr:row>56</xdr:row>
      <xdr:rowOff>161348</xdr:rowOff>
    </xdr:to>
    <xdr:sp macro="" textlink="">
      <xdr:nvSpPr>
        <xdr:cNvPr id="375" name="円/楕円 374"/>
        <xdr:cNvSpPr/>
      </xdr:nvSpPr>
      <xdr:spPr>
        <a:xfrm>
          <a:off x="8699500" y="96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152475</xdr:rowOff>
    </xdr:from>
    <xdr:ext cx="534377" cy="259045"/>
    <xdr:sp macro="" textlink="">
      <xdr:nvSpPr>
        <xdr:cNvPr id="376" name="テキスト ボックス 375"/>
        <xdr:cNvSpPr txBox="1"/>
      </xdr:nvSpPr>
      <xdr:spPr>
        <a:xfrm>
          <a:off x="8483111" y="97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29344</xdr:rowOff>
    </xdr:from>
    <xdr:to>
      <xdr:col>11</xdr:col>
      <xdr:colOff>358775</xdr:colOff>
      <xdr:row>53</xdr:row>
      <xdr:rowOff>130944</xdr:rowOff>
    </xdr:to>
    <xdr:sp macro="" textlink="">
      <xdr:nvSpPr>
        <xdr:cNvPr id="377" name="円/楕円 376"/>
        <xdr:cNvSpPr/>
      </xdr:nvSpPr>
      <xdr:spPr>
        <a:xfrm>
          <a:off x="7810500" y="91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147471</xdr:rowOff>
    </xdr:from>
    <xdr:ext cx="534377" cy="259045"/>
    <xdr:sp macro="" textlink="">
      <xdr:nvSpPr>
        <xdr:cNvPr id="378" name="テキスト ボックス 377"/>
        <xdr:cNvSpPr txBox="1"/>
      </xdr:nvSpPr>
      <xdr:spPr>
        <a:xfrm>
          <a:off x="7594111" y="88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96,221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67890</xdr:rowOff>
    </xdr:from>
    <xdr:to>
      <xdr:col>10</xdr:col>
      <xdr:colOff>155575</xdr:colOff>
      <xdr:row>53</xdr:row>
      <xdr:rowOff>169490</xdr:rowOff>
    </xdr:to>
    <xdr:sp macro="" textlink="">
      <xdr:nvSpPr>
        <xdr:cNvPr id="379" name="円/楕円 378"/>
        <xdr:cNvSpPr/>
      </xdr:nvSpPr>
      <xdr:spPr>
        <a:xfrm>
          <a:off x="6921500" y="91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14567</xdr:rowOff>
    </xdr:from>
    <xdr:ext cx="534377" cy="259045"/>
    <xdr:sp macro="" textlink="">
      <xdr:nvSpPr>
        <xdr:cNvPr id="380" name="テキスト ボックス 379"/>
        <xdr:cNvSpPr txBox="1"/>
      </xdr:nvSpPr>
      <xdr:spPr>
        <a:xfrm>
          <a:off x="6705111" y="892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66108</xdr:rowOff>
    </xdr:from>
    <xdr:to>
      <xdr:col>15</xdr:col>
      <xdr:colOff>180975</xdr:colOff>
      <xdr:row>79</xdr:row>
      <xdr:rowOff>52718</xdr:rowOff>
    </xdr:to>
    <xdr:cxnSp macro="">
      <xdr:nvCxnSpPr>
        <xdr:cNvPr id="411" name="直線コネクタ 410"/>
        <xdr:cNvCxnSpPr/>
      </xdr:nvCxnSpPr>
      <xdr:spPr>
        <a:xfrm>
          <a:off x="9639300" y="13439208"/>
          <a:ext cx="8382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66108</xdr:rowOff>
    </xdr:from>
    <xdr:to>
      <xdr:col>14</xdr:col>
      <xdr:colOff>28575</xdr:colOff>
      <xdr:row>79</xdr:row>
      <xdr:rowOff>56637</xdr:rowOff>
    </xdr:to>
    <xdr:cxnSp macro="">
      <xdr:nvCxnSpPr>
        <xdr:cNvPr id="414" name="直線コネクタ 413"/>
        <xdr:cNvCxnSpPr/>
      </xdr:nvCxnSpPr>
      <xdr:spPr>
        <a:xfrm flipV="1">
          <a:off x="8750300" y="13439208"/>
          <a:ext cx="889000" cy="16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1918</xdr:rowOff>
    </xdr:from>
    <xdr:to>
      <xdr:col>15</xdr:col>
      <xdr:colOff>231775</xdr:colOff>
      <xdr:row>79</xdr:row>
      <xdr:rowOff>103518</xdr:rowOff>
    </xdr:to>
    <xdr:sp macro="" textlink="">
      <xdr:nvSpPr>
        <xdr:cNvPr id="424" name="円/楕円 423"/>
        <xdr:cNvSpPr/>
      </xdr:nvSpPr>
      <xdr:spPr>
        <a:xfrm>
          <a:off x="10426700" y="135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88295</xdr:rowOff>
    </xdr:from>
    <xdr:ext cx="469744" cy="259045"/>
    <xdr:sp macro="" textlink="">
      <xdr:nvSpPr>
        <xdr:cNvPr id="425" name="普通建設事業費 （ うち新規整備　）該当値テキスト"/>
        <xdr:cNvSpPr txBox="1"/>
      </xdr:nvSpPr>
      <xdr:spPr>
        <a:xfrm>
          <a:off x="10528300" y="134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15308</xdr:rowOff>
    </xdr:from>
    <xdr:to>
      <xdr:col>14</xdr:col>
      <xdr:colOff>79375</xdr:colOff>
      <xdr:row>78</xdr:row>
      <xdr:rowOff>116908</xdr:rowOff>
    </xdr:to>
    <xdr:sp macro="" textlink="">
      <xdr:nvSpPr>
        <xdr:cNvPr id="426" name="円/楕円 425"/>
        <xdr:cNvSpPr/>
      </xdr:nvSpPr>
      <xdr:spPr>
        <a:xfrm>
          <a:off x="9588500" y="133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108035</xdr:rowOff>
    </xdr:from>
    <xdr:ext cx="534377" cy="259045"/>
    <xdr:sp macro="" textlink="">
      <xdr:nvSpPr>
        <xdr:cNvPr id="427" name="テキスト ボックス 426"/>
        <xdr:cNvSpPr txBox="1"/>
      </xdr:nvSpPr>
      <xdr:spPr>
        <a:xfrm>
          <a:off x="9372111" y="1348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5837</xdr:rowOff>
    </xdr:from>
    <xdr:to>
      <xdr:col>12</xdr:col>
      <xdr:colOff>561975</xdr:colOff>
      <xdr:row>79</xdr:row>
      <xdr:rowOff>107437</xdr:rowOff>
    </xdr:to>
    <xdr:sp macro="" textlink="">
      <xdr:nvSpPr>
        <xdr:cNvPr id="428" name="円/楕円 427"/>
        <xdr:cNvSpPr/>
      </xdr:nvSpPr>
      <xdr:spPr>
        <a:xfrm>
          <a:off x="8699500" y="135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98564</xdr:rowOff>
    </xdr:from>
    <xdr:ext cx="469744" cy="259045"/>
    <xdr:sp macro="" textlink="">
      <xdr:nvSpPr>
        <xdr:cNvPr id="429" name="テキスト ボックス 428"/>
        <xdr:cNvSpPr txBox="1"/>
      </xdr:nvSpPr>
      <xdr:spPr>
        <a:xfrm>
          <a:off x="8515427" y="136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8153</xdr:rowOff>
    </xdr:from>
    <xdr:to>
      <xdr:col>15</xdr:col>
      <xdr:colOff>180975</xdr:colOff>
      <xdr:row>95</xdr:row>
      <xdr:rowOff>33007</xdr:rowOff>
    </xdr:to>
    <xdr:cxnSp macro="">
      <xdr:nvCxnSpPr>
        <xdr:cNvPr id="458" name="直線コネクタ 457"/>
        <xdr:cNvCxnSpPr/>
      </xdr:nvCxnSpPr>
      <xdr:spPr>
        <a:xfrm>
          <a:off x="9639300" y="16295903"/>
          <a:ext cx="8382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8153</xdr:rowOff>
    </xdr:from>
    <xdr:to>
      <xdr:col>14</xdr:col>
      <xdr:colOff>28575</xdr:colOff>
      <xdr:row>96</xdr:row>
      <xdr:rowOff>24231</xdr:rowOff>
    </xdr:to>
    <xdr:cxnSp macro="">
      <xdr:nvCxnSpPr>
        <xdr:cNvPr id="461" name="直線コネクタ 460"/>
        <xdr:cNvCxnSpPr/>
      </xdr:nvCxnSpPr>
      <xdr:spPr>
        <a:xfrm flipV="1">
          <a:off x="8750300" y="16295903"/>
          <a:ext cx="889000" cy="1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138409</xdr:rowOff>
    </xdr:from>
    <xdr:ext cx="534377" cy="259045"/>
    <xdr:sp macro="" textlink="">
      <xdr:nvSpPr>
        <xdr:cNvPr id="465" name="テキスト ボックス 464"/>
        <xdr:cNvSpPr txBox="1"/>
      </xdr:nvSpPr>
      <xdr:spPr>
        <a:xfrm>
          <a:off x="8483111" y="167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153657</xdr:rowOff>
    </xdr:from>
    <xdr:to>
      <xdr:col>15</xdr:col>
      <xdr:colOff>231775</xdr:colOff>
      <xdr:row>95</xdr:row>
      <xdr:rowOff>83807</xdr:rowOff>
    </xdr:to>
    <xdr:sp macro="" textlink="">
      <xdr:nvSpPr>
        <xdr:cNvPr id="471" name="円/楕円 470"/>
        <xdr:cNvSpPr/>
      </xdr:nvSpPr>
      <xdr:spPr>
        <a:xfrm>
          <a:off x="10426700" y="162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5084</xdr:rowOff>
    </xdr:from>
    <xdr:ext cx="534377" cy="259045"/>
    <xdr:sp macro="" textlink="">
      <xdr:nvSpPr>
        <xdr:cNvPr id="472" name="普通建設事業費 （ うち更新整備　）該当値テキスト"/>
        <xdr:cNvSpPr txBox="1"/>
      </xdr:nvSpPr>
      <xdr:spPr>
        <a:xfrm>
          <a:off x="10528300" y="161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54,901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128803</xdr:rowOff>
    </xdr:from>
    <xdr:to>
      <xdr:col>14</xdr:col>
      <xdr:colOff>79375</xdr:colOff>
      <xdr:row>95</xdr:row>
      <xdr:rowOff>58953</xdr:rowOff>
    </xdr:to>
    <xdr:sp macro="" textlink="">
      <xdr:nvSpPr>
        <xdr:cNvPr id="473" name="円/楕円 472"/>
        <xdr:cNvSpPr/>
      </xdr:nvSpPr>
      <xdr:spPr>
        <a:xfrm>
          <a:off x="9588500" y="162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75480</xdr:rowOff>
    </xdr:from>
    <xdr:ext cx="534377" cy="259045"/>
    <xdr:sp macro="" textlink="">
      <xdr:nvSpPr>
        <xdr:cNvPr id="474" name="テキスト ボックス 473"/>
        <xdr:cNvSpPr txBox="1"/>
      </xdr:nvSpPr>
      <xdr:spPr>
        <a:xfrm>
          <a:off x="9372111" y="1602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144881</xdr:rowOff>
    </xdr:from>
    <xdr:to>
      <xdr:col>12</xdr:col>
      <xdr:colOff>561975</xdr:colOff>
      <xdr:row>96</xdr:row>
      <xdr:rowOff>75031</xdr:rowOff>
    </xdr:to>
    <xdr:sp macro="" textlink="">
      <xdr:nvSpPr>
        <xdr:cNvPr id="475" name="円/楕円 474"/>
        <xdr:cNvSpPr/>
      </xdr:nvSpPr>
      <xdr:spPr>
        <a:xfrm>
          <a:off x="8699500" y="164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91558</xdr:rowOff>
    </xdr:from>
    <xdr:ext cx="534377" cy="259045"/>
    <xdr:sp macro="" textlink="">
      <xdr:nvSpPr>
        <xdr:cNvPr id="476" name="テキスト ボックス 475"/>
        <xdr:cNvSpPr txBox="1"/>
      </xdr:nvSpPr>
      <xdr:spPr>
        <a:xfrm>
          <a:off x="8483111" y="162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138100</xdr:rowOff>
    </xdr:from>
    <xdr:to>
      <xdr:col>23</xdr:col>
      <xdr:colOff>517525</xdr:colOff>
      <xdr:row>39</xdr:row>
      <xdr:rowOff>43764</xdr:rowOff>
    </xdr:to>
    <xdr:cxnSp macro="">
      <xdr:nvCxnSpPr>
        <xdr:cNvPr id="505" name="直線コネクタ 504"/>
        <xdr:cNvCxnSpPr/>
      </xdr:nvCxnSpPr>
      <xdr:spPr>
        <a:xfrm>
          <a:off x="15481300" y="6653200"/>
          <a:ext cx="8382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58700</xdr:rowOff>
    </xdr:from>
    <xdr:to>
      <xdr:col>22</xdr:col>
      <xdr:colOff>365125</xdr:colOff>
      <xdr:row>38</xdr:row>
      <xdr:rowOff>138100</xdr:rowOff>
    </xdr:to>
    <xdr:cxnSp macro="">
      <xdr:nvCxnSpPr>
        <xdr:cNvPr id="508" name="直線コネクタ 507"/>
        <xdr:cNvCxnSpPr/>
      </xdr:nvCxnSpPr>
      <xdr:spPr>
        <a:xfrm>
          <a:off x="14592300" y="6573800"/>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42029</xdr:rowOff>
    </xdr:from>
    <xdr:ext cx="378565" cy="259045"/>
    <xdr:sp macro="" textlink="">
      <xdr:nvSpPr>
        <xdr:cNvPr id="510" name="テキスト ボックス 509"/>
        <xdr:cNvSpPr txBox="1"/>
      </xdr:nvSpPr>
      <xdr:spPr>
        <a:xfrm>
          <a:off x="15292017" y="672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80797</xdr:rowOff>
    </xdr:from>
    <xdr:to>
      <xdr:col>21</xdr:col>
      <xdr:colOff>161925</xdr:colOff>
      <xdr:row>38</xdr:row>
      <xdr:rowOff>58700</xdr:rowOff>
    </xdr:to>
    <xdr:cxnSp macro="">
      <xdr:nvCxnSpPr>
        <xdr:cNvPr id="511" name="直線コネクタ 510"/>
        <xdr:cNvCxnSpPr/>
      </xdr:nvCxnSpPr>
      <xdr:spPr>
        <a:xfrm>
          <a:off x="13703300" y="6424447"/>
          <a:ext cx="889000" cy="14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34256</xdr:rowOff>
    </xdr:from>
    <xdr:ext cx="378565" cy="259045"/>
    <xdr:sp macro="" textlink="">
      <xdr:nvSpPr>
        <xdr:cNvPr id="513" name="テキスト ボックス 512"/>
        <xdr:cNvSpPr txBox="1"/>
      </xdr:nvSpPr>
      <xdr:spPr>
        <a:xfrm>
          <a:off x="14403017" y="672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21590</xdr:rowOff>
    </xdr:from>
    <xdr:to>
      <xdr:col>19</xdr:col>
      <xdr:colOff>644525</xdr:colOff>
      <xdr:row>37</xdr:row>
      <xdr:rowOff>80797</xdr:rowOff>
    </xdr:to>
    <xdr:cxnSp macro="">
      <xdr:nvCxnSpPr>
        <xdr:cNvPr id="514" name="直線コネクタ 513"/>
        <xdr:cNvCxnSpPr/>
      </xdr:nvCxnSpPr>
      <xdr:spPr>
        <a:xfrm>
          <a:off x="12814300" y="5336540"/>
          <a:ext cx="889000" cy="108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17111</xdr:rowOff>
    </xdr:from>
    <xdr:ext cx="378565" cy="259045"/>
    <xdr:sp macro="" textlink="">
      <xdr:nvSpPr>
        <xdr:cNvPr id="516" name="テキスト ボックス 515"/>
        <xdr:cNvSpPr txBox="1"/>
      </xdr:nvSpPr>
      <xdr:spPr>
        <a:xfrm>
          <a:off x="13514017" y="670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106036</xdr:rowOff>
    </xdr:from>
    <xdr:ext cx="469744" cy="259045"/>
    <xdr:sp macro="" textlink="">
      <xdr:nvSpPr>
        <xdr:cNvPr id="518" name="テキスト ボックス 517"/>
        <xdr:cNvSpPr txBox="1"/>
      </xdr:nvSpPr>
      <xdr:spPr>
        <a:xfrm>
          <a:off x="12579427" y="662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164414</xdr:rowOff>
    </xdr:from>
    <xdr:to>
      <xdr:col>23</xdr:col>
      <xdr:colOff>568325</xdr:colOff>
      <xdr:row>39</xdr:row>
      <xdr:rowOff>94564</xdr:rowOff>
    </xdr:to>
    <xdr:sp macro="" textlink="">
      <xdr:nvSpPr>
        <xdr:cNvPr id="524" name="円/楕円 523"/>
        <xdr:cNvSpPr/>
      </xdr:nvSpPr>
      <xdr:spPr>
        <a:xfrm>
          <a:off x="162687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79341</xdr:rowOff>
    </xdr:from>
    <xdr:ext cx="249299" cy="259045"/>
    <xdr:sp macro="" textlink="">
      <xdr:nvSpPr>
        <xdr:cNvPr id="525" name="災害復旧事業費該当値テキスト"/>
        <xdr:cNvSpPr txBox="1"/>
      </xdr:nvSpPr>
      <xdr:spPr>
        <a:xfrm>
          <a:off x="16370300" y="65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87300</xdr:rowOff>
    </xdr:from>
    <xdr:to>
      <xdr:col>22</xdr:col>
      <xdr:colOff>415925</xdr:colOff>
      <xdr:row>39</xdr:row>
      <xdr:rowOff>17450</xdr:rowOff>
    </xdr:to>
    <xdr:sp macro="" textlink="">
      <xdr:nvSpPr>
        <xdr:cNvPr id="526" name="円/楕円 525"/>
        <xdr:cNvSpPr/>
      </xdr:nvSpPr>
      <xdr:spPr>
        <a:xfrm>
          <a:off x="15430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33977</xdr:rowOff>
    </xdr:from>
    <xdr:ext cx="469744" cy="259045"/>
    <xdr:sp macro="" textlink="">
      <xdr:nvSpPr>
        <xdr:cNvPr id="527" name="テキスト ボックス 526"/>
        <xdr:cNvSpPr txBox="1"/>
      </xdr:nvSpPr>
      <xdr:spPr>
        <a:xfrm>
          <a:off x="15246427" y="63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7900</xdr:rowOff>
    </xdr:from>
    <xdr:to>
      <xdr:col>21</xdr:col>
      <xdr:colOff>212725</xdr:colOff>
      <xdr:row>38</xdr:row>
      <xdr:rowOff>109500</xdr:rowOff>
    </xdr:to>
    <xdr:sp macro="" textlink="">
      <xdr:nvSpPr>
        <xdr:cNvPr id="528" name="円/楕円 527"/>
        <xdr:cNvSpPr/>
      </xdr:nvSpPr>
      <xdr:spPr>
        <a:xfrm>
          <a:off x="14541500" y="65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126027</xdr:rowOff>
    </xdr:from>
    <xdr:ext cx="469744" cy="259045"/>
    <xdr:sp macro="" textlink="">
      <xdr:nvSpPr>
        <xdr:cNvPr id="529" name="テキスト ボックス 528"/>
        <xdr:cNvSpPr txBox="1"/>
      </xdr:nvSpPr>
      <xdr:spPr>
        <a:xfrm>
          <a:off x="14357427" y="62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29997</xdr:rowOff>
    </xdr:from>
    <xdr:to>
      <xdr:col>20</xdr:col>
      <xdr:colOff>9525</xdr:colOff>
      <xdr:row>37</xdr:row>
      <xdr:rowOff>131597</xdr:rowOff>
    </xdr:to>
    <xdr:sp macro="" textlink="">
      <xdr:nvSpPr>
        <xdr:cNvPr id="530" name="円/楕円 529"/>
        <xdr:cNvSpPr/>
      </xdr:nvSpPr>
      <xdr:spPr>
        <a:xfrm>
          <a:off x="136525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148124</xdr:rowOff>
    </xdr:from>
    <xdr:ext cx="469744" cy="259045"/>
    <xdr:sp macro="" textlink="">
      <xdr:nvSpPr>
        <xdr:cNvPr id="531" name="テキスト ボックス 530"/>
        <xdr:cNvSpPr txBox="1"/>
      </xdr:nvSpPr>
      <xdr:spPr>
        <a:xfrm>
          <a:off x="13468427" y="61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142240</xdr:rowOff>
    </xdr:from>
    <xdr:to>
      <xdr:col>18</xdr:col>
      <xdr:colOff>492125</xdr:colOff>
      <xdr:row>31</xdr:row>
      <xdr:rowOff>72390</xdr:rowOff>
    </xdr:to>
    <xdr:sp macro="" textlink="">
      <xdr:nvSpPr>
        <xdr:cNvPr id="532" name="円/楕円 531"/>
        <xdr:cNvSpPr/>
      </xdr:nvSpPr>
      <xdr:spPr>
        <a:xfrm>
          <a:off x="12763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88917</xdr:rowOff>
    </xdr:from>
    <xdr:ext cx="534377" cy="259045"/>
    <xdr:sp macro="" textlink="">
      <xdr:nvSpPr>
        <xdr:cNvPr id="533" name="テキスト ボックス 532"/>
        <xdr:cNvSpPr txBox="1"/>
      </xdr:nvSpPr>
      <xdr:spPr>
        <a:xfrm>
          <a:off x="12547111" y="50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116318</xdr:rowOff>
    </xdr:from>
    <xdr:to>
      <xdr:col>23</xdr:col>
      <xdr:colOff>517525</xdr:colOff>
      <xdr:row>71</xdr:row>
      <xdr:rowOff>152861</xdr:rowOff>
    </xdr:to>
    <xdr:cxnSp macro="">
      <xdr:nvCxnSpPr>
        <xdr:cNvPr id="613" name="直線コネクタ 612"/>
        <xdr:cNvCxnSpPr/>
      </xdr:nvCxnSpPr>
      <xdr:spPr>
        <a:xfrm flipV="1">
          <a:off x="15481300" y="12289268"/>
          <a:ext cx="8382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132891</xdr:rowOff>
    </xdr:from>
    <xdr:to>
      <xdr:col>22</xdr:col>
      <xdr:colOff>365125</xdr:colOff>
      <xdr:row>71</xdr:row>
      <xdr:rowOff>152861</xdr:rowOff>
    </xdr:to>
    <xdr:cxnSp macro="">
      <xdr:nvCxnSpPr>
        <xdr:cNvPr id="616" name="直線コネクタ 615"/>
        <xdr:cNvCxnSpPr/>
      </xdr:nvCxnSpPr>
      <xdr:spPr>
        <a:xfrm>
          <a:off x="14592300" y="12305841"/>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126572</xdr:rowOff>
    </xdr:from>
    <xdr:to>
      <xdr:col>21</xdr:col>
      <xdr:colOff>161925</xdr:colOff>
      <xdr:row>71</xdr:row>
      <xdr:rowOff>132891</xdr:rowOff>
    </xdr:to>
    <xdr:cxnSp macro="">
      <xdr:nvCxnSpPr>
        <xdr:cNvPr id="619" name="直線コネクタ 618"/>
        <xdr:cNvCxnSpPr/>
      </xdr:nvCxnSpPr>
      <xdr:spPr>
        <a:xfrm>
          <a:off x="13703300" y="12299522"/>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77925</xdr:rowOff>
    </xdr:from>
    <xdr:ext cx="534377" cy="259045"/>
    <xdr:sp macro="" textlink="">
      <xdr:nvSpPr>
        <xdr:cNvPr id="621" name="テキスト ボックス 620"/>
        <xdr:cNvSpPr txBox="1"/>
      </xdr:nvSpPr>
      <xdr:spPr>
        <a:xfrm>
          <a:off x="14325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126572</xdr:rowOff>
    </xdr:from>
    <xdr:to>
      <xdr:col>19</xdr:col>
      <xdr:colOff>644525</xdr:colOff>
      <xdr:row>71</xdr:row>
      <xdr:rowOff>128760</xdr:rowOff>
    </xdr:to>
    <xdr:cxnSp macro="">
      <xdr:nvCxnSpPr>
        <xdr:cNvPr id="622" name="直線コネクタ 621"/>
        <xdr:cNvCxnSpPr/>
      </xdr:nvCxnSpPr>
      <xdr:spPr>
        <a:xfrm flipV="1">
          <a:off x="12814300" y="12299522"/>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47880</xdr:rowOff>
    </xdr:from>
    <xdr:ext cx="534377" cy="259045"/>
    <xdr:sp macro="" textlink="">
      <xdr:nvSpPr>
        <xdr:cNvPr id="624" name="テキスト ボックス 623"/>
        <xdr:cNvSpPr txBox="1"/>
      </xdr:nvSpPr>
      <xdr:spPr>
        <a:xfrm>
          <a:off x="13436111" y="13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37397</xdr:rowOff>
    </xdr:from>
    <xdr:ext cx="534377" cy="259045"/>
    <xdr:sp macro="" textlink="">
      <xdr:nvSpPr>
        <xdr:cNvPr id="626" name="テキスト ボックス 625"/>
        <xdr:cNvSpPr txBox="1"/>
      </xdr:nvSpPr>
      <xdr:spPr>
        <a:xfrm>
          <a:off x="12547111" y="130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65518</xdr:rowOff>
    </xdr:from>
    <xdr:to>
      <xdr:col>23</xdr:col>
      <xdr:colOff>568325</xdr:colOff>
      <xdr:row>71</xdr:row>
      <xdr:rowOff>167118</xdr:rowOff>
    </xdr:to>
    <xdr:sp macro="" textlink="">
      <xdr:nvSpPr>
        <xdr:cNvPr id="632" name="円/楕円 631"/>
        <xdr:cNvSpPr/>
      </xdr:nvSpPr>
      <xdr:spPr>
        <a:xfrm>
          <a:off x="16268700" y="12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88395</xdr:rowOff>
    </xdr:from>
    <xdr:ext cx="534377" cy="259045"/>
    <xdr:sp macro="" textlink="">
      <xdr:nvSpPr>
        <xdr:cNvPr id="633" name="公債費該当値テキスト"/>
        <xdr:cNvSpPr txBox="1"/>
      </xdr:nvSpPr>
      <xdr:spPr>
        <a:xfrm>
          <a:off x="16370300" y="120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82,932</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102061</xdr:rowOff>
    </xdr:from>
    <xdr:to>
      <xdr:col>22</xdr:col>
      <xdr:colOff>415925</xdr:colOff>
      <xdr:row>72</xdr:row>
      <xdr:rowOff>32211</xdr:rowOff>
    </xdr:to>
    <xdr:sp macro="" textlink="">
      <xdr:nvSpPr>
        <xdr:cNvPr id="634" name="円/楕円 633"/>
        <xdr:cNvSpPr/>
      </xdr:nvSpPr>
      <xdr:spPr>
        <a:xfrm>
          <a:off x="15430500" y="122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48738</xdr:rowOff>
    </xdr:from>
    <xdr:ext cx="534377" cy="259045"/>
    <xdr:sp macro="" textlink="">
      <xdr:nvSpPr>
        <xdr:cNvPr id="635" name="テキスト ボックス 634"/>
        <xdr:cNvSpPr txBox="1"/>
      </xdr:nvSpPr>
      <xdr:spPr>
        <a:xfrm>
          <a:off x="15214111" y="120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80,694</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82091</xdr:rowOff>
    </xdr:from>
    <xdr:to>
      <xdr:col>21</xdr:col>
      <xdr:colOff>212725</xdr:colOff>
      <xdr:row>72</xdr:row>
      <xdr:rowOff>12241</xdr:rowOff>
    </xdr:to>
    <xdr:sp macro="" textlink="">
      <xdr:nvSpPr>
        <xdr:cNvPr id="636" name="円/楕円 635"/>
        <xdr:cNvSpPr/>
      </xdr:nvSpPr>
      <xdr:spPr>
        <a:xfrm>
          <a:off x="14541500" y="12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28768</xdr:rowOff>
    </xdr:from>
    <xdr:ext cx="534377" cy="259045"/>
    <xdr:sp macro="" textlink="">
      <xdr:nvSpPr>
        <xdr:cNvPr id="637" name="テキスト ボックス 636"/>
        <xdr:cNvSpPr txBox="1"/>
      </xdr:nvSpPr>
      <xdr:spPr>
        <a:xfrm>
          <a:off x="14325111" y="120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81,917</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75772</xdr:rowOff>
    </xdr:from>
    <xdr:to>
      <xdr:col>20</xdr:col>
      <xdr:colOff>9525</xdr:colOff>
      <xdr:row>72</xdr:row>
      <xdr:rowOff>5922</xdr:rowOff>
    </xdr:to>
    <xdr:sp macro="" textlink="">
      <xdr:nvSpPr>
        <xdr:cNvPr id="638" name="円/楕円 637"/>
        <xdr:cNvSpPr/>
      </xdr:nvSpPr>
      <xdr:spPr>
        <a:xfrm>
          <a:off x="13652500" y="122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22449</xdr:rowOff>
    </xdr:from>
    <xdr:ext cx="534377" cy="259045"/>
    <xdr:sp macro="" textlink="">
      <xdr:nvSpPr>
        <xdr:cNvPr id="639" name="テキスト ボックス 638"/>
        <xdr:cNvSpPr txBox="1"/>
      </xdr:nvSpPr>
      <xdr:spPr>
        <a:xfrm>
          <a:off x="13436111" y="12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77960</xdr:rowOff>
    </xdr:from>
    <xdr:to>
      <xdr:col>18</xdr:col>
      <xdr:colOff>492125</xdr:colOff>
      <xdr:row>72</xdr:row>
      <xdr:rowOff>8110</xdr:rowOff>
    </xdr:to>
    <xdr:sp macro="" textlink="">
      <xdr:nvSpPr>
        <xdr:cNvPr id="640" name="円/楕円 639"/>
        <xdr:cNvSpPr/>
      </xdr:nvSpPr>
      <xdr:spPr>
        <a:xfrm>
          <a:off x="12763500" y="1225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24637</xdr:rowOff>
    </xdr:from>
    <xdr:ext cx="534377" cy="259045"/>
    <xdr:sp macro="" textlink="">
      <xdr:nvSpPr>
        <xdr:cNvPr id="641" name="テキスト ボックス 640"/>
        <xdr:cNvSpPr txBox="1"/>
      </xdr:nvSpPr>
      <xdr:spPr>
        <a:xfrm>
          <a:off x="12547111" y="1202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165075</xdr:rowOff>
    </xdr:from>
    <xdr:to>
      <xdr:col>23</xdr:col>
      <xdr:colOff>517525</xdr:colOff>
      <xdr:row>98</xdr:row>
      <xdr:rowOff>22543</xdr:rowOff>
    </xdr:to>
    <xdr:cxnSp macro="">
      <xdr:nvCxnSpPr>
        <xdr:cNvPr id="668" name="直線コネクタ 667"/>
        <xdr:cNvCxnSpPr/>
      </xdr:nvCxnSpPr>
      <xdr:spPr>
        <a:xfrm>
          <a:off x="15481300" y="16795725"/>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165075</xdr:rowOff>
    </xdr:from>
    <xdr:to>
      <xdr:col>22</xdr:col>
      <xdr:colOff>365125</xdr:colOff>
      <xdr:row>98</xdr:row>
      <xdr:rowOff>95923</xdr:rowOff>
    </xdr:to>
    <xdr:cxnSp macro="">
      <xdr:nvCxnSpPr>
        <xdr:cNvPr id="671" name="直線コネクタ 670"/>
        <xdr:cNvCxnSpPr/>
      </xdr:nvCxnSpPr>
      <xdr:spPr>
        <a:xfrm flipV="1">
          <a:off x="14592300" y="16795725"/>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38294</xdr:rowOff>
    </xdr:from>
    <xdr:to>
      <xdr:col>21</xdr:col>
      <xdr:colOff>161925</xdr:colOff>
      <xdr:row>98</xdr:row>
      <xdr:rowOff>95923</xdr:rowOff>
    </xdr:to>
    <xdr:cxnSp macro="">
      <xdr:nvCxnSpPr>
        <xdr:cNvPr id="674" name="直線コネクタ 673"/>
        <xdr:cNvCxnSpPr/>
      </xdr:nvCxnSpPr>
      <xdr:spPr>
        <a:xfrm>
          <a:off x="13703300" y="16840394"/>
          <a:ext cx="889000" cy="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91991</xdr:rowOff>
    </xdr:from>
    <xdr:to>
      <xdr:col>19</xdr:col>
      <xdr:colOff>644525</xdr:colOff>
      <xdr:row>98</xdr:row>
      <xdr:rowOff>38294</xdr:rowOff>
    </xdr:to>
    <xdr:cxnSp macro="">
      <xdr:nvCxnSpPr>
        <xdr:cNvPr id="677" name="直線コネクタ 676"/>
        <xdr:cNvCxnSpPr/>
      </xdr:nvCxnSpPr>
      <xdr:spPr>
        <a:xfrm>
          <a:off x="12814300" y="16551191"/>
          <a:ext cx="889000" cy="28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70828</xdr:rowOff>
    </xdr:from>
    <xdr:ext cx="534377" cy="259045"/>
    <xdr:sp macro="" textlink="">
      <xdr:nvSpPr>
        <xdr:cNvPr id="679" name="テキスト ボックス 678"/>
        <xdr:cNvSpPr txBox="1"/>
      </xdr:nvSpPr>
      <xdr:spPr>
        <a:xfrm>
          <a:off x="13436111" y="163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111766</xdr:rowOff>
    </xdr:from>
    <xdr:ext cx="534377" cy="259045"/>
    <xdr:sp macro="" textlink="">
      <xdr:nvSpPr>
        <xdr:cNvPr id="681" name="テキスト ボックス 680"/>
        <xdr:cNvSpPr txBox="1"/>
      </xdr:nvSpPr>
      <xdr:spPr>
        <a:xfrm>
          <a:off x="12547111" y="167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143193</xdr:rowOff>
    </xdr:from>
    <xdr:to>
      <xdr:col>23</xdr:col>
      <xdr:colOff>568325</xdr:colOff>
      <xdr:row>98</xdr:row>
      <xdr:rowOff>73343</xdr:rowOff>
    </xdr:to>
    <xdr:sp macro="" textlink="">
      <xdr:nvSpPr>
        <xdr:cNvPr id="687" name="円/楕円 686"/>
        <xdr:cNvSpPr/>
      </xdr:nvSpPr>
      <xdr:spPr>
        <a:xfrm>
          <a:off x="16268700" y="167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58120</xdr:rowOff>
    </xdr:from>
    <xdr:ext cx="469744" cy="259045"/>
    <xdr:sp macro="" textlink="">
      <xdr:nvSpPr>
        <xdr:cNvPr id="688" name="積立金該当値テキスト"/>
        <xdr:cNvSpPr txBox="1"/>
      </xdr:nvSpPr>
      <xdr:spPr>
        <a:xfrm>
          <a:off x="16370300" y="166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114275</xdr:rowOff>
    </xdr:from>
    <xdr:to>
      <xdr:col>22</xdr:col>
      <xdr:colOff>415925</xdr:colOff>
      <xdr:row>98</xdr:row>
      <xdr:rowOff>44425</xdr:rowOff>
    </xdr:to>
    <xdr:sp macro="" textlink="">
      <xdr:nvSpPr>
        <xdr:cNvPr id="689" name="円/楕円 688"/>
        <xdr:cNvSpPr/>
      </xdr:nvSpPr>
      <xdr:spPr>
        <a:xfrm>
          <a:off x="15430500" y="167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35552</xdr:rowOff>
    </xdr:from>
    <xdr:ext cx="469744" cy="259045"/>
    <xdr:sp macro="" textlink="">
      <xdr:nvSpPr>
        <xdr:cNvPr id="690" name="テキスト ボックス 689"/>
        <xdr:cNvSpPr txBox="1"/>
      </xdr:nvSpPr>
      <xdr:spPr>
        <a:xfrm>
          <a:off x="15246427" y="1683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45123</xdr:rowOff>
    </xdr:from>
    <xdr:to>
      <xdr:col>21</xdr:col>
      <xdr:colOff>212725</xdr:colOff>
      <xdr:row>98</xdr:row>
      <xdr:rowOff>146723</xdr:rowOff>
    </xdr:to>
    <xdr:sp macro="" textlink="">
      <xdr:nvSpPr>
        <xdr:cNvPr id="691" name="円/楕円 690"/>
        <xdr:cNvSpPr/>
      </xdr:nvSpPr>
      <xdr:spPr>
        <a:xfrm>
          <a:off x="14541500" y="168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137850</xdr:rowOff>
    </xdr:from>
    <xdr:ext cx="469744" cy="259045"/>
    <xdr:sp macro="" textlink="">
      <xdr:nvSpPr>
        <xdr:cNvPr id="692" name="テキスト ボックス 691"/>
        <xdr:cNvSpPr txBox="1"/>
      </xdr:nvSpPr>
      <xdr:spPr>
        <a:xfrm>
          <a:off x="14357427" y="1693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158944</xdr:rowOff>
    </xdr:from>
    <xdr:to>
      <xdr:col>20</xdr:col>
      <xdr:colOff>9525</xdr:colOff>
      <xdr:row>98</xdr:row>
      <xdr:rowOff>89094</xdr:rowOff>
    </xdr:to>
    <xdr:sp macro="" textlink="">
      <xdr:nvSpPr>
        <xdr:cNvPr id="693" name="円/楕円 692"/>
        <xdr:cNvSpPr/>
      </xdr:nvSpPr>
      <xdr:spPr>
        <a:xfrm>
          <a:off x="13652500" y="1678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80221</xdr:rowOff>
    </xdr:from>
    <xdr:ext cx="469744" cy="259045"/>
    <xdr:sp macro="" textlink="">
      <xdr:nvSpPr>
        <xdr:cNvPr id="694" name="テキスト ボックス 693"/>
        <xdr:cNvSpPr txBox="1"/>
      </xdr:nvSpPr>
      <xdr:spPr>
        <a:xfrm>
          <a:off x="13468427" y="168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41191</xdr:rowOff>
    </xdr:from>
    <xdr:to>
      <xdr:col>18</xdr:col>
      <xdr:colOff>492125</xdr:colOff>
      <xdr:row>96</xdr:row>
      <xdr:rowOff>142791</xdr:rowOff>
    </xdr:to>
    <xdr:sp macro="" textlink="">
      <xdr:nvSpPr>
        <xdr:cNvPr id="695" name="円/楕円 694"/>
        <xdr:cNvSpPr/>
      </xdr:nvSpPr>
      <xdr:spPr>
        <a:xfrm>
          <a:off x="12763500" y="165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159318</xdr:rowOff>
    </xdr:from>
    <xdr:ext cx="534377" cy="259045"/>
    <xdr:sp macro="" textlink="">
      <xdr:nvSpPr>
        <xdr:cNvPr id="696" name="テキスト ボックス 695"/>
        <xdr:cNvSpPr txBox="1"/>
      </xdr:nvSpPr>
      <xdr:spPr>
        <a:xfrm>
          <a:off x="12547111" y="162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63282</xdr:rowOff>
    </xdr:from>
    <xdr:to>
      <xdr:col>28</xdr:col>
      <xdr:colOff>314325</xdr:colOff>
      <xdr:row>39</xdr:row>
      <xdr:rowOff>98878</xdr:rowOff>
    </xdr:to>
    <xdr:cxnSp macro="">
      <xdr:nvCxnSpPr>
        <xdr:cNvPr id="736" name="直線コネクタ 735"/>
        <xdr:cNvCxnSpPr/>
      </xdr:nvCxnSpPr>
      <xdr:spPr>
        <a:xfrm>
          <a:off x="18656300" y="6749832"/>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12482</xdr:rowOff>
    </xdr:from>
    <xdr:to>
      <xdr:col>27</xdr:col>
      <xdr:colOff>161925</xdr:colOff>
      <xdr:row>39</xdr:row>
      <xdr:rowOff>114082</xdr:rowOff>
    </xdr:to>
    <xdr:sp macro="" textlink="">
      <xdr:nvSpPr>
        <xdr:cNvPr id="754" name="円/楕円 753"/>
        <xdr:cNvSpPr/>
      </xdr:nvSpPr>
      <xdr:spPr>
        <a:xfrm>
          <a:off x="18605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105209</xdr:rowOff>
    </xdr:from>
    <xdr:ext cx="378565" cy="259045"/>
    <xdr:sp macro="" textlink="">
      <xdr:nvSpPr>
        <xdr:cNvPr id="755" name="テキスト ボックス 754"/>
        <xdr:cNvSpPr txBox="1"/>
      </xdr:nvSpPr>
      <xdr:spPr>
        <a:xfrm>
          <a:off x="18467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51635</xdr:rowOff>
    </xdr:from>
    <xdr:to>
      <xdr:col>32</xdr:col>
      <xdr:colOff>187325</xdr:colOff>
      <xdr:row>55</xdr:row>
      <xdr:rowOff>62738</xdr:rowOff>
    </xdr:to>
    <xdr:cxnSp macro="">
      <xdr:nvCxnSpPr>
        <xdr:cNvPr id="786" name="直線コネクタ 785"/>
        <xdr:cNvCxnSpPr/>
      </xdr:nvCxnSpPr>
      <xdr:spPr>
        <a:xfrm flipV="1">
          <a:off x="21323300" y="9481385"/>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7"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62738</xdr:rowOff>
    </xdr:from>
    <xdr:to>
      <xdr:col>31</xdr:col>
      <xdr:colOff>34925</xdr:colOff>
      <xdr:row>55</xdr:row>
      <xdr:rowOff>76019</xdr:rowOff>
    </xdr:to>
    <xdr:cxnSp macro="">
      <xdr:nvCxnSpPr>
        <xdr:cNvPr id="789" name="直線コネクタ 788"/>
        <xdr:cNvCxnSpPr/>
      </xdr:nvCxnSpPr>
      <xdr:spPr>
        <a:xfrm flipV="1">
          <a:off x="20434300" y="9492488"/>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20845</xdr:rowOff>
    </xdr:from>
    <xdr:ext cx="469744" cy="259045"/>
    <xdr:sp macro="" textlink="">
      <xdr:nvSpPr>
        <xdr:cNvPr id="791" name="テキスト ボックス 790"/>
        <xdr:cNvSpPr txBox="1"/>
      </xdr:nvSpPr>
      <xdr:spPr>
        <a:xfrm>
          <a:off x="21088427"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76019</xdr:rowOff>
    </xdr:from>
    <xdr:to>
      <xdr:col>29</xdr:col>
      <xdr:colOff>517525</xdr:colOff>
      <xdr:row>55</xdr:row>
      <xdr:rowOff>85162</xdr:rowOff>
    </xdr:to>
    <xdr:cxnSp macro="">
      <xdr:nvCxnSpPr>
        <xdr:cNvPr id="792" name="直線コネクタ 791"/>
        <xdr:cNvCxnSpPr/>
      </xdr:nvCxnSpPr>
      <xdr:spPr>
        <a:xfrm flipV="1">
          <a:off x="19545300" y="950576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96828</xdr:rowOff>
    </xdr:from>
    <xdr:ext cx="469744" cy="259045"/>
    <xdr:sp macro="" textlink="">
      <xdr:nvSpPr>
        <xdr:cNvPr id="794" name="テキスト ボックス 793"/>
        <xdr:cNvSpPr txBox="1"/>
      </xdr:nvSpPr>
      <xdr:spPr>
        <a:xfrm>
          <a:off x="20199427" y="98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85162</xdr:rowOff>
    </xdr:from>
    <xdr:to>
      <xdr:col>28</xdr:col>
      <xdr:colOff>314325</xdr:colOff>
      <xdr:row>55</xdr:row>
      <xdr:rowOff>92239</xdr:rowOff>
    </xdr:to>
    <xdr:cxnSp macro="">
      <xdr:nvCxnSpPr>
        <xdr:cNvPr id="795" name="直線コネクタ 794"/>
        <xdr:cNvCxnSpPr/>
      </xdr:nvCxnSpPr>
      <xdr:spPr>
        <a:xfrm flipV="1">
          <a:off x="18656300" y="951491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132424</xdr:rowOff>
    </xdr:from>
    <xdr:ext cx="469744" cy="259045"/>
    <xdr:sp macro="" textlink="">
      <xdr:nvSpPr>
        <xdr:cNvPr id="797" name="テキスト ボックス 796"/>
        <xdr:cNvSpPr txBox="1"/>
      </xdr:nvSpPr>
      <xdr:spPr>
        <a:xfrm>
          <a:off x="19310427" y="97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47189</xdr:rowOff>
    </xdr:from>
    <xdr:ext cx="469744" cy="259045"/>
    <xdr:sp macro="" textlink="">
      <xdr:nvSpPr>
        <xdr:cNvPr id="799" name="テキスト ボックス 798"/>
        <xdr:cNvSpPr txBox="1"/>
      </xdr:nvSpPr>
      <xdr:spPr>
        <a:xfrm>
          <a:off x="18421427" y="981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835</xdr:rowOff>
    </xdr:from>
    <xdr:to>
      <xdr:col>32</xdr:col>
      <xdr:colOff>238125</xdr:colOff>
      <xdr:row>55</xdr:row>
      <xdr:rowOff>102435</xdr:rowOff>
    </xdr:to>
    <xdr:sp macro="" textlink="">
      <xdr:nvSpPr>
        <xdr:cNvPr id="805" name="円/楕円 804"/>
        <xdr:cNvSpPr/>
      </xdr:nvSpPr>
      <xdr:spPr>
        <a:xfrm>
          <a:off x="22110700" y="94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23712</xdr:rowOff>
    </xdr:from>
    <xdr:ext cx="469744" cy="259045"/>
    <xdr:sp macro="" textlink="">
      <xdr:nvSpPr>
        <xdr:cNvPr id="806" name="貸付金該当値テキスト"/>
        <xdr:cNvSpPr txBox="1"/>
      </xdr:nvSpPr>
      <xdr:spPr>
        <a:xfrm>
          <a:off x="22212300" y="92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11938</xdr:rowOff>
    </xdr:from>
    <xdr:to>
      <xdr:col>31</xdr:col>
      <xdr:colOff>85725</xdr:colOff>
      <xdr:row>55</xdr:row>
      <xdr:rowOff>113538</xdr:rowOff>
    </xdr:to>
    <xdr:sp macro="" textlink="">
      <xdr:nvSpPr>
        <xdr:cNvPr id="807" name="円/楕円 806"/>
        <xdr:cNvSpPr/>
      </xdr:nvSpPr>
      <xdr:spPr>
        <a:xfrm>
          <a:off x="21272500" y="94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53</xdr:row>
      <xdr:rowOff>130065</xdr:rowOff>
    </xdr:from>
    <xdr:ext cx="469744" cy="259045"/>
    <xdr:sp macro="" textlink="">
      <xdr:nvSpPr>
        <xdr:cNvPr id="808" name="テキスト ボックス 807"/>
        <xdr:cNvSpPr txBox="1"/>
      </xdr:nvSpPr>
      <xdr:spPr>
        <a:xfrm>
          <a:off x="21088427" y="921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25219</xdr:rowOff>
    </xdr:from>
    <xdr:to>
      <xdr:col>29</xdr:col>
      <xdr:colOff>568325</xdr:colOff>
      <xdr:row>55</xdr:row>
      <xdr:rowOff>126819</xdr:rowOff>
    </xdr:to>
    <xdr:sp macro="" textlink="">
      <xdr:nvSpPr>
        <xdr:cNvPr id="809" name="円/楕円 808"/>
        <xdr:cNvSpPr/>
      </xdr:nvSpPr>
      <xdr:spPr>
        <a:xfrm>
          <a:off x="20383500" y="94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143346</xdr:rowOff>
    </xdr:from>
    <xdr:ext cx="469744" cy="259045"/>
    <xdr:sp macro="" textlink="">
      <xdr:nvSpPr>
        <xdr:cNvPr id="810" name="テキスト ボックス 809"/>
        <xdr:cNvSpPr txBox="1"/>
      </xdr:nvSpPr>
      <xdr:spPr>
        <a:xfrm>
          <a:off x="20199427" y="923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34362</xdr:rowOff>
    </xdr:from>
    <xdr:to>
      <xdr:col>28</xdr:col>
      <xdr:colOff>365125</xdr:colOff>
      <xdr:row>55</xdr:row>
      <xdr:rowOff>135962</xdr:rowOff>
    </xdr:to>
    <xdr:sp macro="" textlink="">
      <xdr:nvSpPr>
        <xdr:cNvPr id="811" name="円/楕円 810"/>
        <xdr:cNvSpPr/>
      </xdr:nvSpPr>
      <xdr:spPr>
        <a:xfrm>
          <a:off x="19494500" y="94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152489</xdr:rowOff>
    </xdr:from>
    <xdr:ext cx="469744" cy="259045"/>
    <xdr:sp macro="" textlink="">
      <xdr:nvSpPr>
        <xdr:cNvPr id="812" name="テキスト ボックス 811"/>
        <xdr:cNvSpPr txBox="1"/>
      </xdr:nvSpPr>
      <xdr:spPr>
        <a:xfrm>
          <a:off x="19310427" y="923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41439</xdr:rowOff>
    </xdr:from>
    <xdr:to>
      <xdr:col>27</xdr:col>
      <xdr:colOff>161925</xdr:colOff>
      <xdr:row>55</xdr:row>
      <xdr:rowOff>143039</xdr:rowOff>
    </xdr:to>
    <xdr:sp macro="" textlink="">
      <xdr:nvSpPr>
        <xdr:cNvPr id="813" name="円/楕円 812"/>
        <xdr:cNvSpPr/>
      </xdr:nvSpPr>
      <xdr:spPr>
        <a:xfrm>
          <a:off x="18605500" y="94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159566</xdr:rowOff>
    </xdr:from>
    <xdr:ext cx="469744" cy="259045"/>
    <xdr:sp macro="" textlink="">
      <xdr:nvSpPr>
        <xdr:cNvPr id="814" name="テキスト ボックス 813"/>
        <xdr:cNvSpPr txBox="1"/>
      </xdr:nvSpPr>
      <xdr:spPr>
        <a:xfrm>
          <a:off x="18421427" y="924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32430</xdr:rowOff>
    </xdr:from>
    <xdr:to>
      <xdr:col>32</xdr:col>
      <xdr:colOff>187325</xdr:colOff>
      <xdr:row>73</xdr:row>
      <xdr:rowOff>86075</xdr:rowOff>
    </xdr:to>
    <xdr:cxnSp macro="">
      <xdr:nvCxnSpPr>
        <xdr:cNvPr id="844" name="直線コネクタ 843"/>
        <xdr:cNvCxnSpPr/>
      </xdr:nvCxnSpPr>
      <xdr:spPr>
        <a:xfrm flipV="1">
          <a:off x="21323300" y="12548280"/>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86075</xdr:rowOff>
    </xdr:from>
    <xdr:to>
      <xdr:col>31</xdr:col>
      <xdr:colOff>34925</xdr:colOff>
      <xdr:row>73</xdr:row>
      <xdr:rowOff>117449</xdr:rowOff>
    </xdr:to>
    <xdr:cxnSp macro="">
      <xdr:nvCxnSpPr>
        <xdr:cNvPr id="847" name="直線コネクタ 846"/>
        <xdr:cNvCxnSpPr/>
      </xdr:nvCxnSpPr>
      <xdr:spPr>
        <a:xfrm flipV="1">
          <a:off x="20434300" y="12601925"/>
          <a:ext cx="8890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117449</xdr:rowOff>
    </xdr:from>
    <xdr:to>
      <xdr:col>29</xdr:col>
      <xdr:colOff>517525</xdr:colOff>
      <xdr:row>74</xdr:row>
      <xdr:rowOff>24657</xdr:rowOff>
    </xdr:to>
    <xdr:cxnSp macro="">
      <xdr:nvCxnSpPr>
        <xdr:cNvPr id="850" name="直線コネクタ 849"/>
        <xdr:cNvCxnSpPr/>
      </xdr:nvCxnSpPr>
      <xdr:spPr>
        <a:xfrm flipV="1">
          <a:off x="19545300" y="12633299"/>
          <a:ext cx="889000" cy="7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154576</xdr:rowOff>
    </xdr:from>
    <xdr:ext cx="534377" cy="259045"/>
    <xdr:sp macro="" textlink="">
      <xdr:nvSpPr>
        <xdr:cNvPr id="852" name="テキスト ボックス 851"/>
        <xdr:cNvSpPr txBox="1"/>
      </xdr:nvSpPr>
      <xdr:spPr>
        <a:xfrm>
          <a:off x="20167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24657</xdr:rowOff>
    </xdr:from>
    <xdr:to>
      <xdr:col>28</xdr:col>
      <xdr:colOff>314325</xdr:colOff>
      <xdr:row>74</xdr:row>
      <xdr:rowOff>32220</xdr:rowOff>
    </xdr:to>
    <xdr:cxnSp macro="">
      <xdr:nvCxnSpPr>
        <xdr:cNvPr id="853" name="直線コネクタ 852"/>
        <xdr:cNvCxnSpPr/>
      </xdr:nvCxnSpPr>
      <xdr:spPr>
        <a:xfrm flipV="1">
          <a:off x="18656300" y="12711957"/>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158139</xdr:rowOff>
    </xdr:from>
    <xdr:ext cx="534377" cy="259045"/>
    <xdr:sp macro="" textlink="">
      <xdr:nvSpPr>
        <xdr:cNvPr id="855" name="テキスト ボックス 854"/>
        <xdr:cNvSpPr txBox="1"/>
      </xdr:nvSpPr>
      <xdr:spPr>
        <a:xfrm>
          <a:off x="19278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11968</xdr:rowOff>
    </xdr:from>
    <xdr:ext cx="534377" cy="259045"/>
    <xdr:sp macro="" textlink="">
      <xdr:nvSpPr>
        <xdr:cNvPr id="857" name="テキスト ボックス 856"/>
        <xdr:cNvSpPr txBox="1"/>
      </xdr:nvSpPr>
      <xdr:spPr>
        <a:xfrm>
          <a:off x="18389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153080</xdr:rowOff>
    </xdr:from>
    <xdr:to>
      <xdr:col>32</xdr:col>
      <xdr:colOff>238125</xdr:colOff>
      <xdr:row>73</xdr:row>
      <xdr:rowOff>83230</xdr:rowOff>
    </xdr:to>
    <xdr:sp macro="" textlink="">
      <xdr:nvSpPr>
        <xdr:cNvPr id="863" name="円/楕円 862"/>
        <xdr:cNvSpPr/>
      </xdr:nvSpPr>
      <xdr:spPr>
        <a:xfrm>
          <a:off x="22110700" y="124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4507</xdr:rowOff>
    </xdr:from>
    <xdr:ext cx="534377" cy="259045"/>
    <xdr:sp macro="" textlink="">
      <xdr:nvSpPr>
        <xdr:cNvPr id="864" name="繰出金該当値テキスト"/>
        <xdr:cNvSpPr txBox="1"/>
      </xdr:nvSpPr>
      <xdr:spPr>
        <a:xfrm>
          <a:off x="22212300" y="123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74,631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35275</xdr:rowOff>
    </xdr:from>
    <xdr:to>
      <xdr:col>31</xdr:col>
      <xdr:colOff>85725</xdr:colOff>
      <xdr:row>73</xdr:row>
      <xdr:rowOff>136875</xdr:rowOff>
    </xdr:to>
    <xdr:sp macro="" textlink="">
      <xdr:nvSpPr>
        <xdr:cNvPr id="865" name="円/楕円 864"/>
        <xdr:cNvSpPr/>
      </xdr:nvSpPr>
      <xdr:spPr>
        <a:xfrm>
          <a:off x="21272500" y="125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153402</xdr:rowOff>
    </xdr:from>
    <xdr:ext cx="534377" cy="259045"/>
    <xdr:sp macro="" textlink="">
      <xdr:nvSpPr>
        <xdr:cNvPr id="866" name="テキスト ボックス 865"/>
        <xdr:cNvSpPr txBox="1"/>
      </xdr:nvSpPr>
      <xdr:spPr>
        <a:xfrm>
          <a:off x="21056111" y="123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66649</xdr:rowOff>
    </xdr:from>
    <xdr:to>
      <xdr:col>29</xdr:col>
      <xdr:colOff>568325</xdr:colOff>
      <xdr:row>73</xdr:row>
      <xdr:rowOff>168249</xdr:rowOff>
    </xdr:to>
    <xdr:sp macro="" textlink="">
      <xdr:nvSpPr>
        <xdr:cNvPr id="867" name="円/楕円 866"/>
        <xdr:cNvSpPr/>
      </xdr:nvSpPr>
      <xdr:spPr>
        <a:xfrm>
          <a:off x="20383500" y="125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13326</xdr:rowOff>
    </xdr:from>
    <xdr:ext cx="534377" cy="259045"/>
    <xdr:sp macro="" textlink="">
      <xdr:nvSpPr>
        <xdr:cNvPr id="868" name="テキスト ボックス 867"/>
        <xdr:cNvSpPr txBox="1"/>
      </xdr:nvSpPr>
      <xdr:spPr>
        <a:xfrm>
          <a:off x="20167111" y="123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145307</xdr:rowOff>
    </xdr:from>
    <xdr:to>
      <xdr:col>28</xdr:col>
      <xdr:colOff>365125</xdr:colOff>
      <xdr:row>74</xdr:row>
      <xdr:rowOff>75457</xdr:rowOff>
    </xdr:to>
    <xdr:sp macro="" textlink="">
      <xdr:nvSpPr>
        <xdr:cNvPr id="869" name="円/楕円 868"/>
        <xdr:cNvSpPr/>
      </xdr:nvSpPr>
      <xdr:spPr>
        <a:xfrm>
          <a:off x="19494500" y="126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91984</xdr:rowOff>
    </xdr:from>
    <xdr:ext cx="534377" cy="259045"/>
    <xdr:sp macro="" textlink="">
      <xdr:nvSpPr>
        <xdr:cNvPr id="870" name="テキスト ボックス 869"/>
        <xdr:cNvSpPr txBox="1"/>
      </xdr:nvSpPr>
      <xdr:spPr>
        <a:xfrm>
          <a:off x="19278111" y="12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152870</xdr:rowOff>
    </xdr:from>
    <xdr:to>
      <xdr:col>27</xdr:col>
      <xdr:colOff>161925</xdr:colOff>
      <xdr:row>74</xdr:row>
      <xdr:rowOff>83020</xdr:rowOff>
    </xdr:to>
    <xdr:sp macro="" textlink="">
      <xdr:nvSpPr>
        <xdr:cNvPr id="871" name="円/楕円 870"/>
        <xdr:cNvSpPr/>
      </xdr:nvSpPr>
      <xdr:spPr>
        <a:xfrm>
          <a:off x="18605500" y="126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99547</xdr:rowOff>
    </xdr:from>
    <xdr:ext cx="534377" cy="259045"/>
    <xdr:sp macro="" textlink="">
      <xdr:nvSpPr>
        <xdr:cNvPr id="872" name="テキスト ボックス 871"/>
        <xdr:cNvSpPr txBox="1"/>
      </xdr:nvSpPr>
      <xdr:spPr>
        <a:xfrm>
          <a:off x="18389111" y="124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・人件費では依然として類似団体より高くなっているものの、昨年度と比較して、職員給与費、地方公務員共済組合負担金等あわせて</a:t>
          </a:r>
          <a:r>
            <a:rPr kumimoji="1" lang="en-US" altLang="ja-JP" sz="1300">
              <a:latin typeface="ＭＳ Ｐゴシック"/>
            </a:rPr>
            <a:t>65</a:t>
          </a:r>
          <a:r>
            <a:rPr kumimoji="1" lang="ja-JP" altLang="en-US" sz="1300">
              <a:latin typeface="ＭＳ Ｐゴシック"/>
            </a:rPr>
            <a:t>百万円の減少したことにより減額となっている。</a:t>
          </a:r>
        </a:p>
        <a:p>
          <a:r>
            <a:rPr kumimoji="1" lang="ja-JP" altLang="en-US" sz="1300">
              <a:latin typeface="ＭＳ Ｐゴシック"/>
            </a:rPr>
            <a:t>・補助費等でも依然類似団体と比較して高止まりとなっている。これは、一部事務組合への負担金が</a:t>
          </a:r>
          <a:r>
            <a:rPr kumimoji="1" lang="en-US" altLang="ja-JP" sz="1300">
              <a:latin typeface="ＭＳ Ｐゴシック"/>
            </a:rPr>
            <a:t>30</a:t>
          </a:r>
          <a:r>
            <a:rPr kumimoji="1" lang="ja-JP" altLang="en-US" sz="1300">
              <a:latin typeface="ＭＳ Ｐゴシック"/>
            </a:rPr>
            <a:t>百万円増額したこと等による。</a:t>
          </a:r>
        </a:p>
        <a:p>
          <a:r>
            <a:rPr kumimoji="1" lang="ja-JP" altLang="en-US" sz="1300">
              <a:latin typeface="ＭＳ Ｐゴシック"/>
            </a:rPr>
            <a:t>・普通建設費（更新整備）では、昨年度と比較して</a:t>
          </a:r>
          <a:r>
            <a:rPr kumimoji="1" lang="en-US" altLang="ja-JP" sz="1300">
              <a:latin typeface="ＭＳ Ｐゴシック"/>
            </a:rPr>
            <a:t>360</a:t>
          </a:r>
          <a:r>
            <a:rPr kumimoji="1" lang="ja-JP" altLang="en-US" sz="1300">
              <a:latin typeface="ＭＳ Ｐゴシック"/>
            </a:rPr>
            <a:t>百万円減少したが、本庁舎整備事業で</a:t>
          </a:r>
          <a:r>
            <a:rPr kumimoji="1" lang="en-US" altLang="ja-JP" sz="1300">
              <a:latin typeface="ＭＳ Ｐゴシック"/>
            </a:rPr>
            <a:t>160</a:t>
          </a:r>
          <a:r>
            <a:rPr kumimoji="1" lang="ja-JP" altLang="en-US" sz="1300">
              <a:latin typeface="ＭＳ Ｐゴシック"/>
            </a:rPr>
            <a:t>百万円増額、ガルテン八千代体育館屋根改修工事で</a:t>
          </a:r>
          <a:r>
            <a:rPr kumimoji="1" lang="en-US" altLang="ja-JP" sz="1300">
              <a:latin typeface="ＭＳ Ｐゴシック"/>
            </a:rPr>
            <a:t>22</a:t>
          </a:r>
          <a:r>
            <a:rPr kumimoji="1" lang="ja-JP" altLang="en-US" sz="1300">
              <a:latin typeface="ＭＳ Ｐゴシック"/>
            </a:rPr>
            <a:t>百万円増額、キッズランド八千代遊戯室棟構造梁改修工事で</a:t>
          </a:r>
          <a:r>
            <a:rPr kumimoji="1" lang="en-US" altLang="ja-JP" sz="1300">
              <a:latin typeface="ＭＳ Ｐゴシック"/>
            </a:rPr>
            <a:t>13</a:t>
          </a:r>
          <a:r>
            <a:rPr kumimoji="1" lang="ja-JP" altLang="en-US" sz="1300">
              <a:latin typeface="ＭＳ Ｐゴシック"/>
            </a:rPr>
            <a:t>百万円増額等の</a:t>
          </a:r>
        </a:p>
        <a:p>
          <a:r>
            <a:rPr kumimoji="1" lang="ja-JP" altLang="en-US" sz="1300">
              <a:latin typeface="ＭＳ Ｐゴシック"/>
            </a:rPr>
            <a:t>大型事業を実施したことにより、類似団体比較において</a:t>
          </a:r>
          <a:r>
            <a:rPr kumimoji="1" lang="en-US" altLang="ja-JP" sz="1300">
              <a:latin typeface="ＭＳ Ｐゴシック"/>
            </a:rPr>
            <a:t>27,314</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人高くなっている。</a:t>
          </a:r>
        </a:p>
        <a:p>
          <a:r>
            <a:rPr kumimoji="1" lang="ja-JP" altLang="en-US" sz="1300">
              <a:latin typeface="ＭＳ Ｐゴシック"/>
            </a:rPr>
            <a:t>・公債費は、これまでに実施した事業の元金償還が本格化したことにより、</a:t>
          </a:r>
          <a:r>
            <a:rPr kumimoji="1" lang="en-US" altLang="ja-JP" sz="1300">
              <a:latin typeface="ＭＳ Ｐゴシック"/>
            </a:rPr>
            <a:t>H27</a:t>
          </a:r>
          <a:r>
            <a:rPr kumimoji="1" lang="ja-JP" altLang="en-US" sz="1300">
              <a:latin typeface="ＭＳ Ｐゴシック"/>
            </a:rPr>
            <a:t>年度を底打ちとして今後数年間は増加する見込みである。なお、依然として類似団体比較でも非常に高止まりとなっていることから、償還期間の見直し等を実施する。</a:t>
          </a:r>
        </a:p>
        <a:p>
          <a:r>
            <a:rPr kumimoji="1" lang="ja-JP" altLang="en-US" sz="1300">
              <a:latin typeface="ＭＳ Ｐゴシック"/>
            </a:rPr>
            <a:t>・繰出金は一貫して増加している。今後は特に後期高齢者医療事業、介護保険事業での増額を予測しており、各会計での運営を原則としつつも、一般会計での歳出削減改革を確実に実行していく。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21,682
21,507
185.19
12,045,883
11,829,261
98,083
7,639,427
15,322,143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162941</xdr:rowOff>
    </xdr:from>
    <xdr:to>
      <xdr:col>6</xdr:col>
      <xdr:colOff>511175</xdr:colOff>
      <xdr:row>33</xdr:row>
      <xdr:rowOff>112649</xdr:rowOff>
    </xdr:to>
    <xdr:cxnSp macro="">
      <xdr:nvCxnSpPr>
        <xdr:cNvPr id="61" name="直線コネクタ 60"/>
        <xdr:cNvCxnSpPr/>
      </xdr:nvCxnSpPr>
      <xdr:spPr>
        <a:xfrm>
          <a:off x="3797300" y="5649341"/>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162941</xdr:rowOff>
    </xdr:from>
    <xdr:to>
      <xdr:col>5</xdr:col>
      <xdr:colOff>358775</xdr:colOff>
      <xdr:row>33</xdr:row>
      <xdr:rowOff>117983</xdr:rowOff>
    </xdr:to>
    <xdr:cxnSp macro="">
      <xdr:nvCxnSpPr>
        <xdr:cNvPr id="64" name="直線コネクタ 63"/>
        <xdr:cNvCxnSpPr/>
      </xdr:nvCxnSpPr>
      <xdr:spPr>
        <a:xfrm flipV="1">
          <a:off x="2908300" y="5649341"/>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117983</xdr:rowOff>
    </xdr:from>
    <xdr:to>
      <xdr:col>4</xdr:col>
      <xdr:colOff>155575</xdr:colOff>
      <xdr:row>34</xdr:row>
      <xdr:rowOff>14732</xdr:rowOff>
    </xdr:to>
    <xdr:cxnSp macro="">
      <xdr:nvCxnSpPr>
        <xdr:cNvPr id="67" name="直線コネクタ 66"/>
        <xdr:cNvCxnSpPr/>
      </xdr:nvCxnSpPr>
      <xdr:spPr>
        <a:xfrm flipV="1">
          <a:off x="2019300" y="5775833"/>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106951</xdr:rowOff>
    </xdr:from>
    <xdr:ext cx="469744" cy="259045"/>
    <xdr:sp macro="" textlink="">
      <xdr:nvSpPr>
        <xdr:cNvPr id="69" name="テキスト ボックス 68"/>
        <xdr:cNvSpPr txBox="1"/>
      </xdr:nvSpPr>
      <xdr:spPr>
        <a:xfrm>
          <a:off x="2673427"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148082</xdr:rowOff>
    </xdr:from>
    <xdr:to>
      <xdr:col>2</xdr:col>
      <xdr:colOff>638175</xdr:colOff>
      <xdr:row>34</xdr:row>
      <xdr:rowOff>14732</xdr:rowOff>
    </xdr:to>
    <xdr:cxnSp macro="">
      <xdr:nvCxnSpPr>
        <xdr:cNvPr id="70" name="直線コネクタ 69"/>
        <xdr:cNvCxnSpPr/>
      </xdr:nvCxnSpPr>
      <xdr:spPr>
        <a:xfrm>
          <a:off x="1130300" y="580593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109618</xdr:rowOff>
    </xdr:from>
    <xdr:ext cx="469744" cy="259045"/>
    <xdr:sp macro="" textlink="">
      <xdr:nvSpPr>
        <xdr:cNvPr id="72" name="テキスト ボックス 71"/>
        <xdr:cNvSpPr txBox="1"/>
      </xdr:nvSpPr>
      <xdr:spPr>
        <a:xfrm>
          <a:off x="1784427"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60850</xdr:rowOff>
    </xdr:from>
    <xdr:ext cx="469744" cy="259045"/>
    <xdr:sp macro="" textlink="">
      <xdr:nvSpPr>
        <xdr:cNvPr id="74" name="テキスト ボックス 73"/>
        <xdr:cNvSpPr txBox="1"/>
      </xdr:nvSpPr>
      <xdr:spPr>
        <a:xfrm>
          <a:off x="895427" y="58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61849</xdr:rowOff>
    </xdr:from>
    <xdr:to>
      <xdr:col>6</xdr:col>
      <xdr:colOff>561975</xdr:colOff>
      <xdr:row>33</xdr:row>
      <xdr:rowOff>163449</xdr:rowOff>
    </xdr:to>
    <xdr:sp macro="" textlink="">
      <xdr:nvSpPr>
        <xdr:cNvPr id="80" name="円/楕円 79"/>
        <xdr:cNvSpPr/>
      </xdr:nvSpPr>
      <xdr:spPr>
        <a:xfrm>
          <a:off x="45847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84726</xdr:rowOff>
    </xdr:from>
    <xdr:ext cx="469744" cy="259045"/>
    <xdr:sp macro="" textlink="">
      <xdr:nvSpPr>
        <xdr:cNvPr id="81" name="議会費該当値テキスト"/>
        <xdr:cNvSpPr txBox="1"/>
      </xdr:nvSpPr>
      <xdr:spPr>
        <a:xfrm>
          <a:off x="4686300" y="55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112141</xdr:rowOff>
    </xdr:from>
    <xdr:to>
      <xdr:col>5</xdr:col>
      <xdr:colOff>409575</xdr:colOff>
      <xdr:row>33</xdr:row>
      <xdr:rowOff>42291</xdr:rowOff>
    </xdr:to>
    <xdr:sp macro="" textlink="">
      <xdr:nvSpPr>
        <xdr:cNvPr id="82" name="円/楕円 81"/>
        <xdr:cNvSpPr/>
      </xdr:nvSpPr>
      <xdr:spPr>
        <a:xfrm>
          <a:off x="3746500" y="55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58818</xdr:rowOff>
    </xdr:from>
    <xdr:ext cx="469744" cy="259045"/>
    <xdr:sp macro="" textlink="">
      <xdr:nvSpPr>
        <xdr:cNvPr id="83" name="テキスト ボックス 82"/>
        <xdr:cNvSpPr txBox="1"/>
      </xdr:nvSpPr>
      <xdr:spPr>
        <a:xfrm>
          <a:off x="3562427" y="5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67183</xdr:rowOff>
    </xdr:from>
    <xdr:to>
      <xdr:col>4</xdr:col>
      <xdr:colOff>206375</xdr:colOff>
      <xdr:row>33</xdr:row>
      <xdr:rowOff>168783</xdr:rowOff>
    </xdr:to>
    <xdr:sp macro="" textlink="">
      <xdr:nvSpPr>
        <xdr:cNvPr id="84" name="円/楕円 83"/>
        <xdr:cNvSpPr/>
      </xdr:nvSpPr>
      <xdr:spPr>
        <a:xfrm>
          <a:off x="2857500" y="57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13860</xdr:rowOff>
    </xdr:from>
    <xdr:ext cx="469744" cy="259045"/>
    <xdr:sp macro="" textlink="">
      <xdr:nvSpPr>
        <xdr:cNvPr id="85" name="テキスト ボックス 84"/>
        <xdr:cNvSpPr txBox="1"/>
      </xdr:nvSpPr>
      <xdr:spPr>
        <a:xfrm>
          <a:off x="2673427" y="55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135382</xdr:rowOff>
    </xdr:from>
    <xdr:to>
      <xdr:col>3</xdr:col>
      <xdr:colOff>3175</xdr:colOff>
      <xdr:row>34</xdr:row>
      <xdr:rowOff>65532</xdr:rowOff>
    </xdr:to>
    <xdr:sp macro="" textlink="">
      <xdr:nvSpPr>
        <xdr:cNvPr id="86" name="円/楕円 85"/>
        <xdr:cNvSpPr/>
      </xdr:nvSpPr>
      <xdr:spPr>
        <a:xfrm>
          <a:off x="1968500" y="5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82059</xdr:rowOff>
    </xdr:from>
    <xdr:ext cx="469744" cy="259045"/>
    <xdr:sp macro="" textlink="">
      <xdr:nvSpPr>
        <xdr:cNvPr id="87" name="テキスト ボックス 86"/>
        <xdr:cNvSpPr txBox="1"/>
      </xdr:nvSpPr>
      <xdr:spPr>
        <a:xfrm>
          <a:off x="1784427"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97282</xdr:rowOff>
    </xdr:from>
    <xdr:to>
      <xdr:col>1</xdr:col>
      <xdr:colOff>485775</xdr:colOff>
      <xdr:row>34</xdr:row>
      <xdr:rowOff>27432</xdr:rowOff>
    </xdr:to>
    <xdr:sp macro="" textlink="">
      <xdr:nvSpPr>
        <xdr:cNvPr id="88" name="円/楕円 87"/>
        <xdr:cNvSpPr/>
      </xdr:nvSpPr>
      <xdr:spPr>
        <a:xfrm>
          <a:off x="10795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43959</xdr:rowOff>
    </xdr:from>
    <xdr:ext cx="469744" cy="259045"/>
    <xdr:sp macro="" textlink="">
      <xdr:nvSpPr>
        <xdr:cNvPr id="89" name="テキスト ボックス 88"/>
        <xdr:cNvSpPr txBox="1"/>
      </xdr:nvSpPr>
      <xdr:spPr>
        <a:xfrm>
          <a:off x="895427" y="55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125276</xdr:rowOff>
    </xdr:from>
    <xdr:to>
      <xdr:col>6</xdr:col>
      <xdr:colOff>511175</xdr:colOff>
      <xdr:row>56</xdr:row>
      <xdr:rowOff>55085</xdr:rowOff>
    </xdr:to>
    <xdr:cxnSp macro="">
      <xdr:nvCxnSpPr>
        <xdr:cNvPr id="121" name="直線コネクタ 120"/>
        <xdr:cNvCxnSpPr/>
      </xdr:nvCxnSpPr>
      <xdr:spPr>
        <a:xfrm flipV="1">
          <a:off x="3797300" y="9555026"/>
          <a:ext cx="838200" cy="10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55085</xdr:rowOff>
    </xdr:from>
    <xdr:to>
      <xdr:col>5</xdr:col>
      <xdr:colOff>358775</xdr:colOff>
      <xdr:row>57</xdr:row>
      <xdr:rowOff>31714</xdr:rowOff>
    </xdr:to>
    <xdr:cxnSp macro="">
      <xdr:nvCxnSpPr>
        <xdr:cNvPr id="124" name="直線コネクタ 123"/>
        <xdr:cNvCxnSpPr/>
      </xdr:nvCxnSpPr>
      <xdr:spPr>
        <a:xfrm flipV="1">
          <a:off x="2908300" y="9656285"/>
          <a:ext cx="889000" cy="1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13687</xdr:rowOff>
    </xdr:from>
    <xdr:to>
      <xdr:col>4</xdr:col>
      <xdr:colOff>155575</xdr:colOff>
      <xdr:row>57</xdr:row>
      <xdr:rowOff>31714</xdr:rowOff>
    </xdr:to>
    <xdr:cxnSp macro="">
      <xdr:nvCxnSpPr>
        <xdr:cNvPr id="127" name="直線コネクタ 126"/>
        <xdr:cNvCxnSpPr/>
      </xdr:nvCxnSpPr>
      <xdr:spPr>
        <a:xfrm>
          <a:off x="2019300" y="9786337"/>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44587</xdr:rowOff>
    </xdr:from>
    <xdr:ext cx="534377" cy="259045"/>
    <xdr:sp macro="" textlink="">
      <xdr:nvSpPr>
        <xdr:cNvPr id="129" name="テキスト ボックス 128"/>
        <xdr:cNvSpPr txBox="1"/>
      </xdr:nvSpPr>
      <xdr:spPr>
        <a:xfrm>
          <a:off x="2641111" y="99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13687</xdr:rowOff>
    </xdr:from>
    <xdr:to>
      <xdr:col>2</xdr:col>
      <xdr:colOff>638175</xdr:colOff>
      <xdr:row>57</xdr:row>
      <xdr:rowOff>51678</xdr:rowOff>
    </xdr:to>
    <xdr:cxnSp macro="">
      <xdr:nvCxnSpPr>
        <xdr:cNvPr id="130" name="直線コネクタ 129"/>
        <xdr:cNvCxnSpPr/>
      </xdr:nvCxnSpPr>
      <xdr:spPr>
        <a:xfrm flipV="1">
          <a:off x="1130300" y="9786337"/>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68481</xdr:rowOff>
    </xdr:from>
    <xdr:ext cx="534377" cy="259045"/>
    <xdr:sp macro="" textlink="">
      <xdr:nvSpPr>
        <xdr:cNvPr id="132" name="テキスト ボックス 131"/>
        <xdr:cNvSpPr txBox="1"/>
      </xdr:nvSpPr>
      <xdr:spPr>
        <a:xfrm>
          <a:off x="1752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95194</xdr:rowOff>
    </xdr:from>
    <xdr:ext cx="534377" cy="259045"/>
    <xdr:sp macro="" textlink="">
      <xdr:nvSpPr>
        <xdr:cNvPr id="134" name="テキスト ボックス 133"/>
        <xdr:cNvSpPr txBox="1"/>
      </xdr:nvSpPr>
      <xdr:spPr>
        <a:xfrm>
          <a:off x="863111" y="100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74476</xdr:rowOff>
    </xdr:from>
    <xdr:to>
      <xdr:col>6</xdr:col>
      <xdr:colOff>561975</xdr:colOff>
      <xdr:row>56</xdr:row>
      <xdr:rowOff>4626</xdr:rowOff>
    </xdr:to>
    <xdr:sp macro="" textlink="">
      <xdr:nvSpPr>
        <xdr:cNvPr id="140" name="円/楕円 139"/>
        <xdr:cNvSpPr/>
      </xdr:nvSpPr>
      <xdr:spPr>
        <a:xfrm>
          <a:off x="4584700" y="95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97353</xdr:rowOff>
    </xdr:from>
    <xdr:ext cx="534377" cy="259045"/>
    <xdr:sp macro="" textlink="">
      <xdr:nvSpPr>
        <xdr:cNvPr id="141" name="総務費該当値テキスト"/>
        <xdr:cNvSpPr txBox="1"/>
      </xdr:nvSpPr>
      <xdr:spPr>
        <a:xfrm>
          <a:off x="4686300" y="93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4285</xdr:rowOff>
    </xdr:from>
    <xdr:to>
      <xdr:col>5</xdr:col>
      <xdr:colOff>409575</xdr:colOff>
      <xdr:row>56</xdr:row>
      <xdr:rowOff>105885</xdr:rowOff>
    </xdr:to>
    <xdr:sp macro="" textlink="">
      <xdr:nvSpPr>
        <xdr:cNvPr id="142" name="円/楕円 141"/>
        <xdr:cNvSpPr/>
      </xdr:nvSpPr>
      <xdr:spPr>
        <a:xfrm>
          <a:off x="3746500" y="96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122412</xdr:rowOff>
    </xdr:from>
    <xdr:ext cx="534377" cy="259045"/>
    <xdr:sp macro="" textlink="">
      <xdr:nvSpPr>
        <xdr:cNvPr id="143" name="テキスト ボックス 142"/>
        <xdr:cNvSpPr txBox="1"/>
      </xdr:nvSpPr>
      <xdr:spPr>
        <a:xfrm>
          <a:off x="3530111" y="93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152364</xdr:rowOff>
    </xdr:from>
    <xdr:to>
      <xdr:col>4</xdr:col>
      <xdr:colOff>206375</xdr:colOff>
      <xdr:row>57</xdr:row>
      <xdr:rowOff>82514</xdr:rowOff>
    </xdr:to>
    <xdr:sp macro="" textlink="">
      <xdr:nvSpPr>
        <xdr:cNvPr id="144" name="円/楕円 143"/>
        <xdr:cNvSpPr/>
      </xdr:nvSpPr>
      <xdr:spPr>
        <a:xfrm>
          <a:off x="2857500" y="97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99041</xdr:rowOff>
    </xdr:from>
    <xdr:ext cx="534377" cy="259045"/>
    <xdr:sp macro="" textlink="">
      <xdr:nvSpPr>
        <xdr:cNvPr id="145" name="テキスト ボックス 144"/>
        <xdr:cNvSpPr txBox="1"/>
      </xdr:nvSpPr>
      <xdr:spPr>
        <a:xfrm>
          <a:off x="2641111" y="952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134337</xdr:rowOff>
    </xdr:from>
    <xdr:to>
      <xdr:col>3</xdr:col>
      <xdr:colOff>3175</xdr:colOff>
      <xdr:row>57</xdr:row>
      <xdr:rowOff>64487</xdr:rowOff>
    </xdr:to>
    <xdr:sp macro="" textlink="">
      <xdr:nvSpPr>
        <xdr:cNvPr id="146" name="円/楕円 145"/>
        <xdr:cNvSpPr/>
      </xdr:nvSpPr>
      <xdr:spPr>
        <a:xfrm>
          <a:off x="1968500" y="97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81014</xdr:rowOff>
    </xdr:from>
    <xdr:ext cx="534377" cy="259045"/>
    <xdr:sp macro="" textlink="">
      <xdr:nvSpPr>
        <xdr:cNvPr id="147" name="テキスト ボックス 146"/>
        <xdr:cNvSpPr txBox="1"/>
      </xdr:nvSpPr>
      <xdr:spPr>
        <a:xfrm>
          <a:off x="1752111" y="951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878</xdr:rowOff>
    </xdr:from>
    <xdr:to>
      <xdr:col>1</xdr:col>
      <xdr:colOff>485775</xdr:colOff>
      <xdr:row>57</xdr:row>
      <xdr:rowOff>102478</xdr:rowOff>
    </xdr:to>
    <xdr:sp macro="" textlink="">
      <xdr:nvSpPr>
        <xdr:cNvPr id="148" name="円/楕円 147"/>
        <xdr:cNvSpPr/>
      </xdr:nvSpPr>
      <xdr:spPr>
        <a:xfrm>
          <a:off x="1079500" y="97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119005</xdr:rowOff>
    </xdr:from>
    <xdr:ext cx="534377" cy="259045"/>
    <xdr:sp macro="" textlink="">
      <xdr:nvSpPr>
        <xdr:cNvPr id="149" name="テキスト ボックス 148"/>
        <xdr:cNvSpPr txBox="1"/>
      </xdr:nvSpPr>
      <xdr:spPr>
        <a:xfrm>
          <a:off x="863111" y="95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44763</xdr:rowOff>
    </xdr:from>
    <xdr:to>
      <xdr:col>6</xdr:col>
      <xdr:colOff>511175</xdr:colOff>
      <xdr:row>78</xdr:row>
      <xdr:rowOff>51698</xdr:rowOff>
    </xdr:to>
    <xdr:cxnSp macro="">
      <xdr:nvCxnSpPr>
        <xdr:cNvPr id="178" name="直線コネクタ 177"/>
        <xdr:cNvCxnSpPr/>
      </xdr:nvCxnSpPr>
      <xdr:spPr>
        <a:xfrm flipV="1">
          <a:off x="3797300" y="13417863"/>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44307</xdr:rowOff>
    </xdr:from>
    <xdr:to>
      <xdr:col>5</xdr:col>
      <xdr:colOff>358775</xdr:colOff>
      <xdr:row>78</xdr:row>
      <xdr:rowOff>51698</xdr:rowOff>
    </xdr:to>
    <xdr:cxnSp macro="">
      <xdr:nvCxnSpPr>
        <xdr:cNvPr id="181" name="直線コネクタ 180"/>
        <xdr:cNvCxnSpPr/>
      </xdr:nvCxnSpPr>
      <xdr:spPr>
        <a:xfrm>
          <a:off x="2908300" y="13417407"/>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44307</xdr:rowOff>
    </xdr:from>
    <xdr:to>
      <xdr:col>4</xdr:col>
      <xdr:colOff>155575</xdr:colOff>
      <xdr:row>78</xdr:row>
      <xdr:rowOff>62712</xdr:rowOff>
    </xdr:to>
    <xdr:cxnSp macro="">
      <xdr:nvCxnSpPr>
        <xdr:cNvPr id="184" name="直線コネクタ 183"/>
        <xdr:cNvCxnSpPr/>
      </xdr:nvCxnSpPr>
      <xdr:spPr>
        <a:xfrm flipV="1">
          <a:off x="2019300" y="13417407"/>
          <a:ext cx="889000" cy="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115665</xdr:rowOff>
    </xdr:from>
    <xdr:ext cx="599010" cy="259045"/>
    <xdr:sp macro="" textlink="">
      <xdr:nvSpPr>
        <xdr:cNvPr id="186" name="テキスト ボックス 185"/>
        <xdr:cNvSpPr txBox="1"/>
      </xdr:nvSpPr>
      <xdr:spPr>
        <a:xfrm>
          <a:off x="2608794" y="134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62712</xdr:rowOff>
    </xdr:from>
    <xdr:to>
      <xdr:col>2</xdr:col>
      <xdr:colOff>638175</xdr:colOff>
      <xdr:row>78</xdr:row>
      <xdr:rowOff>74919</xdr:rowOff>
    </xdr:to>
    <xdr:cxnSp macro="">
      <xdr:nvCxnSpPr>
        <xdr:cNvPr id="187" name="直線コネクタ 186"/>
        <xdr:cNvCxnSpPr/>
      </xdr:nvCxnSpPr>
      <xdr:spPr>
        <a:xfrm flipV="1">
          <a:off x="1130300" y="13435812"/>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124930</xdr:rowOff>
    </xdr:from>
    <xdr:ext cx="599010" cy="259045"/>
    <xdr:sp macro="" textlink="">
      <xdr:nvSpPr>
        <xdr:cNvPr id="189" name="テキスト ボックス 188"/>
        <xdr:cNvSpPr txBox="1"/>
      </xdr:nvSpPr>
      <xdr:spPr>
        <a:xfrm>
          <a:off x="1719794" y="134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129629</xdr:rowOff>
    </xdr:from>
    <xdr:ext cx="599010" cy="259045"/>
    <xdr:sp macro="" textlink="">
      <xdr:nvSpPr>
        <xdr:cNvPr id="191" name="テキスト ボックス 190"/>
        <xdr:cNvSpPr txBox="1"/>
      </xdr:nvSpPr>
      <xdr:spPr>
        <a:xfrm>
          <a:off x="830794" y="1350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165413</xdr:rowOff>
    </xdr:from>
    <xdr:to>
      <xdr:col>6</xdr:col>
      <xdr:colOff>561975</xdr:colOff>
      <xdr:row>78</xdr:row>
      <xdr:rowOff>95563</xdr:rowOff>
    </xdr:to>
    <xdr:sp macro="" textlink="">
      <xdr:nvSpPr>
        <xdr:cNvPr id="197" name="円/楕円 196"/>
        <xdr:cNvSpPr/>
      </xdr:nvSpPr>
      <xdr:spPr>
        <a:xfrm>
          <a:off x="4584700" y="133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898</xdr:rowOff>
    </xdr:from>
    <xdr:to>
      <xdr:col>5</xdr:col>
      <xdr:colOff>409575</xdr:colOff>
      <xdr:row>78</xdr:row>
      <xdr:rowOff>102498</xdr:rowOff>
    </xdr:to>
    <xdr:sp macro="" textlink="">
      <xdr:nvSpPr>
        <xdr:cNvPr id="199" name="円/楕円 198"/>
        <xdr:cNvSpPr/>
      </xdr:nvSpPr>
      <xdr:spPr>
        <a:xfrm>
          <a:off x="3746500" y="1337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119025</xdr:rowOff>
    </xdr:from>
    <xdr:ext cx="599010" cy="259045"/>
    <xdr:sp macro="" textlink="">
      <xdr:nvSpPr>
        <xdr:cNvPr id="200" name="テキスト ボックス 199"/>
        <xdr:cNvSpPr txBox="1"/>
      </xdr:nvSpPr>
      <xdr:spPr>
        <a:xfrm>
          <a:off x="3497794" y="1314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164957</xdr:rowOff>
    </xdr:from>
    <xdr:to>
      <xdr:col>4</xdr:col>
      <xdr:colOff>206375</xdr:colOff>
      <xdr:row>78</xdr:row>
      <xdr:rowOff>95107</xdr:rowOff>
    </xdr:to>
    <xdr:sp macro="" textlink="">
      <xdr:nvSpPr>
        <xdr:cNvPr id="201" name="円/楕円 200"/>
        <xdr:cNvSpPr/>
      </xdr:nvSpPr>
      <xdr:spPr>
        <a:xfrm>
          <a:off x="2857500" y="133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111634</xdr:rowOff>
    </xdr:from>
    <xdr:ext cx="599010" cy="259045"/>
    <xdr:sp macro="" textlink="">
      <xdr:nvSpPr>
        <xdr:cNvPr id="202" name="テキスト ボックス 201"/>
        <xdr:cNvSpPr txBox="1"/>
      </xdr:nvSpPr>
      <xdr:spPr>
        <a:xfrm>
          <a:off x="2608794" y="1314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11912</xdr:rowOff>
    </xdr:from>
    <xdr:to>
      <xdr:col>3</xdr:col>
      <xdr:colOff>3175</xdr:colOff>
      <xdr:row>78</xdr:row>
      <xdr:rowOff>113512</xdr:rowOff>
    </xdr:to>
    <xdr:sp macro="" textlink="">
      <xdr:nvSpPr>
        <xdr:cNvPr id="203" name="円/楕円 202"/>
        <xdr:cNvSpPr/>
      </xdr:nvSpPr>
      <xdr:spPr>
        <a:xfrm>
          <a:off x="1968500" y="133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130039</xdr:rowOff>
    </xdr:from>
    <xdr:ext cx="599010" cy="259045"/>
    <xdr:sp macro="" textlink="">
      <xdr:nvSpPr>
        <xdr:cNvPr id="204" name="テキスト ボックス 203"/>
        <xdr:cNvSpPr txBox="1"/>
      </xdr:nvSpPr>
      <xdr:spPr>
        <a:xfrm>
          <a:off x="1719794" y="1316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24119</xdr:rowOff>
    </xdr:from>
    <xdr:to>
      <xdr:col>1</xdr:col>
      <xdr:colOff>485775</xdr:colOff>
      <xdr:row>78</xdr:row>
      <xdr:rowOff>125719</xdr:rowOff>
    </xdr:to>
    <xdr:sp macro="" textlink="">
      <xdr:nvSpPr>
        <xdr:cNvPr id="205" name="円/楕円 204"/>
        <xdr:cNvSpPr/>
      </xdr:nvSpPr>
      <xdr:spPr>
        <a:xfrm>
          <a:off x="1079500" y="133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142246</xdr:rowOff>
    </xdr:from>
    <xdr:ext cx="599010" cy="259045"/>
    <xdr:sp macro="" textlink="">
      <xdr:nvSpPr>
        <xdr:cNvPr id="206" name="テキスト ボックス 205"/>
        <xdr:cNvSpPr txBox="1"/>
      </xdr:nvSpPr>
      <xdr:spPr>
        <a:xfrm>
          <a:off x="830794" y="1317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130956</xdr:rowOff>
    </xdr:from>
    <xdr:to>
      <xdr:col>6</xdr:col>
      <xdr:colOff>511175</xdr:colOff>
      <xdr:row>96</xdr:row>
      <xdr:rowOff>139224</xdr:rowOff>
    </xdr:to>
    <xdr:cxnSp macro="">
      <xdr:nvCxnSpPr>
        <xdr:cNvPr id="236" name="直線コネクタ 235"/>
        <xdr:cNvCxnSpPr/>
      </xdr:nvCxnSpPr>
      <xdr:spPr>
        <a:xfrm>
          <a:off x="3797300" y="16590156"/>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130956</xdr:rowOff>
    </xdr:from>
    <xdr:to>
      <xdr:col>5</xdr:col>
      <xdr:colOff>358775</xdr:colOff>
      <xdr:row>96</xdr:row>
      <xdr:rowOff>152254</xdr:rowOff>
    </xdr:to>
    <xdr:cxnSp macro="">
      <xdr:nvCxnSpPr>
        <xdr:cNvPr id="239" name="直線コネクタ 238"/>
        <xdr:cNvCxnSpPr/>
      </xdr:nvCxnSpPr>
      <xdr:spPr>
        <a:xfrm flipV="1">
          <a:off x="2908300" y="16590156"/>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93599</xdr:rowOff>
    </xdr:from>
    <xdr:to>
      <xdr:col>4</xdr:col>
      <xdr:colOff>155575</xdr:colOff>
      <xdr:row>96</xdr:row>
      <xdr:rowOff>152254</xdr:rowOff>
    </xdr:to>
    <xdr:cxnSp macro="">
      <xdr:nvCxnSpPr>
        <xdr:cNvPr id="242" name="直線コネクタ 241"/>
        <xdr:cNvCxnSpPr/>
      </xdr:nvCxnSpPr>
      <xdr:spPr>
        <a:xfrm>
          <a:off x="2019300" y="16552799"/>
          <a:ext cx="889000" cy="5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147490</xdr:rowOff>
    </xdr:from>
    <xdr:ext cx="534377" cy="259045"/>
    <xdr:sp macro="" textlink="">
      <xdr:nvSpPr>
        <xdr:cNvPr id="244" name="テキスト ボックス 243"/>
        <xdr:cNvSpPr txBox="1"/>
      </xdr:nvSpPr>
      <xdr:spPr>
        <a:xfrm>
          <a:off x="2641111"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93599</xdr:rowOff>
    </xdr:from>
    <xdr:to>
      <xdr:col>2</xdr:col>
      <xdr:colOff>638175</xdr:colOff>
      <xdr:row>96</xdr:row>
      <xdr:rowOff>162998</xdr:rowOff>
    </xdr:to>
    <xdr:cxnSp macro="">
      <xdr:nvCxnSpPr>
        <xdr:cNvPr id="245" name="直線コネクタ 244"/>
        <xdr:cNvCxnSpPr/>
      </xdr:nvCxnSpPr>
      <xdr:spPr>
        <a:xfrm flipV="1">
          <a:off x="1130300" y="16552799"/>
          <a:ext cx="889000" cy="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29932</xdr:rowOff>
    </xdr:from>
    <xdr:ext cx="534377" cy="259045"/>
    <xdr:sp macro="" textlink="">
      <xdr:nvSpPr>
        <xdr:cNvPr id="247" name="テキスト ボックス 246"/>
        <xdr:cNvSpPr txBox="1"/>
      </xdr:nvSpPr>
      <xdr:spPr>
        <a:xfrm>
          <a:off x="1752111" y="168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46848</xdr:rowOff>
    </xdr:from>
    <xdr:ext cx="534377" cy="259045"/>
    <xdr:sp macro="" textlink="">
      <xdr:nvSpPr>
        <xdr:cNvPr id="249" name="テキスト ボックス 248"/>
        <xdr:cNvSpPr txBox="1"/>
      </xdr:nvSpPr>
      <xdr:spPr>
        <a:xfrm>
          <a:off x="863111" y="168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88424</xdr:rowOff>
    </xdr:from>
    <xdr:to>
      <xdr:col>6</xdr:col>
      <xdr:colOff>561975</xdr:colOff>
      <xdr:row>97</xdr:row>
      <xdr:rowOff>18574</xdr:rowOff>
    </xdr:to>
    <xdr:sp macro="" textlink="">
      <xdr:nvSpPr>
        <xdr:cNvPr id="255" name="円/楕円 254"/>
        <xdr:cNvSpPr/>
      </xdr:nvSpPr>
      <xdr:spPr>
        <a:xfrm>
          <a:off x="4584700" y="165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111301</xdr:rowOff>
    </xdr:from>
    <xdr:ext cx="534377" cy="259045"/>
    <xdr:sp macro="" textlink="">
      <xdr:nvSpPr>
        <xdr:cNvPr id="256" name="衛生費該当値テキスト"/>
        <xdr:cNvSpPr txBox="1"/>
      </xdr:nvSpPr>
      <xdr:spPr>
        <a:xfrm>
          <a:off x="4686300" y="1639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80156</xdr:rowOff>
    </xdr:from>
    <xdr:to>
      <xdr:col>5</xdr:col>
      <xdr:colOff>409575</xdr:colOff>
      <xdr:row>97</xdr:row>
      <xdr:rowOff>10306</xdr:rowOff>
    </xdr:to>
    <xdr:sp macro="" textlink="">
      <xdr:nvSpPr>
        <xdr:cNvPr id="257" name="円/楕円 256"/>
        <xdr:cNvSpPr/>
      </xdr:nvSpPr>
      <xdr:spPr>
        <a:xfrm>
          <a:off x="3746500" y="165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26833</xdr:rowOff>
    </xdr:from>
    <xdr:ext cx="534377" cy="259045"/>
    <xdr:sp macro="" textlink="">
      <xdr:nvSpPr>
        <xdr:cNvPr id="258" name="テキスト ボックス 257"/>
        <xdr:cNvSpPr txBox="1"/>
      </xdr:nvSpPr>
      <xdr:spPr>
        <a:xfrm>
          <a:off x="3530111" y="163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101454</xdr:rowOff>
    </xdr:from>
    <xdr:to>
      <xdr:col>4</xdr:col>
      <xdr:colOff>206375</xdr:colOff>
      <xdr:row>97</xdr:row>
      <xdr:rowOff>31604</xdr:rowOff>
    </xdr:to>
    <xdr:sp macro="" textlink="">
      <xdr:nvSpPr>
        <xdr:cNvPr id="259" name="円/楕円 258"/>
        <xdr:cNvSpPr/>
      </xdr:nvSpPr>
      <xdr:spPr>
        <a:xfrm>
          <a:off x="2857500" y="165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48131</xdr:rowOff>
    </xdr:from>
    <xdr:ext cx="534377" cy="259045"/>
    <xdr:sp macro="" textlink="">
      <xdr:nvSpPr>
        <xdr:cNvPr id="260" name="テキスト ボックス 259"/>
        <xdr:cNvSpPr txBox="1"/>
      </xdr:nvSpPr>
      <xdr:spPr>
        <a:xfrm>
          <a:off x="2641111" y="163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42799</xdr:rowOff>
    </xdr:from>
    <xdr:to>
      <xdr:col>3</xdr:col>
      <xdr:colOff>3175</xdr:colOff>
      <xdr:row>96</xdr:row>
      <xdr:rowOff>144399</xdr:rowOff>
    </xdr:to>
    <xdr:sp macro="" textlink="">
      <xdr:nvSpPr>
        <xdr:cNvPr id="261" name="円/楕円 260"/>
        <xdr:cNvSpPr/>
      </xdr:nvSpPr>
      <xdr:spPr>
        <a:xfrm>
          <a:off x="1968500" y="165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160926</xdr:rowOff>
    </xdr:from>
    <xdr:ext cx="534377" cy="259045"/>
    <xdr:sp macro="" textlink="">
      <xdr:nvSpPr>
        <xdr:cNvPr id="262" name="テキスト ボックス 261"/>
        <xdr:cNvSpPr txBox="1"/>
      </xdr:nvSpPr>
      <xdr:spPr>
        <a:xfrm>
          <a:off x="1752111" y="162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112198</xdr:rowOff>
    </xdr:from>
    <xdr:to>
      <xdr:col>1</xdr:col>
      <xdr:colOff>485775</xdr:colOff>
      <xdr:row>97</xdr:row>
      <xdr:rowOff>42348</xdr:rowOff>
    </xdr:to>
    <xdr:sp macro="" textlink="">
      <xdr:nvSpPr>
        <xdr:cNvPr id="263" name="円/楕円 262"/>
        <xdr:cNvSpPr/>
      </xdr:nvSpPr>
      <xdr:spPr>
        <a:xfrm>
          <a:off x="1079500" y="165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58875</xdr:rowOff>
    </xdr:from>
    <xdr:ext cx="534377" cy="259045"/>
    <xdr:sp macro="" textlink="">
      <xdr:nvSpPr>
        <xdr:cNvPr id="264" name="テキスト ボックス 263"/>
        <xdr:cNvSpPr txBox="1"/>
      </xdr:nvSpPr>
      <xdr:spPr>
        <a:xfrm>
          <a:off x="863111" y="163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11874</xdr:rowOff>
    </xdr:from>
    <xdr:to>
      <xdr:col>15</xdr:col>
      <xdr:colOff>180975</xdr:colOff>
      <xdr:row>34</xdr:row>
      <xdr:rowOff>24828</xdr:rowOff>
    </xdr:to>
    <xdr:cxnSp macro="">
      <xdr:nvCxnSpPr>
        <xdr:cNvPr id="293" name="直線コネクタ 292"/>
        <xdr:cNvCxnSpPr/>
      </xdr:nvCxnSpPr>
      <xdr:spPr>
        <a:xfrm flipV="1">
          <a:off x="9639300" y="5841174"/>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147718</xdr:rowOff>
    </xdr:from>
    <xdr:ext cx="378565" cy="259045"/>
    <xdr:sp macro="" textlink="">
      <xdr:nvSpPr>
        <xdr:cNvPr id="294" name="労働費平均値テキスト"/>
        <xdr:cNvSpPr txBox="1"/>
      </xdr:nvSpPr>
      <xdr:spPr>
        <a:xfrm>
          <a:off x="10528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24828</xdr:rowOff>
    </xdr:from>
    <xdr:to>
      <xdr:col>14</xdr:col>
      <xdr:colOff>28575</xdr:colOff>
      <xdr:row>34</xdr:row>
      <xdr:rowOff>41211</xdr:rowOff>
    </xdr:to>
    <xdr:cxnSp macro="">
      <xdr:nvCxnSpPr>
        <xdr:cNvPr id="296" name="直線コネクタ 295"/>
        <xdr:cNvCxnSpPr/>
      </xdr:nvCxnSpPr>
      <xdr:spPr>
        <a:xfrm flipV="1">
          <a:off x="8750300" y="585412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41211</xdr:rowOff>
    </xdr:from>
    <xdr:to>
      <xdr:col>12</xdr:col>
      <xdr:colOff>511175</xdr:colOff>
      <xdr:row>34</xdr:row>
      <xdr:rowOff>52832</xdr:rowOff>
    </xdr:to>
    <xdr:cxnSp macro="">
      <xdr:nvCxnSpPr>
        <xdr:cNvPr id="299" name="直線コネクタ 298"/>
        <xdr:cNvCxnSpPr/>
      </xdr:nvCxnSpPr>
      <xdr:spPr>
        <a:xfrm flipV="1">
          <a:off x="7861300" y="5870511"/>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27703</xdr:rowOff>
    </xdr:from>
    <xdr:ext cx="469744" cy="259045"/>
    <xdr:sp macro="" textlink="">
      <xdr:nvSpPr>
        <xdr:cNvPr id="301" name="テキスト ボックス 300"/>
        <xdr:cNvSpPr txBox="1"/>
      </xdr:nvSpPr>
      <xdr:spPr>
        <a:xfrm>
          <a:off x="8515427"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52832</xdr:rowOff>
    </xdr:from>
    <xdr:to>
      <xdr:col>11</xdr:col>
      <xdr:colOff>307975</xdr:colOff>
      <xdr:row>34</xdr:row>
      <xdr:rowOff>60833</xdr:rowOff>
    </xdr:to>
    <xdr:cxnSp macro="">
      <xdr:nvCxnSpPr>
        <xdr:cNvPr id="302" name="直線コネクタ 301"/>
        <xdr:cNvCxnSpPr/>
      </xdr:nvCxnSpPr>
      <xdr:spPr>
        <a:xfrm flipV="1">
          <a:off x="6972300" y="588213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150004</xdr:rowOff>
    </xdr:from>
    <xdr:ext cx="469744" cy="259045"/>
    <xdr:sp macro="" textlink="">
      <xdr:nvSpPr>
        <xdr:cNvPr id="304" name="テキスト ボックス 303"/>
        <xdr:cNvSpPr txBox="1"/>
      </xdr:nvSpPr>
      <xdr:spPr>
        <a:xfrm>
          <a:off x="7626427" y="64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55135</xdr:rowOff>
    </xdr:from>
    <xdr:ext cx="469744" cy="259045"/>
    <xdr:sp macro="" textlink="">
      <xdr:nvSpPr>
        <xdr:cNvPr id="306" name="テキスト ボックス 305"/>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132524</xdr:rowOff>
    </xdr:from>
    <xdr:to>
      <xdr:col>15</xdr:col>
      <xdr:colOff>231775</xdr:colOff>
      <xdr:row>34</xdr:row>
      <xdr:rowOff>62674</xdr:rowOff>
    </xdr:to>
    <xdr:sp macro="" textlink="">
      <xdr:nvSpPr>
        <xdr:cNvPr id="312" name="円/楕円 311"/>
        <xdr:cNvSpPr/>
      </xdr:nvSpPr>
      <xdr:spPr>
        <a:xfrm>
          <a:off x="10426700" y="57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155401</xdr:rowOff>
    </xdr:from>
    <xdr:ext cx="469744" cy="259045"/>
    <xdr:sp macro="" textlink="">
      <xdr:nvSpPr>
        <xdr:cNvPr id="313" name="労働費該当値テキスト"/>
        <xdr:cNvSpPr txBox="1"/>
      </xdr:nvSpPr>
      <xdr:spPr>
        <a:xfrm>
          <a:off x="10528300" y="564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145478</xdr:rowOff>
    </xdr:from>
    <xdr:to>
      <xdr:col>14</xdr:col>
      <xdr:colOff>79375</xdr:colOff>
      <xdr:row>34</xdr:row>
      <xdr:rowOff>75628</xdr:rowOff>
    </xdr:to>
    <xdr:sp macro="" textlink="">
      <xdr:nvSpPr>
        <xdr:cNvPr id="314" name="円/楕円 313"/>
        <xdr:cNvSpPr/>
      </xdr:nvSpPr>
      <xdr:spPr>
        <a:xfrm>
          <a:off x="9588500" y="58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92155</xdr:rowOff>
    </xdr:from>
    <xdr:ext cx="469744" cy="259045"/>
    <xdr:sp macro="" textlink="">
      <xdr:nvSpPr>
        <xdr:cNvPr id="315" name="テキスト ボックス 314"/>
        <xdr:cNvSpPr txBox="1"/>
      </xdr:nvSpPr>
      <xdr:spPr>
        <a:xfrm>
          <a:off x="9404427" y="55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161861</xdr:rowOff>
    </xdr:from>
    <xdr:to>
      <xdr:col>12</xdr:col>
      <xdr:colOff>561975</xdr:colOff>
      <xdr:row>34</xdr:row>
      <xdr:rowOff>92011</xdr:rowOff>
    </xdr:to>
    <xdr:sp macro="" textlink="">
      <xdr:nvSpPr>
        <xdr:cNvPr id="316" name="円/楕円 315"/>
        <xdr:cNvSpPr/>
      </xdr:nvSpPr>
      <xdr:spPr>
        <a:xfrm>
          <a:off x="8699500" y="58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108538</xdr:rowOff>
    </xdr:from>
    <xdr:ext cx="469744" cy="259045"/>
    <xdr:sp macro="" textlink="">
      <xdr:nvSpPr>
        <xdr:cNvPr id="317" name="テキスト ボックス 316"/>
        <xdr:cNvSpPr txBox="1"/>
      </xdr:nvSpPr>
      <xdr:spPr>
        <a:xfrm>
          <a:off x="8515427" y="559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2032</xdr:rowOff>
    </xdr:from>
    <xdr:to>
      <xdr:col>11</xdr:col>
      <xdr:colOff>358775</xdr:colOff>
      <xdr:row>34</xdr:row>
      <xdr:rowOff>103632</xdr:rowOff>
    </xdr:to>
    <xdr:sp macro="" textlink="">
      <xdr:nvSpPr>
        <xdr:cNvPr id="318" name="円/楕円 317"/>
        <xdr:cNvSpPr/>
      </xdr:nvSpPr>
      <xdr:spPr>
        <a:xfrm>
          <a:off x="78105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120159</xdr:rowOff>
    </xdr:from>
    <xdr:ext cx="469744" cy="259045"/>
    <xdr:sp macro="" textlink="">
      <xdr:nvSpPr>
        <xdr:cNvPr id="319" name="テキスト ボックス 318"/>
        <xdr:cNvSpPr txBox="1"/>
      </xdr:nvSpPr>
      <xdr:spPr>
        <a:xfrm>
          <a:off x="7626427"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10033</xdr:rowOff>
    </xdr:from>
    <xdr:to>
      <xdr:col>10</xdr:col>
      <xdr:colOff>155575</xdr:colOff>
      <xdr:row>34</xdr:row>
      <xdr:rowOff>111633</xdr:rowOff>
    </xdr:to>
    <xdr:sp macro="" textlink="">
      <xdr:nvSpPr>
        <xdr:cNvPr id="320" name="円/楕円 319"/>
        <xdr:cNvSpPr/>
      </xdr:nvSpPr>
      <xdr:spPr>
        <a:xfrm>
          <a:off x="69215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128160</xdr:rowOff>
    </xdr:from>
    <xdr:ext cx="469744" cy="259045"/>
    <xdr:sp macro="" textlink="">
      <xdr:nvSpPr>
        <xdr:cNvPr id="321" name="テキスト ボックス 320"/>
        <xdr:cNvSpPr txBox="1"/>
      </xdr:nvSpPr>
      <xdr:spPr>
        <a:xfrm>
          <a:off x="6737427" y="561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155835</xdr:rowOff>
    </xdr:from>
    <xdr:to>
      <xdr:col>15</xdr:col>
      <xdr:colOff>180975</xdr:colOff>
      <xdr:row>53</xdr:row>
      <xdr:rowOff>161189</xdr:rowOff>
    </xdr:to>
    <xdr:cxnSp macro="">
      <xdr:nvCxnSpPr>
        <xdr:cNvPr id="350" name="直線コネクタ 349"/>
        <xdr:cNvCxnSpPr/>
      </xdr:nvCxnSpPr>
      <xdr:spPr>
        <a:xfrm flipV="1">
          <a:off x="9639300" y="9242685"/>
          <a:ext cx="8382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116249</xdr:rowOff>
    </xdr:from>
    <xdr:to>
      <xdr:col>14</xdr:col>
      <xdr:colOff>28575</xdr:colOff>
      <xdr:row>53</xdr:row>
      <xdr:rowOff>161189</xdr:rowOff>
    </xdr:to>
    <xdr:cxnSp macro="">
      <xdr:nvCxnSpPr>
        <xdr:cNvPr id="353" name="直線コネクタ 352"/>
        <xdr:cNvCxnSpPr/>
      </xdr:nvCxnSpPr>
      <xdr:spPr>
        <a:xfrm>
          <a:off x="8750300" y="9203099"/>
          <a:ext cx="889000" cy="4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56832</xdr:rowOff>
    </xdr:from>
    <xdr:to>
      <xdr:col>12</xdr:col>
      <xdr:colOff>511175</xdr:colOff>
      <xdr:row>53</xdr:row>
      <xdr:rowOff>116249</xdr:rowOff>
    </xdr:to>
    <xdr:cxnSp macro="">
      <xdr:nvCxnSpPr>
        <xdr:cNvPr id="356" name="直線コネクタ 355"/>
        <xdr:cNvCxnSpPr/>
      </xdr:nvCxnSpPr>
      <xdr:spPr>
        <a:xfrm>
          <a:off x="7861300" y="9143682"/>
          <a:ext cx="8890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56832</xdr:rowOff>
    </xdr:from>
    <xdr:to>
      <xdr:col>11</xdr:col>
      <xdr:colOff>307975</xdr:colOff>
      <xdr:row>53</xdr:row>
      <xdr:rowOff>87865</xdr:rowOff>
    </xdr:to>
    <xdr:cxnSp macro="">
      <xdr:nvCxnSpPr>
        <xdr:cNvPr id="359" name="直線コネクタ 358"/>
        <xdr:cNvCxnSpPr/>
      </xdr:nvCxnSpPr>
      <xdr:spPr>
        <a:xfrm flipV="1">
          <a:off x="6972300" y="9143682"/>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1" name="テキスト ボックス 360"/>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3" name="テキスト ボックス 362"/>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105035</xdr:rowOff>
    </xdr:from>
    <xdr:to>
      <xdr:col>15</xdr:col>
      <xdr:colOff>231775</xdr:colOff>
      <xdr:row>54</xdr:row>
      <xdr:rowOff>35185</xdr:rowOff>
    </xdr:to>
    <xdr:sp macro="" textlink="">
      <xdr:nvSpPr>
        <xdr:cNvPr id="369" name="円/楕円 368"/>
        <xdr:cNvSpPr/>
      </xdr:nvSpPr>
      <xdr:spPr>
        <a:xfrm>
          <a:off x="10426700" y="9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127912</xdr:rowOff>
    </xdr:from>
    <xdr:ext cx="534377" cy="259045"/>
    <xdr:sp macro="" textlink="">
      <xdr:nvSpPr>
        <xdr:cNvPr id="370" name="農林水産業費該当値テキスト"/>
        <xdr:cNvSpPr txBox="1"/>
      </xdr:nvSpPr>
      <xdr:spPr>
        <a:xfrm>
          <a:off x="10528300" y="90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48,153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110389</xdr:rowOff>
    </xdr:from>
    <xdr:to>
      <xdr:col>14</xdr:col>
      <xdr:colOff>79375</xdr:colOff>
      <xdr:row>54</xdr:row>
      <xdr:rowOff>40539</xdr:rowOff>
    </xdr:to>
    <xdr:sp macro="" textlink="">
      <xdr:nvSpPr>
        <xdr:cNvPr id="371" name="円/楕円 370"/>
        <xdr:cNvSpPr/>
      </xdr:nvSpPr>
      <xdr:spPr>
        <a:xfrm>
          <a:off x="9588500" y="91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57066</xdr:rowOff>
    </xdr:from>
    <xdr:ext cx="534377" cy="259045"/>
    <xdr:sp macro="" textlink="">
      <xdr:nvSpPr>
        <xdr:cNvPr id="372" name="テキスト ボックス 371"/>
        <xdr:cNvSpPr txBox="1"/>
      </xdr:nvSpPr>
      <xdr:spPr>
        <a:xfrm>
          <a:off x="9372111" y="89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65449</xdr:rowOff>
    </xdr:from>
    <xdr:to>
      <xdr:col>12</xdr:col>
      <xdr:colOff>561975</xdr:colOff>
      <xdr:row>53</xdr:row>
      <xdr:rowOff>167049</xdr:rowOff>
    </xdr:to>
    <xdr:sp macro="" textlink="">
      <xdr:nvSpPr>
        <xdr:cNvPr id="373" name="円/楕円 372"/>
        <xdr:cNvSpPr/>
      </xdr:nvSpPr>
      <xdr:spPr>
        <a:xfrm>
          <a:off x="8699500" y="91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12126</xdr:rowOff>
    </xdr:from>
    <xdr:ext cx="534377" cy="259045"/>
    <xdr:sp macro="" textlink="">
      <xdr:nvSpPr>
        <xdr:cNvPr id="374" name="テキスト ボックス 373"/>
        <xdr:cNvSpPr txBox="1"/>
      </xdr:nvSpPr>
      <xdr:spPr>
        <a:xfrm>
          <a:off x="8483111" y="89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50,231</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6032</xdr:rowOff>
    </xdr:from>
    <xdr:to>
      <xdr:col>11</xdr:col>
      <xdr:colOff>358775</xdr:colOff>
      <xdr:row>53</xdr:row>
      <xdr:rowOff>107632</xdr:rowOff>
    </xdr:to>
    <xdr:sp macro="" textlink="">
      <xdr:nvSpPr>
        <xdr:cNvPr id="375" name="円/楕円 374"/>
        <xdr:cNvSpPr/>
      </xdr:nvSpPr>
      <xdr:spPr>
        <a:xfrm>
          <a:off x="7810500" y="90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124159</xdr:rowOff>
    </xdr:from>
    <xdr:ext cx="534377" cy="259045"/>
    <xdr:sp macro="" textlink="">
      <xdr:nvSpPr>
        <xdr:cNvPr id="376" name="テキスト ボックス 375"/>
        <xdr:cNvSpPr txBox="1"/>
      </xdr:nvSpPr>
      <xdr:spPr>
        <a:xfrm>
          <a:off x="7594111" y="886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53,350</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37065</xdr:rowOff>
    </xdr:from>
    <xdr:to>
      <xdr:col>10</xdr:col>
      <xdr:colOff>155575</xdr:colOff>
      <xdr:row>53</xdr:row>
      <xdr:rowOff>138665</xdr:rowOff>
    </xdr:to>
    <xdr:sp macro="" textlink="">
      <xdr:nvSpPr>
        <xdr:cNvPr id="377" name="円/楕円 376"/>
        <xdr:cNvSpPr/>
      </xdr:nvSpPr>
      <xdr:spPr>
        <a:xfrm>
          <a:off x="6921500" y="91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155192</xdr:rowOff>
    </xdr:from>
    <xdr:ext cx="534377" cy="259045"/>
    <xdr:sp macro="" textlink="">
      <xdr:nvSpPr>
        <xdr:cNvPr id="378" name="テキスト ボックス 377"/>
        <xdr:cNvSpPr txBox="1"/>
      </xdr:nvSpPr>
      <xdr:spPr>
        <a:xfrm>
          <a:off x="6705111" y="88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55042</xdr:rowOff>
    </xdr:from>
    <xdr:to>
      <xdr:col>15</xdr:col>
      <xdr:colOff>180975</xdr:colOff>
      <xdr:row>77</xdr:row>
      <xdr:rowOff>71692</xdr:rowOff>
    </xdr:to>
    <xdr:cxnSp macro="">
      <xdr:nvCxnSpPr>
        <xdr:cNvPr id="407" name="直線コネクタ 406"/>
        <xdr:cNvCxnSpPr/>
      </xdr:nvCxnSpPr>
      <xdr:spPr>
        <a:xfrm>
          <a:off x="9639300" y="13256692"/>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125031</xdr:rowOff>
    </xdr:from>
    <xdr:to>
      <xdr:col>14</xdr:col>
      <xdr:colOff>28575</xdr:colOff>
      <xdr:row>77</xdr:row>
      <xdr:rowOff>55042</xdr:rowOff>
    </xdr:to>
    <xdr:cxnSp macro="">
      <xdr:nvCxnSpPr>
        <xdr:cNvPr id="410" name="直線コネクタ 409"/>
        <xdr:cNvCxnSpPr/>
      </xdr:nvCxnSpPr>
      <xdr:spPr>
        <a:xfrm>
          <a:off x="8750300" y="12983781"/>
          <a:ext cx="889000" cy="2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125031</xdr:rowOff>
    </xdr:from>
    <xdr:to>
      <xdr:col>12</xdr:col>
      <xdr:colOff>511175</xdr:colOff>
      <xdr:row>77</xdr:row>
      <xdr:rowOff>13703</xdr:rowOff>
    </xdr:to>
    <xdr:cxnSp macro="">
      <xdr:nvCxnSpPr>
        <xdr:cNvPr id="413" name="直線コネクタ 412"/>
        <xdr:cNvCxnSpPr/>
      </xdr:nvCxnSpPr>
      <xdr:spPr>
        <a:xfrm flipV="1">
          <a:off x="7861300" y="12983781"/>
          <a:ext cx="889000" cy="2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24237</xdr:rowOff>
    </xdr:from>
    <xdr:ext cx="534377" cy="259045"/>
    <xdr:sp macro="" textlink="">
      <xdr:nvSpPr>
        <xdr:cNvPr id="415" name="テキスト ボックス 414"/>
        <xdr:cNvSpPr txBox="1"/>
      </xdr:nvSpPr>
      <xdr:spPr>
        <a:xfrm>
          <a:off x="8483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52336</xdr:rowOff>
    </xdr:from>
    <xdr:to>
      <xdr:col>11</xdr:col>
      <xdr:colOff>307975</xdr:colOff>
      <xdr:row>77</xdr:row>
      <xdr:rowOff>13703</xdr:rowOff>
    </xdr:to>
    <xdr:cxnSp macro="">
      <xdr:nvCxnSpPr>
        <xdr:cNvPr id="416" name="直線コネクタ 415"/>
        <xdr:cNvCxnSpPr/>
      </xdr:nvCxnSpPr>
      <xdr:spPr>
        <a:xfrm>
          <a:off x="6972300" y="13082536"/>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116437</xdr:rowOff>
    </xdr:from>
    <xdr:ext cx="469744" cy="259045"/>
    <xdr:sp macro="" textlink="">
      <xdr:nvSpPr>
        <xdr:cNvPr id="420" name="テキスト ボックス 419"/>
        <xdr:cNvSpPr txBox="1"/>
      </xdr:nvSpPr>
      <xdr:spPr>
        <a:xfrm>
          <a:off x="6737427" y="1331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20892</xdr:rowOff>
    </xdr:from>
    <xdr:to>
      <xdr:col>15</xdr:col>
      <xdr:colOff>231775</xdr:colOff>
      <xdr:row>77</xdr:row>
      <xdr:rowOff>122492</xdr:rowOff>
    </xdr:to>
    <xdr:sp macro="" textlink="">
      <xdr:nvSpPr>
        <xdr:cNvPr id="426" name="円/楕円 425"/>
        <xdr:cNvSpPr/>
      </xdr:nvSpPr>
      <xdr:spPr>
        <a:xfrm>
          <a:off x="10426700" y="132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170769</xdr:rowOff>
    </xdr:from>
    <xdr:ext cx="469744" cy="259045"/>
    <xdr:sp macro="" textlink="">
      <xdr:nvSpPr>
        <xdr:cNvPr id="427" name="商工費該当値テキスト"/>
        <xdr:cNvSpPr txBox="1"/>
      </xdr:nvSpPr>
      <xdr:spPr>
        <a:xfrm>
          <a:off x="10528300" y="1320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4242</xdr:rowOff>
    </xdr:from>
    <xdr:to>
      <xdr:col>14</xdr:col>
      <xdr:colOff>79375</xdr:colOff>
      <xdr:row>77</xdr:row>
      <xdr:rowOff>105842</xdr:rowOff>
    </xdr:to>
    <xdr:sp macro="" textlink="">
      <xdr:nvSpPr>
        <xdr:cNvPr id="428" name="円/楕円 427"/>
        <xdr:cNvSpPr/>
      </xdr:nvSpPr>
      <xdr:spPr>
        <a:xfrm>
          <a:off x="9588500" y="132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96969</xdr:rowOff>
    </xdr:from>
    <xdr:ext cx="469744" cy="259045"/>
    <xdr:sp macro="" textlink="">
      <xdr:nvSpPr>
        <xdr:cNvPr id="429" name="テキスト ボックス 428"/>
        <xdr:cNvSpPr txBox="1"/>
      </xdr:nvSpPr>
      <xdr:spPr>
        <a:xfrm>
          <a:off x="9404427" y="1329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74231</xdr:rowOff>
    </xdr:from>
    <xdr:to>
      <xdr:col>12</xdr:col>
      <xdr:colOff>561975</xdr:colOff>
      <xdr:row>76</xdr:row>
      <xdr:rowOff>4381</xdr:rowOff>
    </xdr:to>
    <xdr:sp macro="" textlink="">
      <xdr:nvSpPr>
        <xdr:cNvPr id="430" name="円/楕円 429"/>
        <xdr:cNvSpPr/>
      </xdr:nvSpPr>
      <xdr:spPr>
        <a:xfrm>
          <a:off x="8699500" y="129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20908</xdr:rowOff>
    </xdr:from>
    <xdr:ext cx="534377" cy="259045"/>
    <xdr:sp macro="" textlink="">
      <xdr:nvSpPr>
        <xdr:cNvPr id="431" name="テキスト ボックス 430"/>
        <xdr:cNvSpPr txBox="1"/>
      </xdr:nvSpPr>
      <xdr:spPr>
        <a:xfrm>
          <a:off x="8483111" y="1270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134353</xdr:rowOff>
    </xdr:from>
    <xdr:to>
      <xdr:col>11</xdr:col>
      <xdr:colOff>358775</xdr:colOff>
      <xdr:row>77</xdr:row>
      <xdr:rowOff>64503</xdr:rowOff>
    </xdr:to>
    <xdr:sp macro="" textlink="">
      <xdr:nvSpPr>
        <xdr:cNvPr id="432" name="円/楕円 431"/>
        <xdr:cNvSpPr/>
      </xdr:nvSpPr>
      <xdr:spPr>
        <a:xfrm>
          <a:off x="7810500" y="131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55630</xdr:rowOff>
    </xdr:from>
    <xdr:ext cx="469744" cy="259045"/>
    <xdr:sp macro="" textlink="">
      <xdr:nvSpPr>
        <xdr:cNvPr id="433" name="テキスト ボックス 432"/>
        <xdr:cNvSpPr txBox="1"/>
      </xdr:nvSpPr>
      <xdr:spPr>
        <a:xfrm>
          <a:off x="7626427" y="1325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1536</xdr:rowOff>
    </xdr:from>
    <xdr:to>
      <xdr:col>10</xdr:col>
      <xdr:colOff>155575</xdr:colOff>
      <xdr:row>76</xdr:row>
      <xdr:rowOff>103136</xdr:rowOff>
    </xdr:to>
    <xdr:sp macro="" textlink="">
      <xdr:nvSpPr>
        <xdr:cNvPr id="434" name="円/楕円 433"/>
        <xdr:cNvSpPr/>
      </xdr:nvSpPr>
      <xdr:spPr>
        <a:xfrm>
          <a:off x="6921500" y="1303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119663</xdr:rowOff>
    </xdr:from>
    <xdr:ext cx="534377" cy="259045"/>
    <xdr:sp macro="" textlink="">
      <xdr:nvSpPr>
        <xdr:cNvPr id="435" name="テキスト ボックス 434"/>
        <xdr:cNvSpPr txBox="1"/>
      </xdr:nvSpPr>
      <xdr:spPr>
        <a:xfrm>
          <a:off x="6705111" y="128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39649</xdr:rowOff>
    </xdr:from>
    <xdr:to>
      <xdr:col>15</xdr:col>
      <xdr:colOff>180340</xdr:colOff>
      <xdr:row>99</xdr:row>
      <xdr:rowOff>67596</xdr:rowOff>
    </xdr:to>
    <xdr:cxnSp macro="">
      <xdr:nvCxnSpPr>
        <xdr:cNvPr id="460" name="直線コネクタ 459"/>
        <xdr:cNvCxnSpPr/>
      </xdr:nvCxnSpPr>
      <xdr:spPr>
        <a:xfrm flipV="1">
          <a:off x="10475595" y="15984499"/>
          <a:ext cx="1270" cy="105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71423</xdr:rowOff>
    </xdr:from>
    <xdr:ext cx="534377" cy="259045"/>
    <xdr:sp macro="" textlink="">
      <xdr:nvSpPr>
        <xdr:cNvPr id="461" name="土木費最小値テキスト"/>
        <xdr:cNvSpPr txBox="1"/>
      </xdr:nvSpPr>
      <xdr:spPr>
        <a:xfrm>
          <a:off x="10528300" y="1704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99</xdr:row>
      <xdr:rowOff>67596</xdr:rowOff>
    </xdr:from>
    <xdr:to>
      <xdr:col>15</xdr:col>
      <xdr:colOff>269875</xdr:colOff>
      <xdr:row>99</xdr:row>
      <xdr:rowOff>67596</xdr:rowOff>
    </xdr:to>
    <xdr:cxnSp macro="">
      <xdr:nvCxnSpPr>
        <xdr:cNvPr id="462" name="直線コネクタ 461"/>
        <xdr:cNvCxnSpPr/>
      </xdr:nvCxnSpPr>
      <xdr:spPr>
        <a:xfrm>
          <a:off x="10388600" y="1704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157776</xdr:rowOff>
    </xdr:from>
    <xdr:ext cx="534377" cy="259045"/>
    <xdr:sp macro="" textlink="">
      <xdr:nvSpPr>
        <xdr:cNvPr id="463" name="土木費最大値テキスト"/>
        <xdr:cNvSpPr txBox="1"/>
      </xdr:nvSpPr>
      <xdr:spPr>
        <a:xfrm>
          <a:off x="10528300" y="157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93</xdr:row>
      <xdr:rowOff>39649</xdr:rowOff>
    </xdr:from>
    <xdr:to>
      <xdr:col>15</xdr:col>
      <xdr:colOff>269875</xdr:colOff>
      <xdr:row>93</xdr:row>
      <xdr:rowOff>39649</xdr:rowOff>
    </xdr:to>
    <xdr:cxnSp macro="">
      <xdr:nvCxnSpPr>
        <xdr:cNvPr id="464" name="直線コネクタ 463"/>
        <xdr:cNvCxnSpPr/>
      </xdr:nvCxnSpPr>
      <xdr:spPr>
        <a:xfrm>
          <a:off x="10388600" y="1598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168942</xdr:rowOff>
    </xdr:from>
    <xdr:to>
      <xdr:col>15</xdr:col>
      <xdr:colOff>180975</xdr:colOff>
      <xdr:row>97</xdr:row>
      <xdr:rowOff>25895</xdr:rowOff>
    </xdr:to>
    <xdr:cxnSp macro="">
      <xdr:nvCxnSpPr>
        <xdr:cNvPr id="465" name="直線コネクタ 464"/>
        <xdr:cNvCxnSpPr/>
      </xdr:nvCxnSpPr>
      <xdr:spPr>
        <a:xfrm>
          <a:off x="9639300" y="16628142"/>
          <a:ext cx="8382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128477</xdr:rowOff>
    </xdr:from>
    <xdr:ext cx="534377" cy="259045"/>
    <xdr:sp macro="" textlink="">
      <xdr:nvSpPr>
        <xdr:cNvPr id="466" name="土木費平均値テキスト"/>
        <xdr:cNvSpPr txBox="1"/>
      </xdr:nvSpPr>
      <xdr:spPr>
        <a:xfrm>
          <a:off x="10528300" y="1658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150050</xdr:rowOff>
    </xdr:from>
    <xdr:to>
      <xdr:col>15</xdr:col>
      <xdr:colOff>231775</xdr:colOff>
      <xdr:row>97</xdr:row>
      <xdr:rowOff>80200</xdr:rowOff>
    </xdr:to>
    <xdr:sp macro="" textlink="">
      <xdr:nvSpPr>
        <xdr:cNvPr id="467" name="フローチャート : 判断 466"/>
        <xdr:cNvSpPr/>
      </xdr:nvSpPr>
      <xdr:spPr>
        <a:xfrm>
          <a:off x="104267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132917</xdr:rowOff>
    </xdr:from>
    <xdr:to>
      <xdr:col>14</xdr:col>
      <xdr:colOff>28575</xdr:colOff>
      <xdr:row>96</xdr:row>
      <xdr:rowOff>168942</xdr:rowOff>
    </xdr:to>
    <xdr:cxnSp macro="">
      <xdr:nvCxnSpPr>
        <xdr:cNvPr id="468" name="直線コネクタ 467"/>
        <xdr:cNvCxnSpPr/>
      </xdr:nvCxnSpPr>
      <xdr:spPr>
        <a:xfrm>
          <a:off x="8750300" y="16592117"/>
          <a:ext cx="889000" cy="3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169063</xdr:rowOff>
    </xdr:from>
    <xdr:to>
      <xdr:col>14</xdr:col>
      <xdr:colOff>79375</xdr:colOff>
      <xdr:row>97</xdr:row>
      <xdr:rowOff>99213</xdr:rowOff>
    </xdr:to>
    <xdr:sp macro="" textlink="">
      <xdr:nvSpPr>
        <xdr:cNvPr id="469" name="フローチャート : 判断 468"/>
        <xdr:cNvSpPr/>
      </xdr:nvSpPr>
      <xdr:spPr>
        <a:xfrm>
          <a:off x="9588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90340</xdr:rowOff>
    </xdr:from>
    <xdr:ext cx="534377" cy="259045"/>
    <xdr:sp macro="" textlink="">
      <xdr:nvSpPr>
        <xdr:cNvPr id="470" name="テキスト ボックス 469"/>
        <xdr:cNvSpPr txBox="1"/>
      </xdr:nvSpPr>
      <xdr:spPr>
        <a:xfrm>
          <a:off x="9372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74225</xdr:rowOff>
    </xdr:from>
    <xdr:to>
      <xdr:col>12</xdr:col>
      <xdr:colOff>511175</xdr:colOff>
      <xdr:row>96</xdr:row>
      <xdr:rowOff>132917</xdr:rowOff>
    </xdr:to>
    <xdr:cxnSp macro="">
      <xdr:nvCxnSpPr>
        <xdr:cNvPr id="471" name="直線コネクタ 470"/>
        <xdr:cNvCxnSpPr/>
      </xdr:nvCxnSpPr>
      <xdr:spPr>
        <a:xfrm>
          <a:off x="7861300" y="15676175"/>
          <a:ext cx="889000" cy="91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156051</xdr:rowOff>
    </xdr:from>
    <xdr:to>
      <xdr:col>12</xdr:col>
      <xdr:colOff>561975</xdr:colOff>
      <xdr:row>97</xdr:row>
      <xdr:rowOff>86201</xdr:rowOff>
    </xdr:to>
    <xdr:sp macro="" textlink="">
      <xdr:nvSpPr>
        <xdr:cNvPr id="472" name="フローチャート : 判断 471"/>
        <xdr:cNvSpPr/>
      </xdr:nvSpPr>
      <xdr:spPr>
        <a:xfrm>
          <a:off x="8699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77328</xdr:rowOff>
    </xdr:from>
    <xdr:ext cx="534377" cy="259045"/>
    <xdr:sp macro="" textlink="">
      <xdr:nvSpPr>
        <xdr:cNvPr id="473" name="テキスト ボックス 472"/>
        <xdr:cNvSpPr txBox="1"/>
      </xdr:nvSpPr>
      <xdr:spPr>
        <a:xfrm>
          <a:off x="8483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74225</xdr:rowOff>
    </xdr:from>
    <xdr:to>
      <xdr:col>11</xdr:col>
      <xdr:colOff>307975</xdr:colOff>
      <xdr:row>94</xdr:row>
      <xdr:rowOff>69635</xdr:rowOff>
    </xdr:to>
    <xdr:cxnSp macro="">
      <xdr:nvCxnSpPr>
        <xdr:cNvPr id="474" name="直線コネクタ 473"/>
        <xdr:cNvCxnSpPr/>
      </xdr:nvCxnSpPr>
      <xdr:spPr>
        <a:xfrm flipV="1">
          <a:off x="6972300" y="15676175"/>
          <a:ext cx="889000" cy="50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103778</xdr:rowOff>
    </xdr:from>
    <xdr:to>
      <xdr:col>11</xdr:col>
      <xdr:colOff>358775</xdr:colOff>
      <xdr:row>97</xdr:row>
      <xdr:rowOff>33928</xdr:rowOff>
    </xdr:to>
    <xdr:sp macro="" textlink="">
      <xdr:nvSpPr>
        <xdr:cNvPr id="475" name="フローチャート : 判断 474"/>
        <xdr:cNvSpPr/>
      </xdr:nvSpPr>
      <xdr:spPr>
        <a:xfrm>
          <a:off x="7810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25055</xdr:rowOff>
    </xdr:from>
    <xdr:ext cx="534377" cy="259045"/>
    <xdr:sp macro="" textlink="">
      <xdr:nvSpPr>
        <xdr:cNvPr id="476" name="テキスト ボックス 475"/>
        <xdr:cNvSpPr txBox="1"/>
      </xdr:nvSpPr>
      <xdr:spPr>
        <a:xfrm>
          <a:off x="7594111" y="166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14643</xdr:rowOff>
    </xdr:from>
    <xdr:to>
      <xdr:col>10</xdr:col>
      <xdr:colOff>155575</xdr:colOff>
      <xdr:row>97</xdr:row>
      <xdr:rowOff>116243</xdr:rowOff>
    </xdr:to>
    <xdr:sp macro="" textlink="">
      <xdr:nvSpPr>
        <xdr:cNvPr id="477" name="フローチャート : 判断 476"/>
        <xdr:cNvSpPr/>
      </xdr:nvSpPr>
      <xdr:spPr>
        <a:xfrm>
          <a:off x="6921500" y="1664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107370</xdr:rowOff>
    </xdr:from>
    <xdr:ext cx="534377" cy="259045"/>
    <xdr:sp macro="" textlink="">
      <xdr:nvSpPr>
        <xdr:cNvPr id="478" name="テキスト ボックス 477"/>
        <xdr:cNvSpPr txBox="1"/>
      </xdr:nvSpPr>
      <xdr:spPr>
        <a:xfrm>
          <a:off x="6705111" y="1673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146545</xdr:rowOff>
    </xdr:from>
    <xdr:to>
      <xdr:col>15</xdr:col>
      <xdr:colOff>231775</xdr:colOff>
      <xdr:row>97</xdr:row>
      <xdr:rowOff>76695</xdr:rowOff>
    </xdr:to>
    <xdr:sp macro="" textlink="">
      <xdr:nvSpPr>
        <xdr:cNvPr id="484" name="円/楕円 483"/>
        <xdr:cNvSpPr/>
      </xdr:nvSpPr>
      <xdr:spPr>
        <a:xfrm>
          <a:off x="10426700" y="166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169422</xdr:rowOff>
    </xdr:from>
    <xdr:ext cx="534377" cy="259045"/>
    <xdr:sp macro="" textlink="">
      <xdr:nvSpPr>
        <xdr:cNvPr id="485" name="土木費該当値テキスト"/>
        <xdr:cNvSpPr txBox="1"/>
      </xdr:nvSpPr>
      <xdr:spPr>
        <a:xfrm>
          <a:off x="10528300" y="164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118142</xdr:rowOff>
    </xdr:from>
    <xdr:to>
      <xdr:col>14</xdr:col>
      <xdr:colOff>79375</xdr:colOff>
      <xdr:row>97</xdr:row>
      <xdr:rowOff>48292</xdr:rowOff>
    </xdr:to>
    <xdr:sp macro="" textlink="">
      <xdr:nvSpPr>
        <xdr:cNvPr id="486" name="円/楕円 485"/>
        <xdr:cNvSpPr/>
      </xdr:nvSpPr>
      <xdr:spPr>
        <a:xfrm>
          <a:off x="9588500" y="165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64819</xdr:rowOff>
    </xdr:from>
    <xdr:ext cx="534377" cy="259045"/>
    <xdr:sp macro="" textlink="">
      <xdr:nvSpPr>
        <xdr:cNvPr id="487" name="テキスト ボックス 486"/>
        <xdr:cNvSpPr txBox="1"/>
      </xdr:nvSpPr>
      <xdr:spPr>
        <a:xfrm>
          <a:off x="9372111" y="163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82117</xdr:rowOff>
    </xdr:from>
    <xdr:to>
      <xdr:col>12</xdr:col>
      <xdr:colOff>561975</xdr:colOff>
      <xdr:row>97</xdr:row>
      <xdr:rowOff>12267</xdr:rowOff>
    </xdr:to>
    <xdr:sp macro="" textlink="">
      <xdr:nvSpPr>
        <xdr:cNvPr id="488" name="円/楕円 487"/>
        <xdr:cNvSpPr/>
      </xdr:nvSpPr>
      <xdr:spPr>
        <a:xfrm>
          <a:off x="8699500" y="165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28794</xdr:rowOff>
    </xdr:from>
    <xdr:ext cx="534377" cy="259045"/>
    <xdr:sp macro="" textlink="">
      <xdr:nvSpPr>
        <xdr:cNvPr id="489" name="テキスト ボックス 488"/>
        <xdr:cNvSpPr txBox="1"/>
      </xdr:nvSpPr>
      <xdr:spPr>
        <a:xfrm>
          <a:off x="8483111" y="163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42,356</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23425</xdr:rowOff>
    </xdr:from>
    <xdr:to>
      <xdr:col>11</xdr:col>
      <xdr:colOff>358775</xdr:colOff>
      <xdr:row>91</xdr:row>
      <xdr:rowOff>125025</xdr:rowOff>
    </xdr:to>
    <xdr:sp macro="" textlink="">
      <xdr:nvSpPr>
        <xdr:cNvPr id="490" name="円/楕円 489"/>
        <xdr:cNvSpPr/>
      </xdr:nvSpPr>
      <xdr:spPr>
        <a:xfrm>
          <a:off x="7810500" y="156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89</xdr:row>
      <xdr:rowOff>141552</xdr:rowOff>
    </xdr:from>
    <xdr:ext cx="534377" cy="259045"/>
    <xdr:sp macro="" textlink="">
      <xdr:nvSpPr>
        <xdr:cNvPr id="491" name="テキスト ボックス 490"/>
        <xdr:cNvSpPr txBox="1"/>
      </xdr:nvSpPr>
      <xdr:spPr>
        <a:xfrm>
          <a:off x="7594111" y="154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18835</xdr:rowOff>
    </xdr:from>
    <xdr:to>
      <xdr:col>10</xdr:col>
      <xdr:colOff>155575</xdr:colOff>
      <xdr:row>94</xdr:row>
      <xdr:rowOff>120435</xdr:rowOff>
    </xdr:to>
    <xdr:sp macro="" textlink="">
      <xdr:nvSpPr>
        <xdr:cNvPr id="492" name="円/楕円 491"/>
        <xdr:cNvSpPr/>
      </xdr:nvSpPr>
      <xdr:spPr>
        <a:xfrm>
          <a:off x="6921500" y="161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136962</xdr:rowOff>
    </xdr:from>
    <xdr:ext cx="534377" cy="259045"/>
    <xdr:sp macro="" textlink="">
      <xdr:nvSpPr>
        <xdr:cNvPr id="493" name="テキスト ボックス 492"/>
        <xdr:cNvSpPr txBox="1"/>
      </xdr:nvSpPr>
      <xdr:spPr>
        <a:xfrm>
          <a:off x="6705111" y="159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8" name="直線コネクタ 517"/>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9"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20" name="直線コネクタ 519"/>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21"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2" name="直線コネクタ 521"/>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36106</xdr:rowOff>
    </xdr:from>
    <xdr:to>
      <xdr:col>23</xdr:col>
      <xdr:colOff>517525</xdr:colOff>
      <xdr:row>34</xdr:row>
      <xdr:rowOff>147625</xdr:rowOff>
    </xdr:to>
    <xdr:cxnSp macro="">
      <xdr:nvCxnSpPr>
        <xdr:cNvPr id="523" name="直線コネクタ 522"/>
        <xdr:cNvCxnSpPr/>
      </xdr:nvCxnSpPr>
      <xdr:spPr>
        <a:xfrm>
          <a:off x="15481300" y="5351056"/>
          <a:ext cx="838200" cy="6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4"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5" name="フローチャート : 判断 524"/>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36106</xdr:rowOff>
    </xdr:from>
    <xdr:to>
      <xdr:col>22</xdr:col>
      <xdr:colOff>365125</xdr:colOff>
      <xdr:row>36</xdr:row>
      <xdr:rowOff>61900</xdr:rowOff>
    </xdr:to>
    <xdr:cxnSp macro="">
      <xdr:nvCxnSpPr>
        <xdr:cNvPr id="526" name="直線コネクタ 525"/>
        <xdr:cNvCxnSpPr/>
      </xdr:nvCxnSpPr>
      <xdr:spPr>
        <a:xfrm flipV="1">
          <a:off x="14592300" y="5351056"/>
          <a:ext cx="889000" cy="88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7" name="フローチャート : 判断 526"/>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8" name="テキスト ボックス 527"/>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61900</xdr:rowOff>
    </xdr:from>
    <xdr:to>
      <xdr:col>21</xdr:col>
      <xdr:colOff>161925</xdr:colOff>
      <xdr:row>36</xdr:row>
      <xdr:rowOff>104038</xdr:rowOff>
    </xdr:to>
    <xdr:cxnSp macro="">
      <xdr:nvCxnSpPr>
        <xdr:cNvPr id="529" name="直線コネクタ 528"/>
        <xdr:cNvCxnSpPr/>
      </xdr:nvCxnSpPr>
      <xdr:spPr>
        <a:xfrm flipV="1">
          <a:off x="13703300" y="6234100"/>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30" name="フローチャート : 判断 529"/>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65041</xdr:rowOff>
    </xdr:from>
    <xdr:ext cx="534377" cy="259045"/>
    <xdr:sp macro="" textlink="">
      <xdr:nvSpPr>
        <xdr:cNvPr id="531" name="テキスト ボックス 530"/>
        <xdr:cNvSpPr txBox="1"/>
      </xdr:nvSpPr>
      <xdr:spPr>
        <a:xfrm>
          <a:off x="14325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104038</xdr:rowOff>
    </xdr:from>
    <xdr:to>
      <xdr:col>19</xdr:col>
      <xdr:colOff>644525</xdr:colOff>
      <xdr:row>37</xdr:row>
      <xdr:rowOff>40564</xdr:rowOff>
    </xdr:to>
    <xdr:cxnSp macro="">
      <xdr:nvCxnSpPr>
        <xdr:cNvPr id="532" name="直線コネクタ 531"/>
        <xdr:cNvCxnSpPr/>
      </xdr:nvCxnSpPr>
      <xdr:spPr>
        <a:xfrm flipV="1">
          <a:off x="12814300" y="6276238"/>
          <a:ext cx="889000" cy="10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3" name="フローチャート : 判断 532"/>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4" name="テキスト ボックス 533"/>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5" name="フローチャート : 判断 534"/>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3891</xdr:rowOff>
    </xdr:from>
    <xdr:ext cx="534377" cy="259045"/>
    <xdr:sp macro="" textlink="">
      <xdr:nvSpPr>
        <xdr:cNvPr id="536" name="テキスト ボックス 535"/>
        <xdr:cNvSpPr txBox="1"/>
      </xdr:nvSpPr>
      <xdr:spPr>
        <a:xfrm>
          <a:off x="12547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96825</xdr:rowOff>
    </xdr:from>
    <xdr:to>
      <xdr:col>23</xdr:col>
      <xdr:colOff>568325</xdr:colOff>
      <xdr:row>35</xdr:row>
      <xdr:rowOff>26975</xdr:rowOff>
    </xdr:to>
    <xdr:sp macro="" textlink="">
      <xdr:nvSpPr>
        <xdr:cNvPr id="542" name="円/楕円 541"/>
        <xdr:cNvSpPr/>
      </xdr:nvSpPr>
      <xdr:spPr>
        <a:xfrm>
          <a:off x="16268700" y="59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119702</xdr:rowOff>
    </xdr:from>
    <xdr:ext cx="534377" cy="259045"/>
    <xdr:sp macro="" textlink="">
      <xdr:nvSpPr>
        <xdr:cNvPr id="543" name="消防費該当値テキスト"/>
        <xdr:cNvSpPr txBox="1"/>
      </xdr:nvSpPr>
      <xdr:spPr>
        <a:xfrm>
          <a:off x="16370300" y="57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29,792</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156756</xdr:rowOff>
    </xdr:from>
    <xdr:to>
      <xdr:col>22</xdr:col>
      <xdr:colOff>415925</xdr:colOff>
      <xdr:row>31</xdr:row>
      <xdr:rowOff>86906</xdr:rowOff>
    </xdr:to>
    <xdr:sp macro="" textlink="">
      <xdr:nvSpPr>
        <xdr:cNvPr id="544" name="円/楕円 543"/>
        <xdr:cNvSpPr/>
      </xdr:nvSpPr>
      <xdr:spPr>
        <a:xfrm>
          <a:off x="15430500" y="53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103433</xdr:rowOff>
    </xdr:from>
    <xdr:ext cx="534377" cy="259045"/>
    <xdr:sp macro="" textlink="">
      <xdr:nvSpPr>
        <xdr:cNvPr id="545" name="テキスト ボックス 544"/>
        <xdr:cNvSpPr txBox="1"/>
      </xdr:nvSpPr>
      <xdr:spPr>
        <a:xfrm>
          <a:off x="15214111" y="5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11100</xdr:rowOff>
    </xdr:from>
    <xdr:to>
      <xdr:col>21</xdr:col>
      <xdr:colOff>212725</xdr:colOff>
      <xdr:row>36</xdr:row>
      <xdr:rowOff>112700</xdr:rowOff>
    </xdr:to>
    <xdr:sp macro="" textlink="">
      <xdr:nvSpPr>
        <xdr:cNvPr id="546" name="円/楕円 545"/>
        <xdr:cNvSpPr/>
      </xdr:nvSpPr>
      <xdr:spPr>
        <a:xfrm>
          <a:off x="14541500" y="61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129227</xdr:rowOff>
    </xdr:from>
    <xdr:ext cx="534377" cy="259045"/>
    <xdr:sp macro="" textlink="">
      <xdr:nvSpPr>
        <xdr:cNvPr id="547" name="テキスト ボックス 546"/>
        <xdr:cNvSpPr txBox="1"/>
      </xdr:nvSpPr>
      <xdr:spPr>
        <a:xfrm>
          <a:off x="14325111" y="5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53238</xdr:rowOff>
    </xdr:from>
    <xdr:to>
      <xdr:col>20</xdr:col>
      <xdr:colOff>9525</xdr:colOff>
      <xdr:row>36</xdr:row>
      <xdr:rowOff>154838</xdr:rowOff>
    </xdr:to>
    <xdr:sp macro="" textlink="">
      <xdr:nvSpPr>
        <xdr:cNvPr id="548" name="円/楕円 547"/>
        <xdr:cNvSpPr/>
      </xdr:nvSpPr>
      <xdr:spPr>
        <a:xfrm>
          <a:off x="13652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145965</xdr:rowOff>
    </xdr:from>
    <xdr:ext cx="534377" cy="259045"/>
    <xdr:sp macro="" textlink="">
      <xdr:nvSpPr>
        <xdr:cNvPr id="549" name="テキスト ボックス 548"/>
        <xdr:cNvSpPr txBox="1"/>
      </xdr:nvSpPr>
      <xdr:spPr>
        <a:xfrm>
          <a:off x="13436111" y="63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161214</xdr:rowOff>
    </xdr:from>
    <xdr:to>
      <xdr:col>18</xdr:col>
      <xdr:colOff>492125</xdr:colOff>
      <xdr:row>37</xdr:row>
      <xdr:rowOff>91364</xdr:rowOff>
    </xdr:to>
    <xdr:sp macro="" textlink="">
      <xdr:nvSpPr>
        <xdr:cNvPr id="550" name="円/楕円 549"/>
        <xdr:cNvSpPr/>
      </xdr:nvSpPr>
      <xdr:spPr>
        <a:xfrm>
          <a:off x="12763500" y="63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107891</xdr:rowOff>
    </xdr:from>
    <xdr:ext cx="534377" cy="259045"/>
    <xdr:sp macro="" textlink="">
      <xdr:nvSpPr>
        <xdr:cNvPr id="551" name="テキスト ボックス 550"/>
        <xdr:cNvSpPr txBox="1"/>
      </xdr:nvSpPr>
      <xdr:spPr>
        <a:xfrm>
          <a:off x="12547111" y="610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8" name="直線コネクタ 577"/>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9"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80" name="直線コネクタ 579"/>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81"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2" name="直線コネクタ 581"/>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19505</xdr:rowOff>
    </xdr:from>
    <xdr:to>
      <xdr:col>23</xdr:col>
      <xdr:colOff>517525</xdr:colOff>
      <xdr:row>55</xdr:row>
      <xdr:rowOff>117003</xdr:rowOff>
    </xdr:to>
    <xdr:cxnSp macro="">
      <xdr:nvCxnSpPr>
        <xdr:cNvPr id="583" name="直線コネクタ 582"/>
        <xdr:cNvCxnSpPr/>
      </xdr:nvCxnSpPr>
      <xdr:spPr>
        <a:xfrm>
          <a:off x="15481300" y="9449255"/>
          <a:ext cx="8382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4"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5" name="フローチャート : 判断 584"/>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19505</xdr:rowOff>
    </xdr:from>
    <xdr:to>
      <xdr:col>22</xdr:col>
      <xdr:colOff>365125</xdr:colOff>
      <xdr:row>56</xdr:row>
      <xdr:rowOff>1952</xdr:rowOff>
    </xdr:to>
    <xdr:cxnSp macro="">
      <xdr:nvCxnSpPr>
        <xdr:cNvPr id="586" name="直線コネクタ 585"/>
        <xdr:cNvCxnSpPr/>
      </xdr:nvCxnSpPr>
      <xdr:spPr>
        <a:xfrm flipV="1">
          <a:off x="14592300" y="9449255"/>
          <a:ext cx="889000" cy="15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7" name="フローチャート : 判断 586"/>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8" name="テキスト ボックス 587"/>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1952</xdr:rowOff>
    </xdr:from>
    <xdr:to>
      <xdr:col>21</xdr:col>
      <xdr:colOff>161925</xdr:colOff>
      <xdr:row>56</xdr:row>
      <xdr:rowOff>67936</xdr:rowOff>
    </xdr:to>
    <xdr:cxnSp macro="">
      <xdr:nvCxnSpPr>
        <xdr:cNvPr id="589" name="直線コネクタ 588"/>
        <xdr:cNvCxnSpPr/>
      </xdr:nvCxnSpPr>
      <xdr:spPr>
        <a:xfrm flipV="1">
          <a:off x="13703300" y="9603152"/>
          <a:ext cx="889000" cy="6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90" name="フローチャート : 判断 589"/>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106711</xdr:rowOff>
    </xdr:from>
    <xdr:ext cx="534377" cy="259045"/>
    <xdr:sp macro="" textlink="">
      <xdr:nvSpPr>
        <xdr:cNvPr id="591" name="テキスト ボックス 590"/>
        <xdr:cNvSpPr txBox="1"/>
      </xdr:nvSpPr>
      <xdr:spPr>
        <a:xfrm>
          <a:off x="14325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128401</xdr:rowOff>
    </xdr:from>
    <xdr:to>
      <xdr:col>19</xdr:col>
      <xdr:colOff>644525</xdr:colOff>
      <xdr:row>56</xdr:row>
      <xdr:rowOff>67936</xdr:rowOff>
    </xdr:to>
    <xdr:cxnSp macro="">
      <xdr:nvCxnSpPr>
        <xdr:cNvPr id="592" name="直線コネクタ 591"/>
        <xdr:cNvCxnSpPr/>
      </xdr:nvCxnSpPr>
      <xdr:spPr>
        <a:xfrm>
          <a:off x="12814300" y="9043801"/>
          <a:ext cx="889000" cy="6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3" name="フローチャート : 判断 592"/>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132177</xdr:rowOff>
    </xdr:from>
    <xdr:ext cx="534377" cy="259045"/>
    <xdr:sp macro="" textlink="">
      <xdr:nvSpPr>
        <xdr:cNvPr id="594" name="テキスト ボックス 593"/>
        <xdr:cNvSpPr txBox="1"/>
      </xdr:nvSpPr>
      <xdr:spPr>
        <a:xfrm>
          <a:off x="13436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5" name="フローチャート : 判断 594"/>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6" name="テキスト ボックス 595"/>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66203</xdr:rowOff>
    </xdr:from>
    <xdr:to>
      <xdr:col>23</xdr:col>
      <xdr:colOff>568325</xdr:colOff>
      <xdr:row>55</xdr:row>
      <xdr:rowOff>167803</xdr:rowOff>
    </xdr:to>
    <xdr:sp macro="" textlink="">
      <xdr:nvSpPr>
        <xdr:cNvPr id="602" name="円/楕円 601"/>
        <xdr:cNvSpPr/>
      </xdr:nvSpPr>
      <xdr:spPr>
        <a:xfrm>
          <a:off x="16268700" y="94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89080</xdr:rowOff>
    </xdr:from>
    <xdr:ext cx="534377" cy="259045"/>
    <xdr:sp macro="" textlink="">
      <xdr:nvSpPr>
        <xdr:cNvPr id="603" name="教育費該当値テキスト"/>
        <xdr:cNvSpPr txBox="1"/>
      </xdr:nvSpPr>
      <xdr:spPr>
        <a:xfrm>
          <a:off x="16370300" y="93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60,890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140155</xdr:rowOff>
    </xdr:from>
    <xdr:to>
      <xdr:col>22</xdr:col>
      <xdr:colOff>415925</xdr:colOff>
      <xdr:row>55</xdr:row>
      <xdr:rowOff>70305</xdr:rowOff>
    </xdr:to>
    <xdr:sp macro="" textlink="">
      <xdr:nvSpPr>
        <xdr:cNvPr id="604" name="円/楕円 603"/>
        <xdr:cNvSpPr/>
      </xdr:nvSpPr>
      <xdr:spPr>
        <a:xfrm>
          <a:off x="15430500" y="93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86832</xdr:rowOff>
    </xdr:from>
    <xdr:ext cx="534377" cy="259045"/>
    <xdr:sp macro="" textlink="">
      <xdr:nvSpPr>
        <xdr:cNvPr id="605" name="テキスト ボックス 604"/>
        <xdr:cNvSpPr txBox="1"/>
      </xdr:nvSpPr>
      <xdr:spPr>
        <a:xfrm>
          <a:off x="15214111" y="91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122602</xdr:rowOff>
    </xdr:from>
    <xdr:to>
      <xdr:col>21</xdr:col>
      <xdr:colOff>212725</xdr:colOff>
      <xdr:row>56</xdr:row>
      <xdr:rowOff>52752</xdr:rowOff>
    </xdr:to>
    <xdr:sp macro="" textlink="">
      <xdr:nvSpPr>
        <xdr:cNvPr id="606" name="円/楕円 605"/>
        <xdr:cNvSpPr/>
      </xdr:nvSpPr>
      <xdr:spPr>
        <a:xfrm>
          <a:off x="14541500" y="95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69279</xdr:rowOff>
    </xdr:from>
    <xdr:ext cx="534377" cy="259045"/>
    <xdr:sp macro="" textlink="">
      <xdr:nvSpPr>
        <xdr:cNvPr id="607" name="テキスト ボックス 606"/>
        <xdr:cNvSpPr txBox="1"/>
      </xdr:nvSpPr>
      <xdr:spPr>
        <a:xfrm>
          <a:off x="14325111" y="93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17136</xdr:rowOff>
    </xdr:from>
    <xdr:to>
      <xdr:col>20</xdr:col>
      <xdr:colOff>9525</xdr:colOff>
      <xdr:row>56</xdr:row>
      <xdr:rowOff>118736</xdr:rowOff>
    </xdr:to>
    <xdr:sp macro="" textlink="">
      <xdr:nvSpPr>
        <xdr:cNvPr id="608" name="円/楕円 607"/>
        <xdr:cNvSpPr/>
      </xdr:nvSpPr>
      <xdr:spPr>
        <a:xfrm>
          <a:off x="13652500" y="96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109863</xdr:rowOff>
    </xdr:from>
    <xdr:ext cx="534377" cy="259045"/>
    <xdr:sp macro="" textlink="">
      <xdr:nvSpPr>
        <xdr:cNvPr id="609" name="テキスト ボックス 608"/>
        <xdr:cNvSpPr txBox="1"/>
      </xdr:nvSpPr>
      <xdr:spPr>
        <a:xfrm>
          <a:off x="13436111" y="97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53,395</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77601</xdr:rowOff>
    </xdr:from>
    <xdr:to>
      <xdr:col>18</xdr:col>
      <xdr:colOff>492125</xdr:colOff>
      <xdr:row>53</xdr:row>
      <xdr:rowOff>7751</xdr:rowOff>
    </xdr:to>
    <xdr:sp macro="" textlink="">
      <xdr:nvSpPr>
        <xdr:cNvPr id="610" name="円/楕円 609"/>
        <xdr:cNvSpPr/>
      </xdr:nvSpPr>
      <xdr:spPr>
        <a:xfrm>
          <a:off x="12763500" y="89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24278</xdr:rowOff>
    </xdr:from>
    <xdr:ext cx="534377" cy="259045"/>
    <xdr:sp macro="" textlink="">
      <xdr:nvSpPr>
        <xdr:cNvPr id="611" name="テキスト ボックス 610"/>
        <xdr:cNvSpPr txBox="1"/>
      </xdr:nvSpPr>
      <xdr:spPr>
        <a:xfrm>
          <a:off x="12547111" y="876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5" name="直線コネクタ 634"/>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8"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9" name="直線コネクタ 638"/>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138100</xdr:rowOff>
    </xdr:from>
    <xdr:to>
      <xdr:col>23</xdr:col>
      <xdr:colOff>517525</xdr:colOff>
      <xdr:row>79</xdr:row>
      <xdr:rowOff>43765</xdr:rowOff>
    </xdr:to>
    <xdr:cxnSp macro="">
      <xdr:nvCxnSpPr>
        <xdr:cNvPr id="640" name="直線コネクタ 639"/>
        <xdr:cNvCxnSpPr/>
      </xdr:nvCxnSpPr>
      <xdr:spPr>
        <a:xfrm>
          <a:off x="15481300" y="13511200"/>
          <a:ext cx="8382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41"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2" name="フローチャート : 判断 641"/>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58699</xdr:rowOff>
    </xdr:from>
    <xdr:to>
      <xdr:col>22</xdr:col>
      <xdr:colOff>365125</xdr:colOff>
      <xdr:row>78</xdr:row>
      <xdr:rowOff>138100</xdr:rowOff>
    </xdr:to>
    <xdr:cxnSp macro="">
      <xdr:nvCxnSpPr>
        <xdr:cNvPr id="643" name="直線コネクタ 642"/>
        <xdr:cNvCxnSpPr/>
      </xdr:nvCxnSpPr>
      <xdr:spPr>
        <a:xfrm>
          <a:off x="14592300" y="13431799"/>
          <a:ext cx="8890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4" name="フローチャート : 判断 643"/>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42029</xdr:rowOff>
    </xdr:from>
    <xdr:ext cx="378565" cy="259045"/>
    <xdr:sp macro="" textlink="">
      <xdr:nvSpPr>
        <xdr:cNvPr id="645" name="テキスト ボックス 644"/>
        <xdr:cNvSpPr txBox="1"/>
      </xdr:nvSpPr>
      <xdr:spPr>
        <a:xfrm>
          <a:off x="15292017" y="1358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80798</xdr:rowOff>
    </xdr:from>
    <xdr:to>
      <xdr:col>21</xdr:col>
      <xdr:colOff>161925</xdr:colOff>
      <xdr:row>78</xdr:row>
      <xdr:rowOff>58699</xdr:rowOff>
    </xdr:to>
    <xdr:cxnSp macro="">
      <xdr:nvCxnSpPr>
        <xdr:cNvPr id="646" name="直線コネクタ 645"/>
        <xdr:cNvCxnSpPr/>
      </xdr:nvCxnSpPr>
      <xdr:spPr>
        <a:xfrm>
          <a:off x="13703300" y="13282448"/>
          <a:ext cx="889000" cy="1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7" name="フローチャート : 判断 646"/>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34256</xdr:rowOff>
    </xdr:from>
    <xdr:ext cx="378565" cy="259045"/>
    <xdr:sp macro="" textlink="">
      <xdr:nvSpPr>
        <xdr:cNvPr id="648" name="テキスト ボックス 647"/>
        <xdr:cNvSpPr txBox="1"/>
      </xdr:nvSpPr>
      <xdr:spPr>
        <a:xfrm>
          <a:off x="14403017" y="1357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21590</xdr:rowOff>
    </xdr:from>
    <xdr:to>
      <xdr:col>19</xdr:col>
      <xdr:colOff>644525</xdr:colOff>
      <xdr:row>77</xdr:row>
      <xdr:rowOff>80798</xdr:rowOff>
    </xdr:to>
    <xdr:cxnSp macro="">
      <xdr:nvCxnSpPr>
        <xdr:cNvPr id="649" name="直線コネクタ 648"/>
        <xdr:cNvCxnSpPr/>
      </xdr:nvCxnSpPr>
      <xdr:spPr>
        <a:xfrm>
          <a:off x="12814300" y="12194540"/>
          <a:ext cx="889000" cy="10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50" name="フローチャート : 判断 649"/>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17111</xdr:rowOff>
    </xdr:from>
    <xdr:ext cx="378565" cy="259045"/>
    <xdr:sp macro="" textlink="">
      <xdr:nvSpPr>
        <xdr:cNvPr id="651" name="テキスト ボックス 650"/>
        <xdr:cNvSpPr txBox="1"/>
      </xdr:nvSpPr>
      <xdr:spPr>
        <a:xfrm>
          <a:off x="13514017" y="1356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2" name="フローチャート : 判断 651"/>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106036</xdr:rowOff>
    </xdr:from>
    <xdr:ext cx="469744" cy="259045"/>
    <xdr:sp macro="" textlink="">
      <xdr:nvSpPr>
        <xdr:cNvPr id="653" name="テキスト ボックス 652"/>
        <xdr:cNvSpPr txBox="1"/>
      </xdr:nvSpPr>
      <xdr:spPr>
        <a:xfrm>
          <a:off x="12579427" y="1347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164415</xdr:rowOff>
    </xdr:from>
    <xdr:to>
      <xdr:col>23</xdr:col>
      <xdr:colOff>568325</xdr:colOff>
      <xdr:row>79</xdr:row>
      <xdr:rowOff>94565</xdr:rowOff>
    </xdr:to>
    <xdr:sp macro="" textlink="">
      <xdr:nvSpPr>
        <xdr:cNvPr id="659" name="円/楕円 658"/>
        <xdr:cNvSpPr/>
      </xdr:nvSpPr>
      <xdr:spPr>
        <a:xfrm>
          <a:off x="162687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79342</xdr:rowOff>
    </xdr:from>
    <xdr:ext cx="249299" cy="259045"/>
    <xdr:sp macro="" textlink="">
      <xdr:nvSpPr>
        <xdr:cNvPr id="660" name="災害復旧費該当値テキスト"/>
        <xdr:cNvSpPr txBox="1"/>
      </xdr:nvSpPr>
      <xdr:spPr>
        <a:xfrm>
          <a:off x="16370300" y="134524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87300</xdr:rowOff>
    </xdr:from>
    <xdr:to>
      <xdr:col>22</xdr:col>
      <xdr:colOff>415925</xdr:colOff>
      <xdr:row>79</xdr:row>
      <xdr:rowOff>17450</xdr:rowOff>
    </xdr:to>
    <xdr:sp macro="" textlink="">
      <xdr:nvSpPr>
        <xdr:cNvPr id="661" name="円/楕円 660"/>
        <xdr:cNvSpPr/>
      </xdr:nvSpPr>
      <xdr:spPr>
        <a:xfrm>
          <a:off x="15430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33977</xdr:rowOff>
    </xdr:from>
    <xdr:ext cx="469744" cy="259045"/>
    <xdr:sp macro="" textlink="">
      <xdr:nvSpPr>
        <xdr:cNvPr id="662" name="テキスト ボックス 661"/>
        <xdr:cNvSpPr txBox="1"/>
      </xdr:nvSpPr>
      <xdr:spPr>
        <a:xfrm>
          <a:off x="15246427" y="132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7899</xdr:rowOff>
    </xdr:from>
    <xdr:to>
      <xdr:col>21</xdr:col>
      <xdr:colOff>212725</xdr:colOff>
      <xdr:row>78</xdr:row>
      <xdr:rowOff>109499</xdr:rowOff>
    </xdr:to>
    <xdr:sp macro="" textlink="">
      <xdr:nvSpPr>
        <xdr:cNvPr id="663" name="円/楕円 662"/>
        <xdr:cNvSpPr/>
      </xdr:nvSpPr>
      <xdr:spPr>
        <a:xfrm>
          <a:off x="14541500" y="133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126026</xdr:rowOff>
    </xdr:from>
    <xdr:ext cx="469744" cy="259045"/>
    <xdr:sp macro="" textlink="">
      <xdr:nvSpPr>
        <xdr:cNvPr id="664" name="テキスト ボックス 663"/>
        <xdr:cNvSpPr txBox="1"/>
      </xdr:nvSpPr>
      <xdr:spPr>
        <a:xfrm>
          <a:off x="14357427" y="131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29998</xdr:rowOff>
    </xdr:from>
    <xdr:to>
      <xdr:col>20</xdr:col>
      <xdr:colOff>9525</xdr:colOff>
      <xdr:row>77</xdr:row>
      <xdr:rowOff>131598</xdr:rowOff>
    </xdr:to>
    <xdr:sp macro="" textlink="">
      <xdr:nvSpPr>
        <xdr:cNvPr id="665" name="円/楕円 664"/>
        <xdr:cNvSpPr/>
      </xdr:nvSpPr>
      <xdr:spPr>
        <a:xfrm>
          <a:off x="136525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148125</xdr:rowOff>
    </xdr:from>
    <xdr:ext cx="469744" cy="259045"/>
    <xdr:sp macro="" textlink="">
      <xdr:nvSpPr>
        <xdr:cNvPr id="666" name="テキスト ボックス 665"/>
        <xdr:cNvSpPr txBox="1"/>
      </xdr:nvSpPr>
      <xdr:spPr>
        <a:xfrm>
          <a:off x="13468427" y="130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142240</xdr:rowOff>
    </xdr:from>
    <xdr:to>
      <xdr:col>18</xdr:col>
      <xdr:colOff>492125</xdr:colOff>
      <xdr:row>71</xdr:row>
      <xdr:rowOff>72390</xdr:rowOff>
    </xdr:to>
    <xdr:sp macro="" textlink="">
      <xdr:nvSpPr>
        <xdr:cNvPr id="667" name="円/楕円 666"/>
        <xdr:cNvSpPr/>
      </xdr:nvSpPr>
      <xdr:spPr>
        <a:xfrm>
          <a:off x="12763500" y="121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88917</xdr:rowOff>
    </xdr:from>
    <xdr:ext cx="534377" cy="259045"/>
    <xdr:sp macro="" textlink="">
      <xdr:nvSpPr>
        <xdr:cNvPr id="668" name="テキスト ボックス 667"/>
        <xdr:cNvSpPr txBox="1"/>
      </xdr:nvSpPr>
      <xdr:spPr>
        <a:xfrm>
          <a:off x="12547111" y="1191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4" name="直線コネクタ 693"/>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5"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6" name="直線コネクタ 695"/>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7"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8" name="直線コネクタ 697"/>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116317</xdr:rowOff>
    </xdr:from>
    <xdr:to>
      <xdr:col>23</xdr:col>
      <xdr:colOff>517525</xdr:colOff>
      <xdr:row>91</xdr:row>
      <xdr:rowOff>152860</xdr:rowOff>
    </xdr:to>
    <xdr:cxnSp macro="">
      <xdr:nvCxnSpPr>
        <xdr:cNvPr id="699" name="直線コネクタ 698"/>
        <xdr:cNvCxnSpPr/>
      </xdr:nvCxnSpPr>
      <xdr:spPr>
        <a:xfrm flipV="1">
          <a:off x="15481300" y="15718267"/>
          <a:ext cx="8382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700"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701" name="フローチャート : 判断 700"/>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132891</xdr:rowOff>
    </xdr:from>
    <xdr:to>
      <xdr:col>22</xdr:col>
      <xdr:colOff>365125</xdr:colOff>
      <xdr:row>91</xdr:row>
      <xdr:rowOff>152860</xdr:rowOff>
    </xdr:to>
    <xdr:cxnSp macro="">
      <xdr:nvCxnSpPr>
        <xdr:cNvPr id="702" name="直線コネクタ 701"/>
        <xdr:cNvCxnSpPr/>
      </xdr:nvCxnSpPr>
      <xdr:spPr>
        <a:xfrm>
          <a:off x="14592300" y="15734841"/>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3" name="フローチャート : 判断 702"/>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4" name="テキスト ボックス 703"/>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126572</xdr:rowOff>
    </xdr:from>
    <xdr:to>
      <xdr:col>21</xdr:col>
      <xdr:colOff>161925</xdr:colOff>
      <xdr:row>91</xdr:row>
      <xdr:rowOff>132891</xdr:rowOff>
    </xdr:to>
    <xdr:cxnSp macro="">
      <xdr:nvCxnSpPr>
        <xdr:cNvPr id="705" name="直線コネクタ 704"/>
        <xdr:cNvCxnSpPr/>
      </xdr:nvCxnSpPr>
      <xdr:spPr>
        <a:xfrm>
          <a:off x="13703300" y="15728522"/>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6" name="フローチャート : 判断 705"/>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77925</xdr:rowOff>
    </xdr:from>
    <xdr:ext cx="534377" cy="259045"/>
    <xdr:sp macro="" textlink="">
      <xdr:nvSpPr>
        <xdr:cNvPr id="707" name="テキスト ボックス 706"/>
        <xdr:cNvSpPr txBox="1"/>
      </xdr:nvSpPr>
      <xdr:spPr>
        <a:xfrm>
          <a:off x="14325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126572</xdr:rowOff>
    </xdr:from>
    <xdr:to>
      <xdr:col>19</xdr:col>
      <xdr:colOff>644525</xdr:colOff>
      <xdr:row>91</xdr:row>
      <xdr:rowOff>128760</xdr:rowOff>
    </xdr:to>
    <xdr:cxnSp macro="">
      <xdr:nvCxnSpPr>
        <xdr:cNvPr id="708" name="直線コネクタ 707"/>
        <xdr:cNvCxnSpPr/>
      </xdr:nvCxnSpPr>
      <xdr:spPr>
        <a:xfrm flipV="1">
          <a:off x="12814300" y="15728522"/>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9" name="フローチャート : 判断 708"/>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47880</xdr:rowOff>
    </xdr:from>
    <xdr:ext cx="534377" cy="259045"/>
    <xdr:sp macro="" textlink="">
      <xdr:nvSpPr>
        <xdr:cNvPr id="710" name="テキスト ボックス 709"/>
        <xdr:cNvSpPr txBox="1"/>
      </xdr:nvSpPr>
      <xdr:spPr>
        <a:xfrm>
          <a:off x="13436111" y="165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11" name="フローチャート : 判断 710"/>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37397</xdr:rowOff>
    </xdr:from>
    <xdr:ext cx="534377" cy="259045"/>
    <xdr:sp macro="" textlink="">
      <xdr:nvSpPr>
        <xdr:cNvPr id="712" name="テキスト ボックス 711"/>
        <xdr:cNvSpPr txBox="1"/>
      </xdr:nvSpPr>
      <xdr:spPr>
        <a:xfrm>
          <a:off x="12547111" y="164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65517</xdr:rowOff>
    </xdr:from>
    <xdr:to>
      <xdr:col>23</xdr:col>
      <xdr:colOff>568325</xdr:colOff>
      <xdr:row>91</xdr:row>
      <xdr:rowOff>167117</xdr:rowOff>
    </xdr:to>
    <xdr:sp macro="" textlink="">
      <xdr:nvSpPr>
        <xdr:cNvPr id="718" name="円/楕円 717"/>
        <xdr:cNvSpPr/>
      </xdr:nvSpPr>
      <xdr:spPr>
        <a:xfrm>
          <a:off x="16268700" y="156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88394</xdr:rowOff>
    </xdr:from>
    <xdr:ext cx="534377" cy="259045"/>
    <xdr:sp macro="" textlink="">
      <xdr:nvSpPr>
        <xdr:cNvPr id="719" name="公債費該当値テキスト"/>
        <xdr:cNvSpPr txBox="1"/>
      </xdr:nvSpPr>
      <xdr:spPr>
        <a:xfrm>
          <a:off x="16370300" y="155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82,932</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102060</xdr:rowOff>
    </xdr:from>
    <xdr:to>
      <xdr:col>22</xdr:col>
      <xdr:colOff>415925</xdr:colOff>
      <xdr:row>92</xdr:row>
      <xdr:rowOff>32210</xdr:rowOff>
    </xdr:to>
    <xdr:sp macro="" textlink="">
      <xdr:nvSpPr>
        <xdr:cNvPr id="720" name="円/楕円 719"/>
        <xdr:cNvSpPr/>
      </xdr:nvSpPr>
      <xdr:spPr>
        <a:xfrm>
          <a:off x="15430500" y="157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48737</xdr:rowOff>
    </xdr:from>
    <xdr:ext cx="534377" cy="259045"/>
    <xdr:sp macro="" textlink="">
      <xdr:nvSpPr>
        <xdr:cNvPr id="721" name="テキスト ボックス 720"/>
        <xdr:cNvSpPr txBox="1"/>
      </xdr:nvSpPr>
      <xdr:spPr>
        <a:xfrm>
          <a:off x="15214111" y="1547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80,694</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82091</xdr:rowOff>
    </xdr:from>
    <xdr:to>
      <xdr:col>21</xdr:col>
      <xdr:colOff>212725</xdr:colOff>
      <xdr:row>92</xdr:row>
      <xdr:rowOff>12241</xdr:rowOff>
    </xdr:to>
    <xdr:sp macro="" textlink="">
      <xdr:nvSpPr>
        <xdr:cNvPr id="722" name="円/楕円 721"/>
        <xdr:cNvSpPr/>
      </xdr:nvSpPr>
      <xdr:spPr>
        <a:xfrm>
          <a:off x="14541500" y="15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28768</xdr:rowOff>
    </xdr:from>
    <xdr:ext cx="534377" cy="259045"/>
    <xdr:sp macro="" textlink="">
      <xdr:nvSpPr>
        <xdr:cNvPr id="723" name="テキスト ボックス 722"/>
        <xdr:cNvSpPr txBox="1"/>
      </xdr:nvSpPr>
      <xdr:spPr>
        <a:xfrm>
          <a:off x="14325111" y="15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81,917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75772</xdr:rowOff>
    </xdr:from>
    <xdr:to>
      <xdr:col>20</xdr:col>
      <xdr:colOff>9525</xdr:colOff>
      <xdr:row>92</xdr:row>
      <xdr:rowOff>5922</xdr:rowOff>
    </xdr:to>
    <xdr:sp macro="" textlink="">
      <xdr:nvSpPr>
        <xdr:cNvPr id="724" name="円/楕円 723"/>
        <xdr:cNvSpPr/>
      </xdr:nvSpPr>
      <xdr:spPr>
        <a:xfrm>
          <a:off x="13652500" y="156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22449</xdr:rowOff>
    </xdr:from>
    <xdr:ext cx="534377" cy="259045"/>
    <xdr:sp macro="" textlink="">
      <xdr:nvSpPr>
        <xdr:cNvPr id="725" name="テキスト ボックス 724"/>
        <xdr:cNvSpPr txBox="1"/>
      </xdr:nvSpPr>
      <xdr:spPr>
        <a:xfrm>
          <a:off x="13436111" y="1545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82,304</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77960</xdr:rowOff>
    </xdr:from>
    <xdr:to>
      <xdr:col>18</xdr:col>
      <xdr:colOff>492125</xdr:colOff>
      <xdr:row>92</xdr:row>
      <xdr:rowOff>8110</xdr:rowOff>
    </xdr:to>
    <xdr:sp macro="" textlink="">
      <xdr:nvSpPr>
        <xdr:cNvPr id="726" name="円/楕円 725"/>
        <xdr:cNvSpPr/>
      </xdr:nvSpPr>
      <xdr:spPr>
        <a:xfrm>
          <a:off x="12763500" y="156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24637</xdr:rowOff>
    </xdr:from>
    <xdr:ext cx="534377" cy="259045"/>
    <xdr:sp macro="" textlink="">
      <xdr:nvSpPr>
        <xdr:cNvPr id="727" name="テキスト ボックス 726"/>
        <xdr:cNvSpPr txBox="1"/>
      </xdr:nvSpPr>
      <xdr:spPr>
        <a:xfrm>
          <a:off x="12547111" y="1545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51" name="直線コネクタ 750"/>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2"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4"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5" name="直線コネクタ 754"/>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7"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8" name="フローチャート : 判断 757"/>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60" name="フローチャート : 判断 759"/>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61" name="テキスト ボックス 760"/>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3" name="フローチャート : 判断 762"/>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4" name="テキスト ボックス 763"/>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6" name="フローチャート : 判断 765"/>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7" name="テキスト ボックス 766"/>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8" name="フローチャート : 判断 767"/>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9" name="テキスト ボックス 768"/>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6"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mn-ea"/>
              <a:ea typeface="+mn-ea"/>
            </a:rPr>
            <a:t>・</a:t>
          </a:r>
          <a:r>
            <a:rPr kumimoji="1" lang="ja-JP" altLang="ja-JP" sz="1300" baseline="0">
              <a:solidFill>
                <a:schemeClr val="dk1"/>
              </a:solidFill>
              <a:effectLst/>
              <a:latin typeface="+mn-ea"/>
              <a:ea typeface="+mn-ea"/>
              <a:cs typeface="+mn-cs"/>
            </a:rPr>
            <a:t>総務費が</a:t>
          </a:r>
          <a:r>
            <a:rPr kumimoji="1" lang="ja-JP" altLang="en-US" sz="1300" baseline="0">
              <a:latin typeface="+mn-ea"/>
              <a:ea typeface="+mn-ea"/>
            </a:rPr>
            <a:t>前年度比較で増額となっているのは、新庁舎建設によるものである。今後、本工事が本格化するため、さらに増加する見込みとなっている。</a:t>
          </a:r>
        </a:p>
        <a:p>
          <a:r>
            <a:rPr kumimoji="1" lang="ja-JP" altLang="en-US" sz="1300" baseline="0">
              <a:latin typeface="+mn-ea"/>
              <a:ea typeface="+mn-ea"/>
            </a:rPr>
            <a:t>・労働費が類似団体と比較し、かなり高くなっているのは、中小企業及び個人事業主の融資制度に係る預託金があるためである。</a:t>
          </a:r>
        </a:p>
        <a:p>
          <a:r>
            <a:rPr kumimoji="1" lang="ja-JP" altLang="en-US" sz="1300" baseline="0">
              <a:latin typeface="+mn-ea"/>
              <a:ea typeface="+mn-ea"/>
            </a:rPr>
            <a:t>・農林水産業費が類似団体と比較し</a:t>
          </a:r>
          <a:r>
            <a:rPr kumimoji="1" lang="en-US" altLang="ja-JP" sz="1300" baseline="0">
              <a:latin typeface="+mn-ea"/>
              <a:ea typeface="+mn-ea"/>
            </a:rPr>
            <a:t>2.4</a:t>
          </a:r>
          <a:r>
            <a:rPr kumimoji="1" lang="ja-JP" altLang="en-US" sz="1300" baseline="0">
              <a:latin typeface="+mn-ea"/>
              <a:ea typeface="+mn-ea"/>
            </a:rPr>
            <a:t>倍となっている。中山間地域である本町は、農林業が主要産業であり、各種農林業への補助制度を充実し荒廃農地の防止や水源涵養、災害の防止を図っているためである。</a:t>
          </a:r>
        </a:p>
        <a:p>
          <a:r>
            <a:rPr kumimoji="1" lang="ja-JP" altLang="en-US" sz="1300" baseline="0">
              <a:latin typeface="+mn-ea"/>
              <a:ea typeface="+mn-ea"/>
            </a:rPr>
            <a:t>・消防費は防災行政無線整備事業が完了したことにより</a:t>
          </a:r>
          <a:r>
            <a:rPr kumimoji="1" lang="ja-JP" altLang="ja-JP" sz="1300" baseline="0">
              <a:solidFill>
                <a:schemeClr val="dk1"/>
              </a:solidFill>
              <a:effectLst/>
              <a:latin typeface="+mn-ea"/>
              <a:ea typeface="+mn-ea"/>
              <a:cs typeface="+mn-cs"/>
            </a:rPr>
            <a:t>昨年度比較で</a:t>
          </a:r>
          <a:r>
            <a:rPr kumimoji="1" lang="en-US" altLang="ja-JP" sz="1300" baseline="0">
              <a:latin typeface="+mn-ea"/>
              <a:ea typeface="+mn-ea"/>
            </a:rPr>
            <a:t>340</a:t>
          </a:r>
          <a:r>
            <a:rPr kumimoji="1" lang="ja-JP" altLang="en-US" sz="1300" baseline="0">
              <a:latin typeface="+mn-ea"/>
              <a:ea typeface="+mn-ea"/>
            </a:rPr>
            <a:t>百万円減少となったが、一部事務組合への負担金が増えたこともあり、類似団体比較では高止まりとなっている。</a:t>
          </a:r>
        </a:p>
        <a:p>
          <a:r>
            <a:rPr kumimoji="1" lang="ja-JP" altLang="en-US" sz="1300" baseline="0">
              <a:latin typeface="+mn-ea"/>
              <a:ea typeface="+mn-ea"/>
            </a:rPr>
            <a:t>・教育費では、八千代統合小学校整備事業で約</a:t>
          </a:r>
          <a:r>
            <a:rPr kumimoji="1" lang="en-US" altLang="ja-JP" sz="1300" baseline="0">
              <a:latin typeface="+mn-ea"/>
              <a:ea typeface="+mn-ea"/>
            </a:rPr>
            <a:t>240</a:t>
          </a:r>
          <a:r>
            <a:rPr kumimoji="1" lang="ja-JP" altLang="en-US" sz="1300" baseline="0">
              <a:latin typeface="+mn-ea"/>
              <a:ea typeface="+mn-ea"/>
            </a:rPr>
            <a:t>百万円の減額となったものの、維持補修費や扶助費で昨年度経費を上回ったこともあり、依然、類似団体よりも高い状況にある。</a:t>
          </a:r>
        </a:p>
        <a:p>
          <a:r>
            <a:rPr kumimoji="1" lang="ja-JP" altLang="en-US" sz="1300" baseline="0">
              <a:latin typeface="+mn-ea"/>
              <a:ea typeface="+mn-ea"/>
            </a:rPr>
            <a:t>・公債費は、依然、類似団体を大きく上回っている。税政基盤が弱い本町においては、事業実施に伴う地方債の発行は不可欠であるが、事業実施</a:t>
          </a:r>
          <a:r>
            <a:rPr kumimoji="1" lang="ja-JP" altLang="en-US" sz="1300" baseline="0">
              <a:latin typeface="ＭＳ Ｐゴシック"/>
            </a:rPr>
            <a:t>の精査、新規発行債の抑制を行い、公債費の縮減に努める。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latin typeface="+mn-ea"/>
              <a:ea typeface="+mn-ea"/>
            </a:rPr>
            <a:t>昨年度と比較して、財政調整基金の標準財政規模に対する割合が大きくなったのは、財政調整基金で利子</a:t>
          </a:r>
          <a:r>
            <a:rPr kumimoji="1" lang="en-US" altLang="ja-JP" sz="1300">
              <a:latin typeface="+mn-ea"/>
              <a:ea typeface="+mn-ea"/>
            </a:rPr>
            <a:t>7.7</a:t>
          </a:r>
          <a:r>
            <a:rPr kumimoji="1" lang="ja-JP" altLang="en-US" sz="1300">
              <a:latin typeface="+mn-ea"/>
              <a:ea typeface="+mn-ea"/>
            </a:rPr>
            <a:t>百万円が増えたものの、標準財政規模が</a:t>
          </a:r>
          <a:r>
            <a:rPr kumimoji="1" lang="en-US" altLang="ja-JP" sz="1300">
              <a:latin typeface="+mn-ea"/>
              <a:ea typeface="+mn-ea"/>
            </a:rPr>
            <a:t>76.5</a:t>
          </a:r>
          <a:r>
            <a:rPr kumimoji="1" lang="ja-JP" altLang="en-US" sz="1300">
              <a:latin typeface="+mn-ea"/>
              <a:ea typeface="+mn-ea"/>
            </a:rPr>
            <a:t>百万円縮小したことによる。実質収支比率は黒字となっているが、実質単年度収支比率は赤字である。</a:t>
          </a:r>
        </a:p>
        <a:p>
          <a:r>
            <a:rPr kumimoji="1" lang="ja-JP" altLang="en-US" sz="1300">
              <a:latin typeface="+mn-ea"/>
              <a:ea typeface="+mn-ea"/>
            </a:rPr>
            <a:t>　今後、普通交付税の段階的縮減が進むことで標準財政規模の縮小に加え、財政調整基金の取崩も予測されることから、歳出改革は必至である。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n-ea"/>
              <a:ea typeface="+mn-ea"/>
            </a:rPr>
            <a:t>　全会計において黒字となっているのは、各会計において一般会計から必要な水準の繰出が可能であったことが大く影響している。</a:t>
          </a:r>
        </a:p>
        <a:p>
          <a:r>
            <a:rPr kumimoji="1" lang="ja-JP" altLang="en-US" sz="1300">
              <a:latin typeface="+mn-ea"/>
              <a:ea typeface="+mn-ea"/>
            </a:rPr>
            <a:t>　今後は、交付税の段階的縮減が更に進むことに加え、高齢社会における社会保障関係費が大幅に伸びることが予想され、財政調整基金の取崩しが避けられない状況となっている。</a:t>
          </a:r>
        </a:p>
        <a:p>
          <a:r>
            <a:rPr kumimoji="1" lang="ja-JP" altLang="en-US" sz="1300">
              <a:latin typeface="+mn-ea"/>
              <a:ea typeface="+mn-ea"/>
            </a:rPr>
            <a:t>　よって、各会計での運営を基本としつつも、一般会計における歳出改革を進めるため、新多可町行財政改革実施計画（平成</a:t>
          </a:r>
          <a:r>
            <a:rPr kumimoji="1" lang="en-US" altLang="ja-JP" sz="1300">
              <a:latin typeface="+mn-ea"/>
              <a:ea typeface="+mn-ea"/>
            </a:rPr>
            <a:t>27</a:t>
          </a:r>
          <a:r>
            <a:rPr kumimoji="1" lang="ja-JP" altLang="en-US" sz="1300">
              <a:latin typeface="+mn-ea"/>
              <a:ea typeface="+mn-ea"/>
            </a:rPr>
            <a:t>年度～</a:t>
          </a:r>
          <a:r>
            <a:rPr kumimoji="1" lang="en-US" altLang="ja-JP" sz="1300">
              <a:latin typeface="+mn-ea"/>
              <a:ea typeface="+mn-ea"/>
            </a:rPr>
            <a:t>31</a:t>
          </a:r>
          <a:r>
            <a:rPr kumimoji="1" lang="ja-JP" altLang="en-US" sz="1300">
              <a:latin typeface="+mn-ea"/>
              <a:ea typeface="+mn-ea"/>
            </a:rPr>
            <a:t>年度）を確実に実行していく。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O34" sqref="AO34:BC34"/>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12045883</v>
      </c>
      <c r="BO4" s="411"/>
      <c r="BP4" s="411"/>
      <c r="BQ4" s="411"/>
      <c r="BR4" s="411"/>
      <c r="BS4" s="411"/>
      <c r="BT4" s="411"/>
      <c r="BU4" s="412"/>
      <c r="BV4" s="410">
        <v>12530312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1.3</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11829261</v>
      </c>
      <c r="BO5" s="416"/>
      <c r="BP5" s="416"/>
      <c r="BQ5" s="416"/>
      <c r="BR5" s="416"/>
      <c r="BS5" s="416"/>
      <c r="BT5" s="416"/>
      <c r="BU5" s="417"/>
      <c r="BV5" s="415">
        <v>12203950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94.1</v>
      </c>
      <c r="CU5" s="386"/>
      <c r="CV5" s="386"/>
      <c r="CW5" s="386"/>
      <c r="CX5" s="386"/>
      <c r="CY5" s="386"/>
      <c r="CZ5" s="386"/>
      <c r="DA5" s="387"/>
      <c r="DB5" s="385">
        <v>92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216622</v>
      </c>
      <c r="BO6" s="416"/>
      <c r="BP6" s="416"/>
      <c r="BQ6" s="416"/>
      <c r="BR6" s="416"/>
      <c r="BS6" s="416"/>
      <c r="BT6" s="416"/>
      <c r="BU6" s="417"/>
      <c r="BV6" s="415">
        <v>326362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98.3</v>
      </c>
      <c r="CU6" s="562"/>
      <c r="CV6" s="562"/>
      <c r="CW6" s="562"/>
      <c r="CX6" s="562"/>
      <c r="CY6" s="562"/>
      <c r="CZ6" s="562"/>
      <c r="DA6" s="563"/>
      <c r="DB6" s="561">
        <v>97.2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118539</v>
      </c>
      <c r="BO7" s="416"/>
      <c r="BP7" s="416"/>
      <c r="BQ7" s="416"/>
      <c r="BR7" s="416"/>
      <c r="BS7" s="416"/>
      <c r="BT7" s="416"/>
      <c r="BU7" s="417"/>
      <c r="BV7" s="415">
        <v>45834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7639427</v>
      </c>
      <c r="CU7" s="416"/>
      <c r="CV7" s="416"/>
      <c r="CW7" s="416"/>
      <c r="CX7" s="416"/>
      <c r="CY7" s="416"/>
      <c r="CZ7" s="416"/>
      <c r="DA7" s="417"/>
      <c r="DB7" s="415">
        <v>7715961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98083</v>
      </c>
      <c r="BO8" s="416"/>
      <c r="BP8" s="416"/>
      <c r="BQ8" s="416"/>
      <c r="BR8" s="416"/>
      <c r="BS8" s="416"/>
      <c r="BT8" s="416"/>
      <c r="BU8" s="417"/>
      <c r="BV8" s="415">
        <v>280528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0.33</v>
      </c>
      <c r="CU8" s="525"/>
      <c r="CV8" s="525"/>
      <c r="CW8" s="525"/>
      <c r="CX8" s="525"/>
      <c r="CY8" s="525"/>
      <c r="CZ8" s="525"/>
      <c r="DA8" s="526"/>
      <c r="DB8" s="524">
        <v>0.33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21200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-182445</v>
      </c>
      <c r="BO9" s="416"/>
      <c r="BP9" s="416"/>
      <c r="BQ9" s="416"/>
      <c r="BR9" s="416"/>
      <c r="BS9" s="416"/>
      <c r="BT9" s="416"/>
      <c r="BU9" s="417"/>
      <c r="BV9" s="415">
        <v>104931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20.2</v>
      </c>
      <c r="CU9" s="386"/>
      <c r="CV9" s="386"/>
      <c r="CW9" s="386"/>
      <c r="CX9" s="386"/>
      <c r="CY9" s="386"/>
      <c r="CZ9" s="386"/>
      <c r="DA9" s="387"/>
      <c r="DB9" s="385">
        <v>19.600000000000001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23104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7712</v>
      </c>
      <c r="BO10" s="416"/>
      <c r="BP10" s="416"/>
      <c r="BQ10" s="416"/>
      <c r="BR10" s="416"/>
      <c r="BS10" s="416"/>
      <c r="BT10" s="416"/>
      <c r="BU10" s="417"/>
      <c r="BV10" s="415">
        <v>8989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21682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150000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21507</v>
      </c>
      <c r="S13" s="517"/>
      <c r="T13" s="517"/>
      <c r="U13" s="517"/>
      <c r="V13" s="518"/>
      <c r="W13" s="504" t="s">
        <v>124</v>
      </c>
      <c r="X13" s="428"/>
      <c r="Y13" s="428"/>
      <c r="Z13" s="428"/>
      <c r="AA13" s="428"/>
      <c r="AB13" s="429"/>
      <c r="AC13" s="391">
        <v>397</v>
      </c>
      <c r="AD13" s="392"/>
      <c r="AE13" s="392"/>
      <c r="AF13" s="392"/>
      <c r="AG13" s="393"/>
      <c r="AH13" s="391">
        <v>369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-324733</v>
      </c>
      <c r="BO13" s="416"/>
      <c r="BP13" s="416"/>
      <c r="BQ13" s="416"/>
      <c r="BR13" s="416"/>
      <c r="BS13" s="416"/>
      <c r="BT13" s="416"/>
      <c r="BU13" s="417"/>
      <c r="BV13" s="415">
        <v>113920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16.5</v>
      </c>
      <c r="CU13" s="386"/>
      <c r="CV13" s="386"/>
      <c r="CW13" s="386"/>
      <c r="CX13" s="386"/>
      <c r="CY13" s="386"/>
      <c r="CZ13" s="386"/>
      <c r="DA13" s="387"/>
      <c r="DB13" s="385">
        <v>15.3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22016</v>
      </c>
      <c r="S14" s="517"/>
      <c r="T14" s="517"/>
      <c r="U14" s="517"/>
      <c r="V14" s="518"/>
      <c r="W14" s="519"/>
      <c r="X14" s="431"/>
      <c r="Y14" s="431"/>
      <c r="Z14" s="431"/>
      <c r="AA14" s="431"/>
      <c r="AB14" s="432"/>
      <c r="AC14" s="509">
        <v>3.9</v>
      </c>
      <c r="AD14" s="510"/>
      <c r="AE14" s="510"/>
      <c r="AF14" s="510"/>
      <c r="AG14" s="511"/>
      <c r="AH14" s="509">
        <v>3.5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29.9</v>
      </c>
      <c r="CU14" s="488"/>
      <c r="CV14" s="488"/>
      <c r="CW14" s="488"/>
      <c r="CX14" s="488"/>
      <c r="CY14" s="488"/>
      <c r="CZ14" s="488"/>
      <c r="DA14" s="489"/>
      <c r="DB14" s="520">
        <v>29.1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21838</v>
      </c>
      <c r="S15" s="517"/>
      <c r="T15" s="517"/>
      <c r="U15" s="517"/>
      <c r="V15" s="518"/>
      <c r="W15" s="504" t="s">
        <v>131</v>
      </c>
      <c r="X15" s="428"/>
      <c r="Y15" s="428"/>
      <c r="Z15" s="428"/>
      <c r="AA15" s="428"/>
      <c r="AB15" s="429"/>
      <c r="AC15" s="391">
        <v>4403</v>
      </c>
      <c r="AD15" s="392"/>
      <c r="AE15" s="392"/>
      <c r="AF15" s="392"/>
      <c r="AG15" s="393"/>
      <c r="AH15" s="391">
        <v>4785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2082767</v>
      </c>
      <c r="BO15" s="411"/>
      <c r="BP15" s="411"/>
      <c r="BQ15" s="411"/>
      <c r="BR15" s="411"/>
      <c r="BS15" s="411"/>
      <c r="BT15" s="411"/>
      <c r="BU15" s="412"/>
      <c r="BV15" s="410">
        <v>2004610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42.9</v>
      </c>
      <c r="AD16" s="510"/>
      <c r="AE16" s="510"/>
      <c r="AF16" s="510"/>
      <c r="AG16" s="511"/>
      <c r="AH16" s="509">
        <v>44.8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6196319</v>
      </c>
      <c r="BO16" s="416"/>
      <c r="BP16" s="416"/>
      <c r="BQ16" s="416"/>
      <c r="BR16" s="416"/>
      <c r="BS16" s="416"/>
      <c r="BT16" s="416"/>
      <c r="BU16" s="417"/>
      <c r="BV16" s="415">
        <v>6010339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5467</v>
      </c>
      <c r="AD17" s="392"/>
      <c r="AE17" s="392"/>
      <c r="AF17" s="392"/>
      <c r="AG17" s="393"/>
      <c r="AH17" s="391">
        <v>5521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2611490</v>
      </c>
      <c r="BO17" s="416"/>
      <c r="BP17" s="416"/>
      <c r="BQ17" s="416"/>
      <c r="BR17" s="416"/>
      <c r="BS17" s="416"/>
      <c r="BT17" s="416"/>
      <c r="BU17" s="417"/>
      <c r="BV17" s="415">
        <v>2501814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185.19</v>
      </c>
      <c r="M18" s="480"/>
      <c r="N18" s="480"/>
      <c r="O18" s="480"/>
      <c r="P18" s="480"/>
      <c r="Q18" s="480"/>
      <c r="R18" s="481"/>
      <c r="S18" s="481"/>
      <c r="T18" s="481"/>
      <c r="U18" s="481"/>
      <c r="V18" s="482"/>
      <c r="W18" s="496"/>
      <c r="X18" s="497"/>
      <c r="Y18" s="497"/>
      <c r="Z18" s="497"/>
      <c r="AA18" s="497"/>
      <c r="AB18" s="505"/>
      <c r="AC18" s="379">
        <v>53.2</v>
      </c>
      <c r="AD18" s="380"/>
      <c r="AE18" s="380"/>
      <c r="AF18" s="380"/>
      <c r="AG18" s="483"/>
      <c r="AH18" s="379">
        <v>51.7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7217570</v>
      </c>
      <c r="BO18" s="416"/>
      <c r="BP18" s="416"/>
      <c r="BQ18" s="416"/>
      <c r="BR18" s="416"/>
      <c r="BS18" s="416"/>
      <c r="BT18" s="416"/>
      <c r="BU18" s="417"/>
      <c r="BV18" s="415">
        <v>7244974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114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8643475</v>
      </c>
      <c r="BO19" s="416"/>
      <c r="BP19" s="416"/>
      <c r="BQ19" s="416"/>
      <c r="BR19" s="416"/>
      <c r="BS19" s="416"/>
      <c r="BT19" s="416"/>
      <c r="BU19" s="417"/>
      <c r="BV19" s="415">
        <v>8741175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6665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15322143</v>
      </c>
      <c r="BO23" s="416"/>
      <c r="BP23" s="416"/>
      <c r="BQ23" s="416"/>
      <c r="BR23" s="416"/>
      <c r="BS23" s="416"/>
      <c r="BT23" s="416"/>
      <c r="BU23" s="417"/>
      <c r="BV23" s="415">
        <v>15882340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8070</v>
      </c>
      <c r="R24" s="392"/>
      <c r="S24" s="392"/>
      <c r="T24" s="392"/>
      <c r="U24" s="392"/>
      <c r="V24" s="393"/>
      <c r="W24" s="457"/>
      <c r="X24" s="448"/>
      <c r="Y24" s="449"/>
      <c r="Z24" s="388" t="s">
        <v>154</v>
      </c>
      <c r="AA24" s="389"/>
      <c r="AB24" s="389"/>
      <c r="AC24" s="389"/>
      <c r="AD24" s="389"/>
      <c r="AE24" s="389"/>
      <c r="AF24" s="389"/>
      <c r="AG24" s="390"/>
      <c r="AH24" s="391">
        <v>183</v>
      </c>
      <c r="AI24" s="392"/>
      <c r="AJ24" s="392"/>
      <c r="AK24" s="392"/>
      <c r="AL24" s="393"/>
      <c r="AM24" s="391">
        <v>615429</v>
      </c>
      <c r="AN24" s="392"/>
      <c r="AO24" s="392"/>
      <c r="AP24" s="392"/>
      <c r="AQ24" s="392"/>
      <c r="AR24" s="393"/>
      <c r="AS24" s="391">
        <v>3363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12377374</v>
      </c>
      <c r="BO24" s="416"/>
      <c r="BP24" s="416"/>
      <c r="BQ24" s="416"/>
      <c r="BR24" s="416"/>
      <c r="BS24" s="416"/>
      <c r="BT24" s="416"/>
      <c r="BU24" s="417"/>
      <c r="BV24" s="415">
        <v>12276567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6480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5980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3300</v>
      </c>
      <c r="R27" s="392"/>
      <c r="S27" s="392"/>
      <c r="T27" s="392"/>
      <c r="U27" s="392"/>
      <c r="V27" s="393"/>
      <c r="W27" s="457"/>
      <c r="X27" s="448"/>
      <c r="Y27" s="449"/>
      <c r="Z27" s="388" t="s">
        <v>164</v>
      </c>
      <c r="AA27" s="389"/>
      <c r="AB27" s="389"/>
      <c r="AC27" s="389"/>
      <c r="AD27" s="389"/>
      <c r="AE27" s="389"/>
      <c r="AF27" s="389"/>
      <c r="AG27" s="390"/>
      <c r="AH27" s="391">
        <v>9</v>
      </c>
      <c r="AI27" s="392"/>
      <c r="AJ27" s="392"/>
      <c r="AK27" s="392"/>
      <c r="AL27" s="393"/>
      <c r="AM27" s="391">
        <v>32242</v>
      </c>
      <c r="AN27" s="392"/>
      <c r="AO27" s="392"/>
      <c r="AP27" s="392"/>
      <c r="AQ27" s="392"/>
      <c r="AR27" s="393"/>
      <c r="AS27" s="391">
        <v>3582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112078</v>
      </c>
      <c r="BO27" s="419"/>
      <c r="BP27" s="419"/>
      <c r="BQ27" s="419"/>
      <c r="BR27" s="419"/>
      <c r="BS27" s="419"/>
      <c r="BT27" s="419"/>
      <c r="BU27" s="420"/>
      <c r="BV27" s="418">
        <v>112057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2400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3321957</v>
      </c>
      <c r="BO28" s="411"/>
      <c r="BP28" s="411"/>
      <c r="BQ28" s="411"/>
      <c r="BR28" s="411"/>
      <c r="BS28" s="411"/>
      <c r="BT28" s="411"/>
      <c r="BU28" s="412"/>
      <c r="BV28" s="410">
        <v>3314245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2150</v>
      </c>
      <c r="R29" s="392"/>
      <c r="S29" s="392"/>
      <c r="T29" s="392"/>
      <c r="U29" s="392"/>
      <c r="V29" s="393"/>
      <c r="W29" s="458"/>
      <c r="X29" s="459"/>
      <c r="Y29" s="460"/>
      <c r="Z29" s="388" t="s">
        <v>171</v>
      </c>
      <c r="AA29" s="389"/>
      <c r="AB29" s="389"/>
      <c r="AC29" s="389"/>
      <c r="AD29" s="389"/>
      <c r="AE29" s="389"/>
      <c r="AF29" s="389"/>
      <c r="AG29" s="390"/>
      <c r="AH29" s="391">
        <v>192</v>
      </c>
      <c r="AI29" s="392"/>
      <c r="AJ29" s="392"/>
      <c r="AK29" s="392"/>
      <c r="AL29" s="393"/>
      <c r="AM29" s="391">
        <v>647671</v>
      </c>
      <c r="AN29" s="392"/>
      <c r="AO29" s="392"/>
      <c r="AP29" s="392"/>
      <c r="AQ29" s="392"/>
      <c r="AR29" s="393"/>
      <c r="AS29" s="391">
        <v>3373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302596</v>
      </c>
      <c r="BO29" s="416"/>
      <c r="BP29" s="416"/>
      <c r="BQ29" s="416"/>
      <c r="BR29" s="416"/>
      <c r="BS29" s="416"/>
      <c r="BT29" s="416"/>
      <c r="BU29" s="417"/>
      <c r="BV29" s="415">
        <v>301964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3306181</v>
      </c>
      <c r="BO30" s="419"/>
      <c r="BP30" s="419"/>
      <c r="BQ30" s="419"/>
      <c r="BR30" s="419"/>
      <c r="BS30" s="419"/>
      <c r="BT30" s="419"/>
      <c r="BU30" s="420"/>
      <c r="BV30" s="418">
        <v>3363070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水道事業特別会計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西脇多可行政事務組合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学校給食事業特別会計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国民健康保険特別会計（直診勘定）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IF('各会計、関係団体の財政状況及び健全化判断比率'!B34="","",'各会計、関係団体の財政状況及び健全化判断比率'!B34)</f>
        <v>宅地造成事業特別会計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北播磨清掃事務組合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診療所事業特別会計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兵庫県市町村職員退職手当組合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兵庫県市町交通災害共済組合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兵庫県議会議員公務災害補償組合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兵庫県後期高齢者医療広域連合（一般会計）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兵庫県後期高齢者医療広域連合（特別会計）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播磨内陸医務事業組合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北播磨こども発達支援センター事務組合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北はりま消防組合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39" sqref="C39:E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534</v>
      </c>
      <c r="D34" s="1184"/>
      <c r="E34" s="1185"/>
      <c r="F34" s="32">
        <v>10.49</v>
      </c>
      <c r="G34" s="33">
        <v>10.210000000000001</v>
      </c>
      <c r="H34" s="33">
        <v>11.77</v>
      </c>
      <c r="I34" s="33">
        <v>12.58</v>
      </c>
      <c r="J34" s="34">
        <v>12.02</v>
      </c>
      <c r="K34" s="22"/>
      <c r="L34" s="22"/>
      <c r="M34" s="22"/>
      <c r="N34" s="22"/>
      <c r="O34" s="22"/>
      <c r="P34" s="22"/>
    </row>
    <row r="35" spans="1:16" ht="39" customHeight="1" x14ac:dyDescent="0.15">
      <c r="A35" s="22"/>
      <c r="B35" s="35"/>
      <c r="C35" s="1178" t="s">
        <v>535</v>
      </c>
      <c r="D35" s="1179"/>
      <c r="E35" s="1180"/>
      <c r="F35" s="36">
        <v>0.3</v>
      </c>
      <c r="G35" s="37">
        <v>0.51</v>
      </c>
      <c r="H35" s="37">
        <v>1.31</v>
      </c>
      <c r="I35" s="37">
        <v>1.68</v>
      </c>
      <c r="J35" s="38">
        <v>1.29</v>
      </c>
      <c r="K35" s="22"/>
      <c r="L35" s="22"/>
      <c r="M35" s="22"/>
      <c r="N35" s="22"/>
      <c r="O35" s="22"/>
      <c r="P35" s="22"/>
    </row>
    <row r="36" spans="1:16" ht="39" customHeight="1" x14ac:dyDescent="0.15">
      <c r="A36" s="22"/>
      <c r="B36" s="35"/>
      <c r="C36" s="1178" t="s">
        <v>536</v>
      </c>
      <c r="D36" s="1179"/>
      <c r="E36" s="1180"/>
      <c r="F36" s="36">
        <v>0.21</v>
      </c>
      <c r="G36" s="37">
        <v>0.46</v>
      </c>
      <c r="H36" s="37">
        <v>0.73</v>
      </c>
      <c r="I36" s="37">
        <v>0.16</v>
      </c>
      <c r="J36" s="38">
        <v>1.26</v>
      </c>
      <c r="K36" s="22"/>
      <c r="L36" s="22"/>
      <c r="M36" s="22"/>
      <c r="N36" s="22"/>
      <c r="O36" s="22"/>
      <c r="P36" s="22"/>
    </row>
    <row r="37" spans="1:16" ht="39" customHeight="1" x14ac:dyDescent="0.15">
      <c r="A37" s="22"/>
      <c r="B37" s="35"/>
      <c r="C37" s="1178" t="s">
        <v>537</v>
      </c>
      <c r="D37" s="1179"/>
      <c r="E37" s="1180"/>
      <c r="F37" s="36">
        <v>0.49</v>
      </c>
      <c r="G37" s="37">
        <v>0.6</v>
      </c>
      <c r="H37" s="37">
        <v>0.76</v>
      </c>
      <c r="I37" s="37">
        <v>0.28000000000000003</v>
      </c>
      <c r="J37" s="38">
        <v>1.08</v>
      </c>
      <c r="K37" s="22"/>
      <c r="L37" s="22"/>
      <c r="M37" s="22"/>
      <c r="N37" s="22"/>
      <c r="O37" s="22"/>
      <c r="P37" s="22"/>
    </row>
    <row r="38" spans="1:16" ht="39" customHeight="1" x14ac:dyDescent="0.15">
      <c r="A38" s="22"/>
      <c r="B38" s="35"/>
      <c r="C38" s="1178" t="s">
        <v>538</v>
      </c>
      <c r="D38" s="1179"/>
      <c r="E38" s="1180"/>
      <c r="F38" s="36">
        <v>4.07</v>
      </c>
      <c r="G38" s="37">
        <v>3.1</v>
      </c>
      <c r="H38" s="37">
        <v>2.13</v>
      </c>
      <c r="I38" s="37">
        <v>3.31</v>
      </c>
      <c r="J38" s="38">
        <v>1.01</v>
      </c>
      <c r="K38" s="22"/>
      <c r="L38" s="22"/>
      <c r="M38" s="22"/>
      <c r="N38" s="22"/>
      <c r="O38" s="22"/>
      <c r="P38" s="22"/>
    </row>
    <row r="39" spans="1:16" ht="39" customHeight="1" x14ac:dyDescent="0.15">
      <c r="A39" s="22"/>
      <c r="B39" s="35"/>
      <c r="C39" s="1178" t="s">
        <v>539</v>
      </c>
      <c r="D39" s="1179"/>
      <c r="E39" s="1180"/>
      <c r="F39" s="36">
        <v>0</v>
      </c>
      <c r="G39" s="37">
        <v>0.04</v>
      </c>
      <c r="H39" s="37">
        <v>0.09</v>
      </c>
      <c r="I39" s="37">
        <v>0.31</v>
      </c>
      <c r="J39" s="38">
        <v>0.25</v>
      </c>
      <c r="K39" s="22"/>
      <c r="L39" s="22"/>
      <c r="M39" s="22"/>
      <c r="N39" s="22"/>
      <c r="O39" s="22"/>
      <c r="P39" s="22"/>
    </row>
    <row r="40" spans="1:16" ht="39" customHeight="1" x14ac:dyDescent="0.15">
      <c r="A40" s="22"/>
      <c r="B40" s="35"/>
      <c r="C40" s="1178" t="s">
        <v>540</v>
      </c>
      <c r="D40" s="1179"/>
      <c r="E40" s="1180"/>
      <c r="F40" s="36">
        <v>0.12</v>
      </c>
      <c r="G40" s="37">
        <v>0.11</v>
      </c>
      <c r="H40" s="37">
        <v>0.11</v>
      </c>
      <c r="I40" s="37">
        <v>0.11</v>
      </c>
      <c r="J40" s="38">
        <v>0.12</v>
      </c>
      <c r="K40" s="22"/>
      <c r="L40" s="22"/>
      <c r="M40" s="22"/>
      <c r="N40" s="22"/>
      <c r="O40" s="22"/>
      <c r="P40" s="22"/>
    </row>
    <row r="41" spans="1:16" ht="39" customHeight="1" x14ac:dyDescent="0.15">
      <c r="A41" s="22"/>
      <c r="B41" s="35"/>
      <c r="C41" s="1178" t="s">
        <v>541</v>
      </c>
      <c r="D41" s="1179"/>
      <c r="E41" s="1180"/>
      <c r="F41" s="36">
        <v>0.05</v>
      </c>
      <c r="G41" s="37">
        <v>0.08</v>
      </c>
      <c r="H41" s="37">
        <v>0.09</v>
      </c>
      <c r="I41" s="37">
        <v>0.09</v>
      </c>
      <c r="J41" s="38">
        <v>0.11</v>
      </c>
      <c r="K41" s="22"/>
      <c r="L41" s="22"/>
      <c r="M41" s="22"/>
      <c r="N41" s="22"/>
      <c r="O41" s="22"/>
      <c r="P41" s="22"/>
    </row>
    <row r="42" spans="1:16" ht="39" customHeight="1" x14ac:dyDescent="0.15">
      <c r="A42" s="22"/>
      <c r="B42" s="39"/>
      <c r="C42" s="1178" t="s">
        <v>542</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543</v>
      </c>
      <c r="D43" s="1182"/>
      <c r="E43" s="1183"/>
      <c r="F43" s="41">
        <v>0.28999999999999998</v>
      </c>
      <c r="G43" s="42">
        <v>0.96</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1885</v>
      </c>
      <c r="L45" s="60">
        <v>1869</v>
      </c>
      <c r="M45" s="60">
        <v>1836</v>
      </c>
      <c r="N45" s="60">
        <v>1776</v>
      </c>
      <c r="O45" s="61">
        <v>1798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611</v>
      </c>
      <c r="L48" s="64">
        <v>640</v>
      </c>
      <c r="M48" s="64">
        <v>719</v>
      </c>
      <c r="N48" s="64">
        <v>720</v>
      </c>
      <c r="O48" s="65">
        <v>740</v>
      </c>
      <c r="P48" s="48"/>
      <c r="Q48" s="48"/>
      <c r="R48" s="48"/>
      <c r="S48" s="48"/>
      <c r="T48" s="48"/>
      <c r="U48" s="48"/>
    </row>
    <row r="49" spans="1:21" ht="30.75" customHeight="1" x14ac:dyDescent="0.15">
      <c r="A49" s="48"/>
      <c r="B49" s="1196"/>
      <c r="C49" s="1197"/>
      <c r="D49" s="62"/>
      <c r="E49" s="1188" t="s">
        <v>16</v>
      </c>
      <c r="F49" s="1188"/>
      <c r="G49" s="1188"/>
      <c r="H49" s="1188"/>
      <c r="I49" s="1188"/>
      <c r="J49" s="1189"/>
      <c r="K49" s="63">
        <v>82</v>
      </c>
      <c r="L49" s="64">
        <v>91</v>
      </c>
      <c r="M49" s="64">
        <v>100</v>
      </c>
      <c r="N49" s="64">
        <v>118</v>
      </c>
      <c r="O49" s="65">
        <v>128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486</v>
      </c>
      <c r="L50" s="64" t="s">
        <v>486</v>
      </c>
      <c r="M50" s="64" t="s">
        <v>486</v>
      </c>
      <c r="N50" s="64" t="s">
        <v>486</v>
      </c>
      <c r="O50" s="65" t="s">
        <v>486</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1</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1651</v>
      </c>
      <c r="L52" s="64">
        <v>1702</v>
      </c>
      <c r="M52" s="64">
        <v>1741</v>
      </c>
      <c r="N52" s="64">
        <v>1574</v>
      </c>
      <c r="O52" s="65">
        <v>1560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928</v>
      </c>
      <c r="L53" s="69">
        <v>899</v>
      </c>
      <c r="M53" s="69">
        <v>915</v>
      </c>
      <c r="N53" s="69">
        <v>1041</v>
      </c>
      <c r="O53" s="70">
        <v>1107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46" sqref="L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4" t="s">
        <v>24</v>
      </c>
      <c r="C41" s="1215"/>
      <c r="D41" s="81"/>
      <c r="E41" s="1216" t="s">
        <v>25</v>
      </c>
      <c r="F41" s="1216"/>
      <c r="G41" s="1216"/>
      <c r="H41" s="1217"/>
      <c r="I41" s="82">
        <v>17147</v>
      </c>
      <c r="J41" s="83">
        <v>16906</v>
      </c>
      <c r="K41" s="83">
        <v>16012</v>
      </c>
      <c r="L41" s="83">
        <v>15882</v>
      </c>
      <c r="M41" s="84">
        <v>15322</v>
      </c>
    </row>
    <row r="42" spans="2:13" ht="27.75" customHeight="1" x14ac:dyDescent="0.15">
      <c r="B42" s="1204"/>
      <c r="C42" s="1205"/>
      <c r="D42" s="85"/>
      <c r="E42" s="1208" t="s">
        <v>26</v>
      </c>
      <c r="F42" s="1208"/>
      <c r="G42" s="1208"/>
      <c r="H42" s="1209"/>
      <c r="I42" s="86">
        <v>8</v>
      </c>
      <c r="J42" s="87">
        <v>4</v>
      </c>
      <c r="K42" s="87">
        <v>0</v>
      </c>
      <c r="L42" s="87" t="s">
        <v>486</v>
      </c>
      <c r="M42" s="88" t="s">
        <v>486</v>
      </c>
    </row>
    <row r="43" spans="2:13" ht="27.75" customHeight="1" x14ac:dyDescent="0.15">
      <c r="B43" s="1204"/>
      <c r="C43" s="1205"/>
      <c r="D43" s="85"/>
      <c r="E43" s="1208" t="s">
        <v>27</v>
      </c>
      <c r="F43" s="1208"/>
      <c r="G43" s="1208"/>
      <c r="H43" s="1209"/>
      <c r="I43" s="86">
        <v>6689</v>
      </c>
      <c r="J43" s="87">
        <v>7082</v>
      </c>
      <c r="K43" s="87">
        <v>7319</v>
      </c>
      <c r="L43" s="87">
        <v>7352</v>
      </c>
      <c r="M43" s="88">
        <v>7235</v>
      </c>
    </row>
    <row r="44" spans="2:13" ht="27.75" customHeight="1" x14ac:dyDescent="0.15">
      <c r="B44" s="1204"/>
      <c r="C44" s="1205"/>
      <c r="D44" s="85"/>
      <c r="E44" s="1208" t="s">
        <v>28</v>
      </c>
      <c r="F44" s="1208"/>
      <c r="G44" s="1208"/>
      <c r="H44" s="1209"/>
      <c r="I44" s="86">
        <v>772</v>
      </c>
      <c r="J44" s="87">
        <v>725</v>
      </c>
      <c r="K44" s="87">
        <v>630</v>
      </c>
      <c r="L44" s="87">
        <v>498</v>
      </c>
      <c r="M44" s="88">
        <v>355</v>
      </c>
    </row>
    <row r="45" spans="2:13" ht="27.75" customHeight="1" x14ac:dyDescent="0.15">
      <c r="B45" s="1204"/>
      <c r="C45" s="1205"/>
      <c r="D45" s="85"/>
      <c r="E45" s="1208" t="s">
        <v>29</v>
      </c>
      <c r="F45" s="1208"/>
      <c r="G45" s="1208"/>
      <c r="H45" s="1209"/>
      <c r="I45" s="86">
        <v>2089</v>
      </c>
      <c r="J45" s="87">
        <v>2173</v>
      </c>
      <c r="K45" s="87">
        <v>1991</v>
      </c>
      <c r="L45" s="87">
        <v>1905</v>
      </c>
      <c r="M45" s="88">
        <v>1984</v>
      </c>
    </row>
    <row r="46" spans="2:13" ht="27.75" customHeight="1" x14ac:dyDescent="0.15">
      <c r="B46" s="1204"/>
      <c r="C46" s="1205"/>
      <c r="D46" s="89"/>
      <c r="E46" s="1208" t="s">
        <v>30</v>
      </c>
      <c r="F46" s="1208"/>
      <c r="G46" s="1208"/>
      <c r="H46" s="1209"/>
      <c r="I46" s="86" t="s">
        <v>486</v>
      </c>
      <c r="J46" s="87" t="s">
        <v>486</v>
      </c>
      <c r="K46" s="87" t="s">
        <v>486</v>
      </c>
      <c r="L46" s="87" t="s">
        <v>486</v>
      </c>
      <c r="M46" s="88" t="s">
        <v>486</v>
      </c>
    </row>
    <row r="47" spans="2:13" ht="27.75" customHeight="1" x14ac:dyDescent="0.15">
      <c r="B47" s="1204"/>
      <c r="C47" s="1205"/>
      <c r="D47" s="90"/>
      <c r="E47" s="1218" t="s">
        <v>31</v>
      </c>
      <c r="F47" s="1219"/>
      <c r="G47" s="1219"/>
      <c r="H47" s="1220"/>
      <c r="I47" s="86" t="s">
        <v>486</v>
      </c>
      <c r="J47" s="87" t="s">
        <v>486</v>
      </c>
      <c r="K47" s="87" t="s">
        <v>486</v>
      </c>
      <c r="L47" s="87" t="s">
        <v>486</v>
      </c>
      <c r="M47" s="88" t="s">
        <v>486</v>
      </c>
    </row>
    <row r="48" spans="2:13" ht="27.75" customHeight="1" x14ac:dyDescent="0.15">
      <c r="B48" s="1204"/>
      <c r="C48" s="1205"/>
      <c r="D48" s="85"/>
      <c r="E48" s="1208" t="s">
        <v>32</v>
      </c>
      <c r="F48" s="1208"/>
      <c r="G48" s="1208"/>
      <c r="H48" s="1209"/>
      <c r="I48" s="86" t="s">
        <v>486</v>
      </c>
      <c r="J48" s="87" t="s">
        <v>486</v>
      </c>
      <c r="K48" s="87" t="s">
        <v>486</v>
      </c>
      <c r="L48" s="87" t="s">
        <v>486</v>
      </c>
      <c r="M48" s="88" t="s">
        <v>486</v>
      </c>
    </row>
    <row r="49" spans="2:13" ht="27.75" customHeight="1" x14ac:dyDescent="0.15">
      <c r="B49" s="1206"/>
      <c r="C49" s="1207"/>
      <c r="D49" s="85"/>
      <c r="E49" s="1208" t="s">
        <v>33</v>
      </c>
      <c r="F49" s="1208"/>
      <c r="G49" s="1208"/>
      <c r="H49" s="1209"/>
      <c r="I49" s="86" t="s">
        <v>486</v>
      </c>
      <c r="J49" s="87" t="s">
        <v>486</v>
      </c>
      <c r="K49" s="87" t="s">
        <v>486</v>
      </c>
      <c r="L49" s="87" t="s">
        <v>486</v>
      </c>
      <c r="M49" s="88" t="s">
        <v>486</v>
      </c>
    </row>
    <row r="50" spans="2:13" ht="27.75" customHeight="1" x14ac:dyDescent="0.15">
      <c r="B50" s="1202" t="s">
        <v>34</v>
      </c>
      <c r="C50" s="1203"/>
      <c r="D50" s="91"/>
      <c r="E50" s="1208" t="s">
        <v>35</v>
      </c>
      <c r="F50" s="1208"/>
      <c r="G50" s="1208"/>
      <c r="H50" s="1209"/>
      <c r="I50" s="86">
        <v>4759</v>
      </c>
      <c r="J50" s="87">
        <v>5013</v>
      </c>
      <c r="K50" s="87">
        <v>5150</v>
      </c>
      <c r="L50" s="87">
        <v>5362</v>
      </c>
      <c r="M50" s="88">
        <v>5332</v>
      </c>
    </row>
    <row r="51" spans="2:13" ht="27.75" customHeight="1" x14ac:dyDescent="0.15">
      <c r="B51" s="1204"/>
      <c r="C51" s="1205"/>
      <c r="D51" s="85"/>
      <c r="E51" s="1208" t="s">
        <v>36</v>
      </c>
      <c r="F51" s="1208"/>
      <c r="G51" s="1208"/>
      <c r="H51" s="1209"/>
      <c r="I51" s="86">
        <v>886</v>
      </c>
      <c r="J51" s="87">
        <v>758</v>
      </c>
      <c r="K51" s="87">
        <v>645</v>
      </c>
      <c r="L51" s="87">
        <v>570</v>
      </c>
      <c r="M51" s="88">
        <v>467</v>
      </c>
    </row>
    <row r="52" spans="2:13" ht="27.75" customHeight="1" x14ac:dyDescent="0.15">
      <c r="B52" s="1206"/>
      <c r="C52" s="1207"/>
      <c r="D52" s="85"/>
      <c r="E52" s="1208" t="s">
        <v>37</v>
      </c>
      <c r="F52" s="1208"/>
      <c r="G52" s="1208"/>
      <c r="H52" s="1209"/>
      <c r="I52" s="86">
        <v>18814</v>
      </c>
      <c r="J52" s="87">
        <v>18503</v>
      </c>
      <c r="K52" s="87">
        <v>18134</v>
      </c>
      <c r="L52" s="87">
        <v>17894</v>
      </c>
      <c r="M52" s="88">
        <v>17257</v>
      </c>
    </row>
    <row r="53" spans="2:13" ht="27.75" customHeight="1" thickBot="1" x14ac:dyDescent="0.2">
      <c r="B53" s="1210" t="s">
        <v>21</v>
      </c>
      <c r="C53" s="1211"/>
      <c r="D53" s="92"/>
      <c r="E53" s="1212" t="s">
        <v>38</v>
      </c>
      <c r="F53" s="1212"/>
      <c r="G53" s="1212"/>
      <c r="H53" s="1213"/>
      <c r="I53" s="93">
        <v>2247</v>
      </c>
      <c r="J53" s="94">
        <v>2615</v>
      </c>
      <c r="K53" s="94">
        <v>2024</v>
      </c>
      <c r="L53" s="94">
        <v>1811</v>
      </c>
      <c r="M53" s="95">
        <v>1840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92680</v>
      </c>
      <c r="E3" s="118"/>
      <c r="F3" s="119">
        <v>48407</v>
      </c>
      <c r="G3" s="120"/>
      <c r="H3" s="121"/>
    </row>
    <row r="4" spans="1:8" x14ac:dyDescent="0.15">
      <c r="A4" s="122"/>
      <c r="B4" s="123"/>
      <c r="C4" s="124"/>
      <c r="D4" s="125">
        <v>15239</v>
      </c>
      <c r="E4" s="126"/>
      <c r="F4" s="127">
        <v>23914</v>
      </c>
      <c r="G4" s="128"/>
      <c r="H4" s="129"/>
    </row>
    <row r="5" spans="1:8" x14ac:dyDescent="0.15">
      <c r="A5" s="110" t="s">
        <v>520</v>
      </c>
      <c r="B5" s="115"/>
      <c r="C5" s="116"/>
      <c r="D5" s="117">
        <v>96221</v>
      </c>
      <c r="E5" s="118"/>
      <c r="F5" s="119">
        <v>69477</v>
      </c>
      <c r="G5" s="120"/>
      <c r="H5" s="121"/>
    </row>
    <row r="6" spans="1:8" x14ac:dyDescent="0.15">
      <c r="A6" s="122"/>
      <c r="B6" s="123"/>
      <c r="C6" s="124"/>
      <c r="D6" s="125">
        <v>14525</v>
      </c>
      <c r="E6" s="126"/>
      <c r="F6" s="127">
        <v>31528</v>
      </c>
      <c r="G6" s="128"/>
      <c r="H6" s="129"/>
    </row>
    <row r="7" spans="1:8" x14ac:dyDescent="0.15">
      <c r="A7" s="110" t="s">
        <v>521</v>
      </c>
      <c r="B7" s="115"/>
      <c r="C7" s="116"/>
      <c r="D7" s="117">
        <v>46178</v>
      </c>
      <c r="E7" s="118"/>
      <c r="F7" s="119">
        <v>59668</v>
      </c>
      <c r="G7" s="120"/>
      <c r="H7" s="121"/>
    </row>
    <row r="8" spans="1:8" x14ac:dyDescent="0.15">
      <c r="A8" s="122"/>
      <c r="B8" s="123"/>
      <c r="C8" s="124"/>
      <c r="D8" s="125">
        <v>9785</v>
      </c>
      <c r="E8" s="126"/>
      <c r="F8" s="127">
        <v>31515</v>
      </c>
      <c r="G8" s="128"/>
      <c r="H8" s="129"/>
    </row>
    <row r="9" spans="1:8" x14ac:dyDescent="0.15">
      <c r="A9" s="110" t="s">
        <v>522</v>
      </c>
      <c r="B9" s="115"/>
      <c r="C9" s="116"/>
      <c r="D9" s="117">
        <v>74128</v>
      </c>
      <c r="E9" s="118"/>
      <c r="F9" s="119">
        <v>56894</v>
      </c>
      <c r="G9" s="120"/>
      <c r="H9" s="121"/>
    </row>
    <row r="10" spans="1:8" x14ac:dyDescent="0.15">
      <c r="A10" s="122"/>
      <c r="B10" s="123"/>
      <c r="C10" s="124"/>
      <c r="D10" s="125">
        <v>43284</v>
      </c>
      <c r="E10" s="126"/>
      <c r="F10" s="127">
        <v>32548</v>
      </c>
      <c r="G10" s="128"/>
      <c r="H10" s="129"/>
    </row>
    <row r="11" spans="1:8" x14ac:dyDescent="0.15">
      <c r="A11" s="110" t="s">
        <v>523</v>
      </c>
      <c r="B11" s="115"/>
      <c r="C11" s="116"/>
      <c r="D11" s="117">
        <v>58631</v>
      </c>
      <c r="E11" s="118"/>
      <c r="F11" s="119">
        <v>57122</v>
      </c>
      <c r="G11" s="120"/>
      <c r="H11" s="121"/>
    </row>
    <row r="12" spans="1:8" x14ac:dyDescent="0.15">
      <c r="A12" s="122"/>
      <c r="B12" s="123"/>
      <c r="C12" s="130"/>
      <c r="D12" s="125">
        <v>34851</v>
      </c>
      <c r="E12" s="126"/>
      <c r="F12" s="127">
        <v>36191</v>
      </c>
      <c r="G12" s="128"/>
      <c r="H12" s="129"/>
    </row>
    <row r="13" spans="1:8" x14ac:dyDescent="0.15">
      <c r="A13" s="110"/>
      <c r="B13" s="115"/>
      <c r="C13" s="131"/>
      <c r="D13" s="132">
        <v>73568</v>
      </c>
      <c r="E13" s="133"/>
      <c r="F13" s="134">
        <v>58314</v>
      </c>
      <c r="G13" s="135"/>
      <c r="H13" s="121"/>
    </row>
    <row r="14" spans="1:8" x14ac:dyDescent="0.15">
      <c r="A14" s="122"/>
      <c r="B14" s="123"/>
      <c r="C14" s="124"/>
      <c r="D14" s="125">
        <v>23537</v>
      </c>
      <c r="E14" s="126"/>
      <c r="F14" s="127">
        <v>31139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4.09</v>
      </c>
      <c r="C19" s="136">
        <f>ROUND(VALUE(SUBSTITUTE(実質収支比率等に係る経年分析!G$48,"▲","-")),2)</f>
        <v>3.18</v>
      </c>
      <c r="D19" s="136">
        <f>ROUND(VALUE(SUBSTITUTE(実質収支比率等に係る経年分析!H$48,"▲","-")),2)</f>
        <v>2.2599999999999998</v>
      </c>
      <c r="E19" s="136">
        <f>ROUND(VALUE(SUBSTITUTE(実質収支比率等に係る経年分析!I$48,"▲","-")),2)</f>
        <v>3.64</v>
      </c>
      <c r="F19" s="136">
        <f>ROUND(VALUE(SUBSTITUTE(実質収支比率等に係る経年分析!J$48,"▲","-")),2)</f>
        <v>1.28</v>
      </c>
    </row>
    <row r="20" spans="1:11" x14ac:dyDescent="0.15">
      <c r="A20" s="136" t="s">
        <v>43</v>
      </c>
      <c r="B20" s="136">
        <f>ROUND(VALUE(SUBSTITUTE(実質収支比率等に係る経年分析!F$47,"▲","-")),2)</f>
        <v>36.659999999999997</v>
      </c>
      <c r="C20" s="136">
        <f>ROUND(VALUE(SUBSTITUTE(実質収支比率等に係る経年分析!G$47,"▲","-")),2)</f>
        <v>39.340000000000003</v>
      </c>
      <c r="D20" s="136">
        <f>ROUND(VALUE(SUBSTITUTE(実質収支比率等に係る経年分析!H$47,"▲","-")),2)</f>
        <v>41.37</v>
      </c>
      <c r="E20" s="136">
        <f>ROUND(VALUE(SUBSTITUTE(実質収支比率等に係る経年分析!I$47,"▲","-")),2)</f>
        <v>42.95</v>
      </c>
      <c r="F20" s="136">
        <f>ROUND(VALUE(SUBSTITUTE(実質収支比率等に係る経年分析!J$47,"▲","-")),2)</f>
        <v>43.48</v>
      </c>
    </row>
    <row r="21" spans="1:11" x14ac:dyDescent="0.15">
      <c r="A21" s="136" t="s">
        <v>44</v>
      </c>
      <c r="B21" s="136">
        <f>IF(ISNUMBER(VALUE(SUBSTITUTE(実質収支比率等に係る経年分析!F$49,"▲","-"))),ROUND(VALUE(SUBSTITUTE(実質収支比率等に係る経年分析!F$49,"▲","-")),2),NA())</f>
        <v>2.86</v>
      </c>
      <c r="C21" s="136">
        <f>IF(ISNUMBER(VALUE(SUBSTITUTE(実質収支比率等に係る経年分析!G$49,"▲","-"))),ROUND(VALUE(SUBSTITUTE(実質収支比率等に係る経年分析!G$49,"▲","-")),2),NA())</f>
        <v>-0.82</v>
      </c>
      <c r="D21" s="136">
        <f>IF(ISNUMBER(VALUE(SUBSTITUTE(実質収支比率等に係る経年分析!H$49,"▲","-"))),ROUND(VALUE(SUBSTITUTE(実質収支比率等に係る経年分析!H$49,"▲","-")),2),NA())</f>
        <v>-0.84</v>
      </c>
      <c r="E21" s="136">
        <f>IF(ISNUMBER(VALUE(SUBSTITUTE(実質収支比率等に係る経年分析!I$49,"▲","-"))),ROUND(VALUE(SUBSTITUTE(実質収支比率等に係る経年分析!I$49,"▲","-")),2),NA())</f>
        <v>1.48</v>
      </c>
      <c r="F21" s="136">
        <f>IF(ISNUMBER(VALUE(SUBSTITUTE(実質収支比率等に係る経年分析!J$49,"▲","-"))),ROUND(VALUE(SUBSTITUTE(実質収支比率等に係る経年分析!J$49,"▲","-")),2),NA())</f>
        <v>-4.25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0.28999999999999998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0.96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0.11</v>
      </c>
    </row>
    <row r="30" spans="1:11" x14ac:dyDescent="0.15">
      <c r="A30" s="137" t="str">
        <f>IF(連結実質赤字比率に係る赤字・黒字の構成分析!C$40="",NA(),連結実質赤字比率に係る赤字・黒字の構成分析!C$40)</f>
        <v>宅地造成事業特別会計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診療所事業特別会計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4.07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1.08</v>
      </c>
    </row>
    <row r="34" spans="1:16" x14ac:dyDescent="0.15">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1.26</v>
      </c>
    </row>
    <row r="35" spans="1:16" x14ac:dyDescent="0.15">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1.29</v>
      </c>
    </row>
    <row r="36" spans="1:16" x14ac:dyDescent="0.15">
      <c r="A36" s="137" t="str">
        <f>IF(連結実質赤字比率に係る赤字・黒字の構成分析!C$34="",NA(),連結実質赤字比率に係る赤字・黒字の構成分析!C$34)</f>
        <v>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10.210000000000001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11.77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12.02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1651</v>
      </c>
      <c r="E42" s="138"/>
      <c r="F42" s="138"/>
      <c r="G42" s="138">
        <f>'実質公債費比率（分子）の構造'!L$52</f>
        <v>1702</v>
      </c>
      <c r="H42" s="138"/>
      <c r="I42" s="138"/>
      <c r="J42" s="138">
        <f>'実質公債費比率（分子）の構造'!M$52</f>
        <v>1741</v>
      </c>
      <c r="K42" s="138"/>
      <c r="L42" s="138"/>
      <c r="M42" s="138">
        <f>'実質公債費比率（分子）の構造'!N$52</f>
        <v>1574</v>
      </c>
      <c r="N42" s="138"/>
      <c r="O42" s="138"/>
      <c r="P42" s="138">
        <f>'実質公債費比率（分子）の構造'!O$52</f>
        <v>1560</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82</v>
      </c>
      <c r="C45" s="138"/>
      <c r="D45" s="138"/>
      <c r="E45" s="138">
        <f>'実質公債費比率（分子）の構造'!L$49</f>
        <v>91</v>
      </c>
      <c r="F45" s="138"/>
      <c r="G45" s="138"/>
      <c r="H45" s="138">
        <f>'実質公債費比率（分子）の構造'!M$49</f>
        <v>100</v>
      </c>
      <c r="I45" s="138"/>
      <c r="J45" s="138"/>
      <c r="K45" s="138">
        <f>'実質公債費比率（分子）の構造'!N$49</f>
        <v>118</v>
      </c>
      <c r="L45" s="138"/>
      <c r="M45" s="138"/>
      <c r="N45" s="138">
        <f>'実質公債費比率（分子）の構造'!O$49</f>
        <v>128</v>
      </c>
      <c r="O45" s="138"/>
      <c r="P45" s="138"/>
    </row>
    <row r="46" spans="1:16" x14ac:dyDescent="0.15">
      <c r="A46" s="138" t="s">
        <v>55</v>
      </c>
      <c r="B46" s="138">
        <f>'実質公債費比率（分子）の構造'!K$48</f>
        <v>611</v>
      </c>
      <c r="C46" s="138"/>
      <c r="D46" s="138"/>
      <c r="E46" s="138">
        <f>'実質公債費比率（分子）の構造'!L$48</f>
        <v>640</v>
      </c>
      <c r="F46" s="138"/>
      <c r="G46" s="138"/>
      <c r="H46" s="138">
        <f>'実質公債費比率（分子）の構造'!M$48</f>
        <v>719</v>
      </c>
      <c r="I46" s="138"/>
      <c r="J46" s="138"/>
      <c r="K46" s="138">
        <f>'実質公債費比率（分子）の構造'!N$48</f>
        <v>720</v>
      </c>
      <c r="L46" s="138"/>
      <c r="M46" s="138"/>
      <c r="N46" s="138">
        <f>'実質公債費比率（分子）の構造'!O$48</f>
        <v>740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1885</v>
      </c>
      <c r="C49" s="138"/>
      <c r="D49" s="138"/>
      <c r="E49" s="138">
        <f>'実質公債費比率（分子）の構造'!L$45</f>
        <v>1869</v>
      </c>
      <c r="F49" s="138"/>
      <c r="G49" s="138"/>
      <c r="H49" s="138">
        <f>'実質公債費比率（分子）の構造'!M$45</f>
        <v>1836</v>
      </c>
      <c r="I49" s="138"/>
      <c r="J49" s="138"/>
      <c r="K49" s="138">
        <f>'実質公債費比率（分子）の構造'!N$45</f>
        <v>1776</v>
      </c>
      <c r="L49" s="138"/>
      <c r="M49" s="138"/>
      <c r="N49" s="138">
        <f>'実質公債費比率（分子）の構造'!O$45</f>
        <v>1798</v>
      </c>
      <c r="O49" s="138"/>
      <c r="P49" s="138"/>
    </row>
    <row r="50" spans="1:16" x14ac:dyDescent="0.15">
      <c r="A50" s="138" t="s">
        <v>59</v>
      </c>
      <c r="B50" s="138" t="e">
        <f>NA()</f>
        <v>#N/A</v>
      </c>
      <c r="C50" s="138">
        <f>IF(ISNUMBER('実質公債費比率（分子）の構造'!K$53),'実質公債費比率（分子）の構造'!K$53,NA())</f>
        <v>928</v>
      </c>
      <c r="D50" s="138" t="e">
        <f>NA()</f>
        <v>#N/A</v>
      </c>
      <c r="E50" s="138" t="e">
        <f>NA()</f>
        <v>#N/A</v>
      </c>
      <c r="F50" s="138">
        <f>IF(ISNUMBER('実質公債費比率（分子）の構造'!L$53),'実質公債費比率（分子）の構造'!L$53,NA())</f>
        <v>899</v>
      </c>
      <c r="G50" s="138" t="e">
        <f>NA()</f>
        <v>#N/A</v>
      </c>
      <c r="H50" s="138" t="e">
        <f>NA()</f>
        <v>#N/A</v>
      </c>
      <c r="I50" s="138">
        <f>IF(ISNUMBER('実質公債費比率（分子）の構造'!M$53),'実質公債費比率（分子）の構造'!M$53,NA())</f>
        <v>915</v>
      </c>
      <c r="J50" s="138" t="e">
        <f>NA()</f>
        <v>#N/A</v>
      </c>
      <c r="K50" s="138" t="e">
        <f>NA()</f>
        <v>#N/A</v>
      </c>
      <c r="L50" s="138">
        <f>IF(ISNUMBER('実質公債費比率（分子）の構造'!N$53),'実質公債費比率（分子）の構造'!N$53,NA())</f>
        <v>1041</v>
      </c>
      <c r="M50" s="138" t="e">
        <f>NA()</f>
        <v>#N/A</v>
      </c>
      <c r="N50" s="138" t="e">
        <f>NA()</f>
        <v>#N/A</v>
      </c>
      <c r="O50" s="138">
        <f>IF(ISNUMBER('実質公債費比率（分子）の構造'!O$53),'実質公債費比率（分子）の構造'!O$53,NA())</f>
        <v>1107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18814</v>
      </c>
      <c r="E56" s="137"/>
      <c r="F56" s="137"/>
      <c r="G56" s="137">
        <f>'将来負担比率（分子）の構造'!J$52</f>
        <v>18503</v>
      </c>
      <c r="H56" s="137"/>
      <c r="I56" s="137"/>
      <c r="J56" s="137">
        <f>'将来負担比率（分子）の構造'!K$52</f>
        <v>18134</v>
      </c>
      <c r="K56" s="137"/>
      <c r="L56" s="137"/>
      <c r="M56" s="137">
        <f>'将来負担比率（分子）の構造'!L$52</f>
        <v>17894</v>
      </c>
      <c r="N56" s="137"/>
      <c r="O56" s="137"/>
      <c r="P56" s="137">
        <f>'将来負担比率（分子）の構造'!M$52</f>
        <v>17257</v>
      </c>
    </row>
    <row r="57" spans="1:16" x14ac:dyDescent="0.15">
      <c r="A57" s="137" t="s">
        <v>36</v>
      </c>
      <c r="B57" s="137"/>
      <c r="C57" s="137"/>
      <c r="D57" s="137">
        <f>'将来負担比率（分子）の構造'!I$51</f>
        <v>886</v>
      </c>
      <c r="E57" s="137"/>
      <c r="F57" s="137"/>
      <c r="G57" s="137">
        <f>'将来負担比率（分子）の構造'!J$51</f>
        <v>758</v>
      </c>
      <c r="H57" s="137"/>
      <c r="I57" s="137"/>
      <c r="J57" s="137">
        <f>'将来負担比率（分子）の構造'!K$51</f>
        <v>645</v>
      </c>
      <c r="K57" s="137"/>
      <c r="L57" s="137"/>
      <c r="M57" s="137">
        <f>'将来負担比率（分子）の構造'!L$51</f>
        <v>570</v>
      </c>
      <c r="N57" s="137"/>
      <c r="O57" s="137"/>
      <c r="P57" s="137">
        <f>'将来負担比率（分子）の構造'!M$51</f>
        <v>467</v>
      </c>
    </row>
    <row r="58" spans="1:16" x14ac:dyDescent="0.15">
      <c r="A58" s="137" t="s">
        <v>35</v>
      </c>
      <c r="B58" s="137"/>
      <c r="C58" s="137"/>
      <c r="D58" s="137">
        <f>'将来負担比率（分子）の構造'!I$50</f>
        <v>4759</v>
      </c>
      <c r="E58" s="137"/>
      <c r="F58" s="137"/>
      <c r="G58" s="137">
        <f>'将来負担比率（分子）の構造'!J$50</f>
        <v>5013</v>
      </c>
      <c r="H58" s="137"/>
      <c r="I58" s="137"/>
      <c r="J58" s="137">
        <f>'将来負担比率（分子）の構造'!K$50</f>
        <v>5150</v>
      </c>
      <c r="K58" s="137"/>
      <c r="L58" s="137"/>
      <c r="M58" s="137">
        <f>'将来負担比率（分子）の構造'!L$50</f>
        <v>5362</v>
      </c>
      <c r="N58" s="137"/>
      <c r="O58" s="137"/>
      <c r="P58" s="137">
        <f>'将来負担比率（分子）の構造'!M$50</f>
        <v>5332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2089</v>
      </c>
      <c r="C62" s="137"/>
      <c r="D62" s="137"/>
      <c r="E62" s="137">
        <f>'将来負担比率（分子）の構造'!J$45</f>
        <v>2173</v>
      </c>
      <c r="F62" s="137"/>
      <c r="G62" s="137"/>
      <c r="H62" s="137">
        <f>'将来負担比率（分子）の構造'!K$45</f>
        <v>1991</v>
      </c>
      <c r="I62" s="137"/>
      <c r="J62" s="137"/>
      <c r="K62" s="137">
        <f>'将来負担比率（分子）の構造'!L$45</f>
        <v>1905</v>
      </c>
      <c r="L62" s="137"/>
      <c r="M62" s="137"/>
      <c r="N62" s="137">
        <f>'将来負担比率（分子）の構造'!M$45</f>
        <v>1984</v>
      </c>
      <c r="O62" s="137"/>
      <c r="P62" s="137"/>
    </row>
    <row r="63" spans="1:16" x14ac:dyDescent="0.15">
      <c r="A63" s="137" t="s">
        <v>28</v>
      </c>
      <c r="B63" s="137">
        <f>'将来負担比率（分子）の構造'!I$44</f>
        <v>772</v>
      </c>
      <c r="C63" s="137"/>
      <c r="D63" s="137"/>
      <c r="E63" s="137">
        <f>'将来負担比率（分子）の構造'!J$44</f>
        <v>725</v>
      </c>
      <c r="F63" s="137"/>
      <c r="G63" s="137"/>
      <c r="H63" s="137">
        <f>'将来負担比率（分子）の構造'!K$44</f>
        <v>630</v>
      </c>
      <c r="I63" s="137"/>
      <c r="J63" s="137"/>
      <c r="K63" s="137">
        <f>'将来負担比率（分子）の構造'!L$44</f>
        <v>498</v>
      </c>
      <c r="L63" s="137"/>
      <c r="M63" s="137"/>
      <c r="N63" s="137">
        <f>'将来負担比率（分子）の構造'!M$44</f>
        <v>355</v>
      </c>
      <c r="O63" s="137"/>
      <c r="P63" s="137"/>
    </row>
    <row r="64" spans="1:16" x14ac:dyDescent="0.15">
      <c r="A64" s="137" t="s">
        <v>27</v>
      </c>
      <c r="B64" s="137">
        <f>'将来負担比率（分子）の構造'!I$43</f>
        <v>6689</v>
      </c>
      <c r="C64" s="137"/>
      <c r="D64" s="137"/>
      <c r="E64" s="137">
        <f>'将来負担比率（分子）の構造'!J$43</f>
        <v>7082</v>
      </c>
      <c r="F64" s="137"/>
      <c r="G64" s="137"/>
      <c r="H64" s="137">
        <f>'将来負担比率（分子）の構造'!K$43</f>
        <v>7319</v>
      </c>
      <c r="I64" s="137"/>
      <c r="J64" s="137"/>
      <c r="K64" s="137">
        <f>'将来負担比率（分子）の構造'!L$43</f>
        <v>7352</v>
      </c>
      <c r="L64" s="137"/>
      <c r="M64" s="137"/>
      <c r="N64" s="137">
        <f>'将来負担比率（分子）の構造'!M$43</f>
        <v>7235</v>
      </c>
      <c r="O64" s="137"/>
      <c r="P64" s="137"/>
    </row>
    <row r="65" spans="1:16" x14ac:dyDescent="0.15">
      <c r="A65" s="137" t="s">
        <v>26</v>
      </c>
      <c r="B65" s="137">
        <f>'将来負担比率（分子）の構造'!I$42</f>
        <v>8</v>
      </c>
      <c r="C65" s="137"/>
      <c r="D65" s="137"/>
      <c r="E65" s="137">
        <f>'将来負担比率（分子）の構造'!J$42</f>
        <v>4</v>
      </c>
      <c r="F65" s="137"/>
      <c r="G65" s="137"/>
      <c r="H65" s="137">
        <f>'将来負担比率（分子）の構造'!K$42</f>
        <v>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17147</v>
      </c>
      <c r="C66" s="137"/>
      <c r="D66" s="137"/>
      <c r="E66" s="137">
        <f>'将来負担比率（分子）の構造'!J$41</f>
        <v>16906</v>
      </c>
      <c r="F66" s="137"/>
      <c r="G66" s="137"/>
      <c r="H66" s="137">
        <f>'将来負担比率（分子）の構造'!K$41</f>
        <v>16012</v>
      </c>
      <c r="I66" s="137"/>
      <c r="J66" s="137"/>
      <c r="K66" s="137">
        <f>'将来負担比率（分子）の構造'!L$41</f>
        <v>15882</v>
      </c>
      <c r="L66" s="137"/>
      <c r="M66" s="137"/>
      <c r="N66" s="137">
        <f>'将来負担比率（分子）の構造'!M$41</f>
        <v>15322</v>
      </c>
      <c r="O66" s="137"/>
      <c r="P66" s="137"/>
    </row>
    <row r="67" spans="1:16" x14ac:dyDescent="0.15">
      <c r="A67" s="137" t="s">
        <v>63</v>
      </c>
      <c r="B67" s="137" t="e">
        <f>NA()</f>
        <v>#N/A</v>
      </c>
      <c r="C67" s="137">
        <f>IF(ISNUMBER('将来負担比率（分子）の構造'!I$53), IF('将来負担比率（分子）の構造'!I$53 &lt; 0, 0, '将来負担比率（分子）の構造'!I$53), NA())</f>
        <v>2247</v>
      </c>
      <c r="D67" s="137" t="e">
        <f>NA()</f>
        <v>#N/A</v>
      </c>
      <c r="E67" s="137" t="e">
        <f>NA()</f>
        <v>#N/A</v>
      </c>
      <c r="F67" s="137">
        <f>IF(ISNUMBER('将来負担比率（分子）の構造'!J$53), IF('将来負担比率（分子）の構造'!J$53 &lt; 0, 0, '将来負担比率（分子）の構造'!J$53), NA())</f>
        <v>2615</v>
      </c>
      <c r="G67" s="137" t="e">
        <f>NA()</f>
        <v>#N/A</v>
      </c>
      <c r="H67" s="137" t="e">
        <f>NA()</f>
        <v>#N/A</v>
      </c>
      <c r="I67" s="137">
        <f>IF(ISNUMBER('将来負担比率（分子）の構造'!K$53), IF('将来負担比率（分子）の構造'!K$53 &lt; 0, 0, '将来負担比率（分子）の構造'!K$53), NA())</f>
        <v>2024</v>
      </c>
      <c r="J67" s="137" t="e">
        <f>NA()</f>
        <v>#N/A</v>
      </c>
      <c r="K67" s="137" t="e">
        <f>NA()</f>
        <v>#N/A</v>
      </c>
      <c r="L67" s="137">
        <f>IF(ISNUMBER('将来負担比率（分子）の構造'!L$53), IF('将来負担比率（分子）の構造'!L$53 &lt; 0, 0, '将来負担比率（分子）の構造'!L$53), NA())</f>
        <v>1811</v>
      </c>
      <c r="M67" s="137" t="e">
        <f>NA()</f>
        <v>#N/A</v>
      </c>
      <c r="N67" s="137" t="e">
        <f>NA()</f>
        <v>#N/A</v>
      </c>
      <c r="O67" s="137">
        <f>IF(ISNUMBER('将来負担比率（分子）の構造'!M$53), IF('将来負担比率（分子）の構造'!M$53 &lt; 0, 0, '将来負担比率（分子）の構造'!M$53), NA())</f>
        <v>1840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election activeCell="H63" sqref="H63"/>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566</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566</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561</v>
      </c>
      <c r="I42" s="354"/>
      <c r="J42" s="354"/>
      <c r="K42" s="354"/>
      <c r="L42" s="246"/>
      <c r="M42" s="246"/>
      <c r="N42" s="246"/>
      <c r="O42" s="246"/>
    </row>
    <row r="43" spans="2:17" ht="13.5" x14ac:dyDescent="0.15">
      <c r="B43" s="250"/>
      <c r="C43" s="246"/>
      <c r="D43" s="246"/>
      <c r="E43" s="246"/>
      <c r="F43" s="246"/>
      <c r="G43" s="1221" t="s">
        <v>560</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564</v>
      </c>
    </row>
    <row r="50" spans="1:17" ht="13.5" x14ac:dyDescent="0.15">
      <c r="B50" s="250"/>
      <c r="C50" s="246"/>
      <c r="D50" s="246"/>
      <c r="E50" s="246"/>
      <c r="F50" s="246"/>
      <c r="G50" s="1230"/>
      <c r="H50" s="1231"/>
      <c r="I50" s="1231"/>
      <c r="J50" s="1232"/>
      <c r="K50" s="347" t="s">
        <v>526</v>
      </c>
      <c r="L50" s="347" t="s">
        <v>527</v>
      </c>
      <c r="M50" s="347" t="s">
        <v>528</v>
      </c>
      <c r="N50" s="347" t="s">
        <v>529</v>
      </c>
      <c r="O50" s="347" t="s">
        <v>530</v>
      </c>
    </row>
    <row r="51" spans="1:17" ht="13.5" x14ac:dyDescent="0.15">
      <c r="B51" s="250"/>
      <c r="C51" s="246"/>
      <c r="D51" s="246"/>
      <c r="E51" s="246"/>
      <c r="F51" s="246"/>
      <c r="G51" s="1233" t="s">
        <v>558</v>
      </c>
      <c r="H51" s="1234"/>
      <c r="I51" s="1239" t="s">
        <v>556</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563</v>
      </c>
      <c r="J53" s="1243"/>
      <c r="K53" s="1244"/>
      <c r="L53" s="1244"/>
      <c r="M53" s="1244"/>
      <c r="N53" s="1244"/>
      <c r="O53" s="1244"/>
    </row>
    <row r="54" spans="1:17" ht="13.5" x14ac:dyDescent="0.15">
      <c r="A54" s="357"/>
      <c r="B54" s="250"/>
      <c r="C54" s="246"/>
      <c r="D54" s="246"/>
      <c r="E54" s="246"/>
      <c r="F54" s="246"/>
      <c r="G54" s="1237"/>
      <c r="H54" s="1238"/>
      <c r="I54" s="1243"/>
      <c r="J54" s="1243"/>
      <c r="K54" s="1245"/>
      <c r="L54" s="1245"/>
      <c r="M54" s="1245"/>
      <c r="N54" s="1245"/>
      <c r="O54" s="1245"/>
    </row>
    <row r="55" spans="1:17" ht="13.5" x14ac:dyDescent="0.15">
      <c r="A55" s="357"/>
      <c r="B55" s="250"/>
      <c r="C55" s="246"/>
      <c r="D55" s="246"/>
      <c r="E55" s="246"/>
      <c r="F55" s="246"/>
      <c r="G55" s="1246" t="s">
        <v>557</v>
      </c>
      <c r="H55" s="1247"/>
      <c r="I55" s="1243" t="s">
        <v>556</v>
      </c>
      <c r="J55" s="1243"/>
      <c r="K55" s="1241"/>
      <c r="L55" s="1241"/>
      <c r="M55" s="1241"/>
      <c r="N55" s="1241"/>
      <c r="O55" s="1241"/>
    </row>
    <row r="56" spans="1:17" ht="13.5" x14ac:dyDescent="0.15">
      <c r="A56" s="357"/>
      <c r="B56" s="250"/>
      <c r="C56" s="246"/>
      <c r="D56" s="246"/>
      <c r="E56" s="246"/>
      <c r="F56" s="246"/>
      <c r="G56" s="1248"/>
      <c r="H56" s="1249"/>
      <c r="I56" s="1243"/>
      <c r="J56" s="1243"/>
      <c r="K56" s="1242"/>
      <c r="L56" s="1242"/>
      <c r="M56" s="1242"/>
      <c r="N56" s="1242"/>
      <c r="O56" s="1242"/>
    </row>
    <row r="57" spans="1:17" s="357" customFormat="1" ht="13.5" x14ac:dyDescent="0.15">
      <c r="B57" s="358"/>
      <c r="C57" s="354"/>
      <c r="D57" s="354"/>
      <c r="E57" s="354"/>
      <c r="F57" s="354"/>
      <c r="G57" s="1248"/>
      <c r="H57" s="1249"/>
      <c r="I57" s="1252" t="s">
        <v>563</v>
      </c>
      <c r="J57" s="1252"/>
      <c r="K57" s="1244"/>
      <c r="L57" s="1244"/>
      <c r="M57" s="1244"/>
      <c r="N57" s="1244"/>
      <c r="O57" s="1244"/>
      <c r="P57" s="363"/>
      <c r="Q57" s="358"/>
    </row>
    <row r="58" spans="1:17" s="357" customFormat="1" ht="13.5" x14ac:dyDescent="0.15">
      <c r="A58" s="245"/>
      <c r="B58" s="358"/>
      <c r="C58" s="354"/>
      <c r="D58" s="354"/>
      <c r="E58" s="354"/>
      <c r="F58" s="354"/>
      <c r="G58" s="1250"/>
      <c r="H58" s="1251"/>
      <c r="I58" s="1252"/>
      <c r="J58" s="1252"/>
      <c r="K58" s="1245"/>
      <c r="L58" s="1245"/>
      <c r="M58" s="1245"/>
      <c r="N58" s="1245"/>
      <c r="O58" s="1245"/>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562</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561</v>
      </c>
      <c r="I64" s="354"/>
      <c r="J64" s="354"/>
      <c r="K64" s="354"/>
      <c r="L64" s="246"/>
      <c r="M64" s="246"/>
      <c r="N64" s="246"/>
      <c r="O64" s="246"/>
    </row>
    <row r="65" spans="2:30" ht="13.5" x14ac:dyDescent="0.15">
      <c r="B65" s="250"/>
      <c r="C65" s="246"/>
      <c r="D65" s="246"/>
      <c r="E65" s="246"/>
      <c r="F65" s="246"/>
      <c r="G65" s="1221" t="s">
        <v>567</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559</v>
      </c>
      <c r="I71" s="351"/>
      <c r="J71" s="350"/>
      <c r="K71" s="350"/>
      <c r="L71" s="349"/>
      <c r="M71" s="350"/>
      <c r="N71" s="349"/>
      <c r="O71" s="348"/>
    </row>
    <row r="72" spans="2:30" ht="13.5" x14ac:dyDescent="0.15">
      <c r="B72" s="250"/>
      <c r="C72" s="246"/>
      <c r="D72" s="246"/>
      <c r="E72" s="246"/>
      <c r="F72" s="246"/>
      <c r="G72" s="1230"/>
      <c r="H72" s="1231"/>
      <c r="I72" s="1231"/>
      <c r="J72" s="1232"/>
      <c r="K72" s="347" t="s">
        <v>526</v>
      </c>
      <c r="L72" s="347" t="s">
        <v>527</v>
      </c>
      <c r="M72" s="347" t="s">
        <v>528</v>
      </c>
      <c r="N72" s="347" t="s">
        <v>529</v>
      </c>
      <c r="O72" s="347" t="s">
        <v>530</v>
      </c>
    </row>
    <row r="73" spans="2:30" ht="13.5" x14ac:dyDescent="0.15">
      <c r="B73" s="250"/>
      <c r="C73" s="246"/>
      <c r="D73" s="246"/>
      <c r="E73" s="246"/>
      <c r="F73" s="246"/>
      <c r="G73" s="1233" t="s">
        <v>558</v>
      </c>
      <c r="H73" s="1234"/>
      <c r="I73" s="1239" t="s">
        <v>556</v>
      </c>
      <c r="J73" s="1239"/>
      <c r="K73" s="1253">
        <v>35.700000000000003</v>
      </c>
      <c r="L73" s="1253">
        <v>41.9</v>
      </c>
      <c r="M73" s="1242">
        <v>33</v>
      </c>
      <c r="N73" s="1242">
        <v>29.1</v>
      </c>
      <c r="O73" s="1242">
        <v>29.9</v>
      </c>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555</v>
      </c>
      <c r="J75" s="1243"/>
      <c r="K75" s="1254">
        <v>14.9</v>
      </c>
      <c r="L75" s="1254">
        <v>14.8</v>
      </c>
      <c r="M75" s="1254">
        <v>14.7</v>
      </c>
      <c r="N75" s="1254">
        <v>15.3</v>
      </c>
      <c r="O75" s="1254">
        <v>16.5</v>
      </c>
      <c r="U75" s="245">
        <v>81.2</v>
      </c>
      <c r="W75" s="245">
        <v>87.2</v>
      </c>
      <c r="Y75" s="245">
        <v>99.8</v>
      </c>
      <c r="AA75" s="245">
        <v>109.5</v>
      </c>
      <c r="AC75" s="245">
        <v>115.2</v>
      </c>
    </row>
    <row r="76" spans="2:30" ht="13.5" x14ac:dyDescent="0.15">
      <c r="B76" s="250"/>
      <c r="C76" s="246"/>
      <c r="D76" s="246"/>
      <c r="E76" s="246"/>
      <c r="F76" s="246"/>
      <c r="G76" s="1237"/>
      <c r="H76" s="1238"/>
      <c r="I76" s="1243"/>
      <c r="J76" s="1243"/>
      <c r="K76" s="1245"/>
      <c r="L76" s="1245"/>
      <c r="M76" s="1245"/>
      <c r="N76" s="1245"/>
      <c r="O76" s="1245"/>
    </row>
    <row r="77" spans="2:30" ht="13.5" x14ac:dyDescent="0.15">
      <c r="B77" s="250"/>
      <c r="C77" s="246"/>
      <c r="D77" s="246"/>
      <c r="E77" s="246"/>
      <c r="F77" s="246"/>
      <c r="G77" s="1246" t="s">
        <v>557</v>
      </c>
      <c r="H77" s="1247"/>
      <c r="I77" s="1243" t="s">
        <v>556</v>
      </c>
      <c r="J77" s="1243"/>
      <c r="K77" s="1253">
        <v>43</v>
      </c>
      <c r="L77" s="1253">
        <v>37</v>
      </c>
      <c r="M77" s="1242">
        <v>27.8</v>
      </c>
      <c r="N77" s="1242">
        <v>20.2</v>
      </c>
      <c r="O77" s="1242">
        <v>15.5</v>
      </c>
      <c r="R77" s="245">
        <v>12.3</v>
      </c>
      <c r="T77" s="245">
        <v>11.1</v>
      </c>
    </row>
    <row r="78" spans="2:30" ht="13.5" x14ac:dyDescent="0.15">
      <c r="B78" s="250"/>
      <c r="C78" s="246"/>
      <c r="D78" s="246"/>
      <c r="E78" s="246"/>
      <c r="F78" s="246"/>
      <c r="G78" s="1248"/>
      <c r="H78" s="1249"/>
      <c r="I78" s="1243"/>
      <c r="J78" s="1243"/>
      <c r="K78" s="1253"/>
      <c r="L78" s="1253"/>
      <c r="M78" s="1242"/>
      <c r="N78" s="1242"/>
      <c r="O78" s="1242"/>
    </row>
    <row r="79" spans="2:30" ht="13.5" x14ac:dyDescent="0.15">
      <c r="B79" s="250"/>
      <c r="C79" s="246"/>
      <c r="D79" s="246"/>
      <c r="E79" s="246"/>
      <c r="F79" s="246"/>
      <c r="G79" s="1248"/>
      <c r="H79" s="1249"/>
      <c r="I79" s="1255" t="s">
        <v>555</v>
      </c>
      <c r="J79" s="1252"/>
      <c r="K79" s="1256">
        <v>10.3</v>
      </c>
      <c r="L79" s="1256">
        <v>9.4</v>
      </c>
      <c r="M79" s="1256">
        <v>8.1</v>
      </c>
      <c r="N79" s="1256">
        <v>7.1</v>
      </c>
      <c r="O79" s="1256">
        <v>6.6</v>
      </c>
      <c r="V79" s="245">
        <v>53.5</v>
      </c>
      <c r="X79" s="245">
        <v>48.2</v>
      </c>
      <c r="Z79" s="245">
        <v>34.200000000000003</v>
      </c>
      <c r="AB79" s="245">
        <v>30.3</v>
      </c>
      <c r="AD79" s="245">
        <v>28.9</v>
      </c>
    </row>
    <row r="80" spans="2:30" ht="13.5" x14ac:dyDescent="0.15">
      <c r="B80" s="250"/>
      <c r="C80" s="246"/>
      <c r="D80" s="246"/>
      <c r="E80" s="246"/>
      <c r="F80" s="246"/>
      <c r="G80" s="1250"/>
      <c r="H80" s="1251"/>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election activeCell="AH41" sqref="AH4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2054641</v>
      </c>
      <c r="S5" s="671"/>
      <c r="T5" s="671"/>
      <c r="U5" s="671"/>
      <c r="V5" s="671"/>
      <c r="W5" s="671"/>
      <c r="X5" s="671"/>
      <c r="Y5" s="718"/>
      <c r="Z5" s="731">
        <v>17.100000000000001</v>
      </c>
      <c r="AA5" s="731"/>
      <c r="AB5" s="731"/>
      <c r="AC5" s="731"/>
      <c r="AD5" s="732">
        <v>2054631</v>
      </c>
      <c r="AE5" s="732"/>
      <c r="AF5" s="732"/>
      <c r="AG5" s="732"/>
      <c r="AH5" s="732"/>
      <c r="AI5" s="732"/>
      <c r="AJ5" s="732"/>
      <c r="AK5" s="732"/>
      <c r="AL5" s="719">
        <v>28</v>
      </c>
      <c r="AM5" s="688"/>
      <c r="AN5" s="688"/>
      <c r="AO5" s="720"/>
      <c r="AP5" s="707" t="s">
        <v>210</v>
      </c>
      <c r="AQ5" s="708"/>
      <c r="AR5" s="708"/>
      <c r="AS5" s="708"/>
      <c r="AT5" s="708"/>
      <c r="AU5" s="708"/>
      <c r="AV5" s="708"/>
      <c r="AW5" s="708"/>
      <c r="AX5" s="708"/>
      <c r="AY5" s="708"/>
      <c r="AZ5" s="708"/>
      <c r="BA5" s="708"/>
      <c r="BB5" s="708"/>
      <c r="BC5" s="708"/>
      <c r="BD5" s="708"/>
      <c r="BE5" s="708"/>
      <c r="BF5" s="709"/>
      <c r="BG5" s="620">
        <v>2054631</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124108</v>
      </c>
      <c r="S6" s="621"/>
      <c r="T6" s="621"/>
      <c r="U6" s="621"/>
      <c r="V6" s="621"/>
      <c r="W6" s="621"/>
      <c r="X6" s="621"/>
      <c r="Y6" s="622"/>
      <c r="Z6" s="673">
        <v>1</v>
      </c>
      <c r="AA6" s="673"/>
      <c r="AB6" s="673"/>
      <c r="AC6" s="673"/>
      <c r="AD6" s="674">
        <v>124108</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2054631</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98020</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98020</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3020</v>
      </c>
      <c r="S7" s="621"/>
      <c r="T7" s="621"/>
      <c r="U7" s="621"/>
      <c r="V7" s="621"/>
      <c r="W7" s="621"/>
      <c r="X7" s="621"/>
      <c r="Y7" s="622"/>
      <c r="Z7" s="673">
        <v>0</v>
      </c>
      <c r="AA7" s="673"/>
      <c r="AB7" s="673"/>
      <c r="AC7" s="673"/>
      <c r="AD7" s="674">
        <v>3020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913056</v>
      </c>
      <c r="BH7" s="621"/>
      <c r="BI7" s="621"/>
      <c r="BJ7" s="621"/>
      <c r="BK7" s="621"/>
      <c r="BL7" s="621"/>
      <c r="BM7" s="621"/>
      <c r="BN7" s="622"/>
      <c r="BO7" s="673">
        <v>44.4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1963857</v>
      </c>
      <c r="CS7" s="621"/>
      <c r="CT7" s="621"/>
      <c r="CU7" s="621"/>
      <c r="CV7" s="621"/>
      <c r="CW7" s="621"/>
      <c r="CX7" s="621"/>
      <c r="CY7" s="622"/>
      <c r="CZ7" s="673">
        <v>16.600000000000001</v>
      </c>
      <c r="DA7" s="673"/>
      <c r="DB7" s="673"/>
      <c r="DC7" s="673"/>
      <c r="DD7" s="626">
        <v>304100</v>
      </c>
      <c r="DE7" s="621"/>
      <c r="DF7" s="621"/>
      <c r="DG7" s="621"/>
      <c r="DH7" s="621"/>
      <c r="DI7" s="621"/>
      <c r="DJ7" s="621"/>
      <c r="DK7" s="621"/>
      <c r="DL7" s="621"/>
      <c r="DM7" s="621"/>
      <c r="DN7" s="621"/>
      <c r="DO7" s="621"/>
      <c r="DP7" s="622"/>
      <c r="DQ7" s="626">
        <v>1412458</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12052</v>
      </c>
      <c r="S8" s="621"/>
      <c r="T8" s="621"/>
      <c r="U8" s="621"/>
      <c r="V8" s="621"/>
      <c r="W8" s="621"/>
      <c r="X8" s="621"/>
      <c r="Y8" s="622"/>
      <c r="Z8" s="673">
        <v>0.1</v>
      </c>
      <c r="AA8" s="673"/>
      <c r="AB8" s="673"/>
      <c r="AC8" s="673"/>
      <c r="AD8" s="674">
        <v>12052</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36297</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2921712</v>
      </c>
      <c r="CS8" s="621"/>
      <c r="CT8" s="621"/>
      <c r="CU8" s="621"/>
      <c r="CV8" s="621"/>
      <c r="CW8" s="621"/>
      <c r="CX8" s="621"/>
      <c r="CY8" s="622"/>
      <c r="CZ8" s="673">
        <v>24.7</v>
      </c>
      <c r="DA8" s="673"/>
      <c r="DB8" s="673"/>
      <c r="DC8" s="673"/>
      <c r="DD8" s="626">
        <v>29877</v>
      </c>
      <c r="DE8" s="621"/>
      <c r="DF8" s="621"/>
      <c r="DG8" s="621"/>
      <c r="DH8" s="621"/>
      <c r="DI8" s="621"/>
      <c r="DJ8" s="621"/>
      <c r="DK8" s="621"/>
      <c r="DL8" s="621"/>
      <c r="DM8" s="621"/>
      <c r="DN8" s="621"/>
      <c r="DO8" s="621"/>
      <c r="DP8" s="622"/>
      <c r="DQ8" s="626">
        <v>1770252</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7543</v>
      </c>
      <c r="S9" s="621"/>
      <c r="T9" s="621"/>
      <c r="U9" s="621"/>
      <c r="V9" s="621"/>
      <c r="W9" s="621"/>
      <c r="X9" s="621"/>
      <c r="Y9" s="622"/>
      <c r="Z9" s="673">
        <v>0.1</v>
      </c>
      <c r="AA9" s="673"/>
      <c r="AB9" s="673"/>
      <c r="AC9" s="673"/>
      <c r="AD9" s="674">
        <v>7543</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779471</v>
      </c>
      <c r="BH9" s="621"/>
      <c r="BI9" s="621"/>
      <c r="BJ9" s="621"/>
      <c r="BK9" s="621"/>
      <c r="BL9" s="621"/>
      <c r="BM9" s="621"/>
      <c r="BN9" s="622"/>
      <c r="BO9" s="673">
        <v>37.9</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911182</v>
      </c>
      <c r="CS9" s="621"/>
      <c r="CT9" s="621"/>
      <c r="CU9" s="621"/>
      <c r="CV9" s="621"/>
      <c r="CW9" s="621"/>
      <c r="CX9" s="621"/>
      <c r="CY9" s="622"/>
      <c r="CZ9" s="673">
        <v>7.7</v>
      </c>
      <c r="DA9" s="673"/>
      <c r="DB9" s="673"/>
      <c r="DC9" s="673"/>
      <c r="DD9" s="626">
        <v>2439</v>
      </c>
      <c r="DE9" s="621"/>
      <c r="DF9" s="621"/>
      <c r="DG9" s="621"/>
      <c r="DH9" s="621"/>
      <c r="DI9" s="621"/>
      <c r="DJ9" s="621"/>
      <c r="DK9" s="621"/>
      <c r="DL9" s="621"/>
      <c r="DM9" s="621"/>
      <c r="DN9" s="621"/>
      <c r="DO9" s="621"/>
      <c r="DP9" s="622"/>
      <c r="DQ9" s="626">
        <v>759590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349742</v>
      </c>
      <c r="S10" s="621"/>
      <c r="T10" s="621"/>
      <c r="U10" s="621"/>
      <c r="V10" s="621"/>
      <c r="W10" s="621"/>
      <c r="X10" s="621"/>
      <c r="Y10" s="622"/>
      <c r="Z10" s="673">
        <v>2.9</v>
      </c>
      <c r="AA10" s="673"/>
      <c r="AB10" s="673"/>
      <c r="AC10" s="673"/>
      <c r="AD10" s="674">
        <v>349742</v>
      </c>
      <c r="AE10" s="674"/>
      <c r="AF10" s="674"/>
      <c r="AG10" s="674"/>
      <c r="AH10" s="674"/>
      <c r="AI10" s="674"/>
      <c r="AJ10" s="674"/>
      <c r="AK10" s="674"/>
      <c r="AL10" s="643">
        <v>4.8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40264</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101279</v>
      </c>
      <c r="CS10" s="621"/>
      <c r="CT10" s="621"/>
      <c r="CU10" s="621"/>
      <c r="CV10" s="621"/>
      <c r="CW10" s="621"/>
      <c r="CX10" s="621"/>
      <c r="CY10" s="622"/>
      <c r="CZ10" s="673">
        <v>0.9</v>
      </c>
      <c r="DA10" s="673"/>
      <c r="DB10" s="673"/>
      <c r="DC10" s="673"/>
      <c r="DD10" s="626" t="s">
        <v>112</v>
      </c>
      <c r="DE10" s="621"/>
      <c r="DF10" s="621"/>
      <c r="DG10" s="621"/>
      <c r="DH10" s="621"/>
      <c r="DI10" s="621"/>
      <c r="DJ10" s="621"/>
      <c r="DK10" s="621"/>
      <c r="DL10" s="621"/>
      <c r="DM10" s="621"/>
      <c r="DN10" s="621"/>
      <c r="DO10" s="621"/>
      <c r="DP10" s="622"/>
      <c r="DQ10" s="626">
        <v>279</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22401</v>
      </c>
      <c r="S11" s="621"/>
      <c r="T11" s="621"/>
      <c r="U11" s="621"/>
      <c r="V11" s="621"/>
      <c r="W11" s="621"/>
      <c r="X11" s="621"/>
      <c r="Y11" s="622"/>
      <c r="Z11" s="673">
        <v>0.2</v>
      </c>
      <c r="AA11" s="673"/>
      <c r="AB11" s="673"/>
      <c r="AC11" s="673"/>
      <c r="AD11" s="674">
        <v>22401</v>
      </c>
      <c r="AE11" s="674"/>
      <c r="AF11" s="674"/>
      <c r="AG11" s="674"/>
      <c r="AH11" s="674"/>
      <c r="AI11" s="674"/>
      <c r="AJ11" s="674"/>
      <c r="AK11" s="674"/>
      <c r="AL11" s="643">
        <v>0.3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57024</v>
      </c>
      <c r="BH11" s="621"/>
      <c r="BI11" s="621"/>
      <c r="BJ11" s="621"/>
      <c r="BK11" s="621"/>
      <c r="BL11" s="621"/>
      <c r="BM11" s="621"/>
      <c r="BN11" s="622"/>
      <c r="BO11" s="673">
        <v>2.8</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1044046</v>
      </c>
      <c r="CS11" s="621"/>
      <c r="CT11" s="621"/>
      <c r="CU11" s="621"/>
      <c r="CV11" s="621"/>
      <c r="CW11" s="621"/>
      <c r="CX11" s="621"/>
      <c r="CY11" s="622"/>
      <c r="CZ11" s="673">
        <v>8.8000000000000007</v>
      </c>
      <c r="DA11" s="673"/>
      <c r="DB11" s="673"/>
      <c r="DC11" s="673"/>
      <c r="DD11" s="626">
        <v>196821</v>
      </c>
      <c r="DE11" s="621"/>
      <c r="DF11" s="621"/>
      <c r="DG11" s="621"/>
      <c r="DH11" s="621"/>
      <c r="DI11" s="621"/>
      <c r="DJ11" s="621"/>
      <c r="DK11" s="621"/>
      <c r="DL11" s="621"/>
      <c r="DM11" s="621"/>
      <c r="DN11" s="621"/>
      <c r="DO11" s="621"/>
      <c r="DP11" s="622"/>
      <c r="DQ11" s="626">
        <v>601180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972907</v>
      </c>
      <c r="BH12" s="621"/>
      <c r="BI12" s="621"/>
      <c r="BJ12" s="621"/>
      <c r="BK12" s="621"/>
      <c r="BL12" s="621"/>
      <c r="BM12" s="621"/>
      <c r="BN12" s="622"/>
      <c r="BO12" s="673">
        <v>47.4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179630</v>
      </c>
      <c r="CS12" s="621"/>
      <c r="CT12" s="621"/>
      <c r="CU12" s="621"/>
      <c r="CV12" s="621"/>
      <c r="CW12" s="621"/>
      <c r="CX12" s="621"/>
      <c r="CY12" s="622"/>
      <c r="CZ12" s="673">
        <v>1.5</v>
      </c>
      <c r="DA12" s="673"/>
      <c r="DB12" s="673"/>
      <c r="DC12" s="673"/>
      <c r="DD12" s="626">
        <v>5134</v>
      </c>
      <c r="DE12" s="621"/>
      <c r="DF12" s="621"/>
      <c r="DG12" s="621"/>
      <c r="DH12" s="621"/>
      <c r="DI12" s="621"/>
      <c r="DJ12" s="621"/>
      <c r="DK12" s="621"/>
      <c r="DL12" s="621"/>
      <c r="DM12" s="621"/>
      <c r="DN12" s="621"/>
      <c r="DO12" s="621"/>
      <c r="DP12" s="622"/>
      <c r="DQ12" s="626">
        <v>97356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35631</v>
      </c>
      <c r="S13" s="621"/>
      <c r="T13" s="621"/>
      <c r="U13" s="621"/>
      <c r="V13" s="621"/>
      <c r="W13" s="621"/>
      <c r="X13" s="621"/>
      <c r="Y13" s="622"/>
      <c r="Z13" s="673">
        <v>0.3</v>
      </c>
      <c r="AA13" s="673"/>
      <c r="AB13" s="673"/>
      <c r="AC13" s="673"/>
      <c r="AD13" s="674">
        <v>35631</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971544</v>
      </c>
      <c r="BH13" s="621"/>
      <c r="BI13" s="621"/>
      <c r="BJ13" s="621"/>
      <c r="BK13" s="621"/>
      <c r="BL13" s="621"/>
      <c r="BM13" s="621"/>
      <c r="BN13" s="622"/>
      <c r="BO13" s="673">
        <v>47.3</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845028</v>
      </c>
      <c r="CS13" s="621"/>
      <c r="CT13" s="621"/>
      <c r="CU13" s="621"/>
      <c r="CV13" s="621"/>
      <c r="CW13" s="621"/>
      <c r="CX13" s="621"/>
      <c r="CY13" s="622"/>
      <c r="CZ13" s="673">
        <v>7.1</v>
      </c>
      <c r="DA13" s="673"/>
      <c r="DB13" s="673"/>
      <c r="DC13" s="673"/>
      <c r="DD13" s="626">
        <v>233002</v>
      </c>
      <c r="DE13" s="621"/>
      <c r="DF13" s="621"/>
      <c r="DG13" s="621"/>
      <c r="DH13" s="621"/>
      <c r="DI13" s="621"/>
      <c r="DJ13" s="621"/>
      <c r="DK13" s="621"/>
      <c r="DL13" s="621"/>
      <c r="DM13" s="621"/>
      <c r="DN13" s="621"/>
      <c r="DO13" s="621"/>
      <c r="DP13" s="622"/>
      <c r="DQ13" s="626">
        <v>632183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74478</v>
      </c>
      <c r="BH14" s="621"/>
      <c r="BI14" s="621"/>
      <c r="BJ14" s="621"/>
      <c r="BK14" s="621"/>
      <c r="BL14" s="621"/>
      <c r="BM14" s="621"/>
      <c r="BN14" s="622"/>
      <c r="BO14" s="673">
        <v>3.6</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645956</v>
      </c>
      <c r="CS14" s="621"/>
      <c r="CT14" s="621"/>
      <c r="CU14" s="621"/>
      <c r="CV14" s="621"/>
      <c r="CW14" s="621"/>
      <c r="CX14" s="621"/>
      <c r="CY14" s="622"/>
      <c r="CZ14" s="673">
        <v>5.5</v>
      </c>
      <c r="DA14" s="673"/>
      <c r="DB14" s="673"/>
      <c r="DC14" s="673"/>
      <c r="DD14" s="626">
        <v>169819</v>
      </c>
      <c r="DE14" s="621"/>
      <c r="DF14" s="621"/>
      <c r="DG14" s="621"/>
      <c r="DH14" s="621"/>
      <c r="DI14" s="621"/>
      <c r="DJ14" s="621"/>
      <c r="DK14" s="621"/>
      <c r="DL14" s="621"/>
      <c r="DM14" s="621"/>
      <c r="DN14" s="621"/>
      <c r="DO14" s="621"/>
      <c r="DP14" s="622"/>
      <c r="DQ14" s="626">
        <v>447248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6702</v>
      </c>
      <c r="S15" s="621"/>
      <c r="T15" s="621"/>
      <c r="U15" s="621"/>
      <c r="V15" s="621"/>
      <c r="W15" s="621"/>
      <c r="X15" s="621"/>
      <c r="Y15" s="622"/>
      <c r="Z15" s="673">
        <v>0.1</v>
      </c>
      <c r="AA15" s="673"/>
      <c r="AB15" s="673"/>
      <c r="AC15" s="673"/>
      <c r="AD15" s="674">
        <v>6702</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94190</v>
      </c>
      <c r="BH15" s="621"/>
      <c r="BI15" s="621"/>
      <c r="BJ15" s="621"/>
      <c r="BK15" s="621"/>
      <c r="BL15" s="621"/>
      <c r="BM15" s="621"/>
      <c r="BN15" s="622"/>
      <c r="BO15" s="673">
        <v>4.5999999999999996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1320209</v>
      </c>
      <c r="CS15" s="621"/>
      <c r="CT15" s="621"/>
      <c r="CU15" s="621"/>
      <c r="CV15" s="621"/>
      <c r="CW15" s="621"/>
      <c r="CX15" s="621"/>
      <c r="CY15" s="622"/>
      <c r="CZ15" s="673">
        <v>11.2</v>
      </c>
      <c r="DA15" s="673"/>
      <c r="DB15" s="673"/>
      <c r="DC15" s="673"/>
      <c r="DD15" s="626">
        <v>330039</v>
      </c>
      <c r="DE15" s="621"/>
      <c r="DF15" s="621"/>
      <c r="DG15" s="621"/>
      <c r="DH15" s="621"/>
      <c r="DI15" s="621"/>
      <c r="DJ15" s="621"/>
      <c r="DK15" s="621"/>
      <c r="DL15" s="621"/>
      <c r="DM15" s="621"/>
      <c r="DN15" s="621"/>
      <c r="DO15" s="621"/>
      <c r="DP15" s="622"/>
      <c r="DQ15" s="626">
        <v>866287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5307080</v>
      </c>
      <c r="S16" s="621"/>
      <c r="T16" s="621"/>
      <c r="U16" s="621"/>
      <c r="V16" s="621"/>
      <c r="W16" s="621"/>
      <c r="X16" s="621"/>
      <c r="Y16" s="622"/>
      <c r="Z16" s="673">
        <v>44.1</v>
      </c>
      <c r="AA16" s="673"/>
      <c r="AB16" s="673"/>
      <c r="AC16" s="673"/>
      <c r="AD16" s="674">
        <v>4696780</v>
      </c>
      <c r="AE16" s="674"/>
      <c r="AF16" s="674"/>
      <c r="AG16" s="674"/>
      <c r="AH16" s="674"/>
      <c r="AI16" s="674"/>
      <c r="AJ16" s="674"/>
      <c r="AK16" s="674"/>
      <c r="AL16" s="643">
        <v>64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204</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204</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4696780</v>
      </c>
      <c r="S17" s="621"/>
      <c r="T17" s="621"/>
      <c r="U17" s="621"/>
      <c r="V17" s="621"/>
      <c r="W17" s="621"/>
      <c r="X17" s="621"/>
      <c r="Y17" s="622"/>
      <c r="Z17" s="673">
        <v>39</v>
      </c>
      <c r="AA17" s="673"/>
      <c r="AB17" s="673"/>
      <c r="AC17" s="673"/>
      <c r="AD17" s="674">
        <v>4696780</v>
      </c>
      <c r="AE17" s="674"/>
      <c r="AF17" s="674"/>
      <c r="AG17" s="674"/>
      <c r="AH17" s="674"/>
      <c r="AI17" s="674"/>
      <c r="AJ17" s="674"/>
      <c r="AK17" s="674"/>
      <c r="AL17" s="643">
        <v>64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1798138</v>
      </c>
      <c r="CS17" s="621"/>
      <c r="CT17" s="621"/>
      <c r="CU17" s="621"/>
      <c r="CV17" s="621"/>
      <c r="CW17" s="621"/>
      <c r="CX17" s="621"/>
      <c r="CY17" s="622"/>
      <c r="CZ17" s="673">
        <v>15.2</v>
      </c>
      <c r="DA17" s="673"/>
      <c r="DB17" s="673"/>
      <c r="DC17" s="673"/>
      <c r="DD17" s="626" t="s">
        <v>112</v>
      </c>
      <c r="DE17" s="621"/>
      <c r="DF17" s="621"/>
      <c r="DG17" s="621"/>
      <c r="DH17" s="621"/>
      <c r="DI17" s="621"/>
      <c r="DJ17" s="621"/>
      <c r="DK17" s="621"/>
      <c r="DL17" s="621"/>
      <c r="DM17" s="621"/>
      <c r="DN17" s="621"/>
      <c r="DO17" s="621"/>
      <c r="DP17" s="622"/>
      <c r="DQ17" s="626">
        <v>1741796</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610300</v>
      </c>
      <c r="S18" s="621"/>
      <c r="T18" s="621"/>
      <c r="U18" s="621"/>
      <c r="V18" s="621"/>
      <c r="W18" s="621"/>
      <c r="X18" s="621"/>
      <c r="Y18" s="622"/>
      <c r="Z18" s="673">
        <v>5.0999999999999996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10</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7922920</v>
      </c>
      <c r="S20" s="621"/>
      <c r="T20" s="621"/>
      <c r="U20" s="621"/>
      <c r="V20" s="621"/>
      <c r="W20" s="621"/>
      <c r="X20" s="621"/>
      <c r="Y20" s="622"/>
      <c r="Z20" s="673">
        <v>65.8</v>
      </c>
      <c r="AA20" s="673"/>
      <c r="AB20" s="673"/>
      <c r="AC20" s="673"/>
      <c r="AD20" s="674">
        <v>7312610</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10</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11829261</v>
      </c>
      <c r="CS20" s="621"/>
      <c r="CT20" s="621"/>
      <c r="CU20" s="621"/>
      <c r="CV20" s="621"/>
      <c r="CW20" s="621"/>
      <c r="CX20" s="621"/>
      <c r="CY20" s="622"/>
      <c r="CZ20" s="673">
        <v>100</v>
      </c>
      <c r="DA20" s="673"/>
      <c r="DB20" s="673"/>
      <c r="DC20" s="673"/>
      <c r="DD20" s="626">
        <v>1271231</v>
      </c>
      <c r="DE20" s="621"/>
      <c r="DF20" s="621"/>
      <c r="DG20" s="621"/>
      <c r="DH20" s="621"/>
      <c r="DI20" s="621"/>
      <c r="DJ20" s="621"/>
      <c r="DK20" s="621"/>
      <c r="DL20" s="621"/>
      <c r="DM20" s="621"/>
      <c r="DN20" s="621"/>
      <c r="DO20" s="621"/>
      <c r="DP20" s="622"/>
      <c r="DQ20" s="626">
        <v>8426853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4215</v>
      </c>
      <c r="S21" s="621"/>
      <c r="T21" s="621"/>
      <c r="U21" s="621"/>
      <c r="V21" s="621"/>
      <c r="W21" s="621"/>
      <c r="X21" s="621"/>
      <c r="Y21" s="622"/>
      <c r="Z21" s="673">
        <v>0</v>
      </c>
      <c r="AA21" s="673"/>
      <c r="AB21" s="673"/>
      <c r="AC21" s="673"/>
      <c r="AD21" s="674">
        <v>4215</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103110</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313937</v>
      </c>
      <c r="S23" s="621"/>
      <c r="T23" s="621"/>
      <c r="U23" s="621"/>
      <c r="V23" s="621"/>
      <c r="W23" s="621"/>
      <c r="X23" s="621"/>
      <c r="Y23" s="622"/>
      <c r="Z23" s="673">
        <v>2.6</v>
      </c>
      <c r="AA23" s="673"/>
      <c r="AB23" s="673"/>
      <c r="AC23" s="673"/>
      <c r="AD23" s="674">
        <v>10043</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10</v>
      </c>
      <c r="BH23" s="621"/>
      <c r="BI23" s="621"/>
      <c r="BJ23" s="621"/>
      <c r="BK23" s="621"/>
      <c r="BL23" s="621"/>
      <c r="BM23" s="621"/>
      <c r="BN23" s="622"/>
      <c r="BO23" s="673">
        <v>0</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13364</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4813003</v>
      </c>
      <c r="CS24" s="671"/>
      <c r="CT24" s="671"/>
      <c r="CU24" s="671"/>
      <c r="CV24" s="671"/>
      <c r="CW24" s="671"/>
      <c r="CX24" s="671"/>
      <c r="CY24" s="718"/>
      <c r="CZ24" s="722">
        <v>40.700000000000003</v>
      </c>
      <c r="DA24" s="723"/>
      <c r="DB24" s="723"/>
      <c r="DC24" s="724"/>
      <c r="DD24" s="717">
        <v>3890402</v>
      </c>
      <c r="DE24" s="671"/>
      <c r="DF24" s="671"/>
      <c r="DG24" s="671"/>
      <c r="DH24" s="671"/>
      <c r="DI24" s="671"/>
      <c r="DJ24" s="671"/>
      <c r="DK24" s="718"/>
      <c r="DL24" s="717">
        <v>3889683</v>
      </c>
      <c r="DM24" s="671"/>
      <c r="DN24" s="671"/>
      <c r="DO24" s="671"/>
      <c r="DP24" s="671"/>
      <c r="DQ24" s="671"/>
      <c r="DR24" s="671"/>
      <c r="DS24" s="671"/>
      <c r="DT24" s="671"/>
      <c r="DU24" s="671"/>
      <c r="DV24" s="718"/>
      <c r="DW24" s="719">
        <v>50.7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854685</v>
      </c>
      <c r="S25" s="621"/>
      <c r="T25" s="621"/>
      <c r="U25" s="621"/>
      <c r="V25" s="621"/>
      <c r="W25" s="621"/>
      <c r="X25" s="621"/>
      <c r="Y25" s="622"/>
      <c r="Z25" s="673">
        <v>7.1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1848338</v>
      </c>
      <c r="CS25" s="639"/>
      <c r="CT25" s="639"/>
      <c r="CU25" s="639"/>
      <c r="CV25" s="639"/>
      <c r="CW25" s="639"/>
      <c r="CX25" s="639"/>
      <c r="CY25" s="640"/>
      <c r="CZ25" s="623">
        <v>15.6</v>
      </c>
      <c r="DA25" s="641"/>
      <c r="DB25" s="641"/>
      <c r="DC25" s="642"/>
      <c r="DD25" s="626">
        <v>1717224</v>
      </c>
      <c r="DE25" s="639"/>
      <c r="DF25" s="639"/>
      <c r="DG25" s="639"/>
      <c r="DH25" s="639"/>
      <c r="DI25" s="639"/>
      <c r="DJ25" s="639"/>
      <c r="DK25" s="640"/>
      <c r="DL25" s="626">
        <v>1716616</v>
      </c>
      <c r="DM25" s="639"/>
      <c r="DN25" s="639"/>
      <c r="DO25" s="639"/>
      <c r="DP25" s="639"/>
      <c r="DQ25" s="639"/>
      <c r="DR25" s="639"/>
      <c r="DS25" s="639"/>
      <c r="DT25" s="639"/>
      <c r="DU25" s="639"/>
      <c r="DV25" s="640"/>
      <c r="DW25" s="643">
        <v>22.4</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1192600</v>
      </c>
      <c r="CS26" s="621"/>
      <c r="CT26" s="621"/>
      <c r="CU26" s="621"/>
      <c r="CV26" s="621"/>
      <c r="CW26" s="621"/>
      <c r="CX26" s="621"/>
      <c r="CY26" s="622"/>
      <c r="CZ26" s="623">
        <v>10.1</v>
      </c>
      <c r="DA26" s="641"/>
      <c r="DB26" s="641"/>
      <c r="DC26" s="642"/>
      <c r="DD26" s="626">
        <v>1077727</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793824</v>
      </c>
      <c r="S27" s="621"/>
      <c r="T27" s="621"/>
      <c r="U27" s="621"/>
      <c r="V27" s="621"/>
      <c r="W27" s="621"/>
      <c r="X27" s="621"/>
      <c r="Y27" s="622"/>
      <c r="Z27" s="673">
        <v>6.6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2054641</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1166527</v>
      </c>
      <c r="CS27" s="639"/>
      <c r="CT27" s="639"/>
      <c r="CU27" s="639"/>
      <c r="CV27" s="639"/>
      <c r="CW27" s="639"/>
      <c r="CX27" s="639"/>
      <c r="CY27" s="640"/>
      <c r="CZ27" s="623">
        <v>9.9</v>
      </c>
      <c r="DA27" s="641"/>
      <c r="DB27" s="641"/>
      <c r="DC27" s="642"/>
      <c r="DD27" s="626">
        <v>431382</v>
      </c>
      <c r="DE27" s="639"/>
      <c r="DF27" s="639"/>
      <c r="DG27" s="639"/>
      <c r="DH27" s="639"/>
      <c r="DI27" s="639"/>
      <c r="DJ27" s="639"/>
      <c r="DK27" s="640"/>
      <c r="DL27" s="626">
        <v>431271</v>
      </c>
      <c r="DM27" s="639"/>
      <c r="DN27" s="639"/>
      <c r="DO27" s="639"/>
      <c r="DP27" s="639"/>
      <c r="DQ27" s="639"/>
      <c r="DR27" s="639"/>
      <c r="DS27" s="639"/>
      <c r="DT27" s="639"/>
      <c r="DU27" s="639"/>
      <c r="DV27" s="640"/>
      <c r="DW27" s="643">
        <v>5.6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45594</v>
      </c>
      <c r="S28" s="621"/>
      <c r="T28" s="621"/>
      <c r="U28" s="621"/>
      <c r="V28" s="621"/>
      <c r="W28" s="621"/>
      <c r="X28" s="621"/>
      <c r="Y28" s="622"/>
      <c r="Z28" s="673">
        <v>0.4</v>
      </c>
      <c r="AA28" s="673"/>
      <c r="AB28" s="673"/>
      <c r="AC28" s="673"/>
      <c r="AD28" s="674">
        <v>10409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1798138</v>
      </c>
      <c r="CS28" s="621"/>
      <c r="CT28" s="621"/>
      <c r="CU28" s="621"/>
      <c r="CV28" s="621"/>
      <c r="CW28" s="621"/>
      <c r="CX28" s="621"/>
      <c r="CY28" s="622"/>
      <c r="CZ28" s="623">
        <v>15.2</v>
      </c>
      <c r="DA28" s="641"/>
      <c r="DB28" s="641"/>
      <c r="DC28" s="642"/>
      <c r="DD28" s="626">
        <v>1741796</v>
      </c>
      <c r="DE28" s="621"/>
      <c r="DF28" s="621"/>
      <c r="DG28" s="621"/>
      <c r="DH28" s="621"/>
      <c r="DI28" s="621"/>
      <c r="DJ28" s="621"/>
      <c r="DK28" s="622"/>
      <c r="DL28" s="626">
        <v>1741796</v>
      </c>
      <c r="DM28" s="621"/>
      <c r="DN28" s="621"/>
      <c r="DO28" s="621"/>
      <c r="DP28" s="621"/>
      <c r="DQ28" s="621"/>
      <c r="DR28" s="621"/>
      <c r="DS28" s="621"/>
      <c r="DT28" s="621"/>
      <c r="DU28" s="621"/>
      <c r="DV28" s="622"/>
      <c r="DW28" s="643">
        <v>22.7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92874</v>
      </c>
      <c r="S29" s="621"/>
      <c r="T29" s="621"/>
      <c r="U29" s="621"/>
      <c r="V29" s="621"/>
      <c r="W29" s="621"/>
      <c r="X29" s="621"/>
      <c r="Y29" s="622"/>
      <c r="Z29" s="673">
        <v>0.8</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1797508</v>
      </c>
      <c r="CS29" s="639"/>
      <c r="CT29" s="639"/>
      <c r="CU29" s="639"/>
      <c r="CV29" s="639"/>
      <c r="CW29" s="639"/>
      <c r="CX29" s="639"/>
      <c r="CY29" s="640"/>
      <c r="CZ29" s="623">
        <v>15.2</v>
      </c>
      <c r="DA29" s="641"/>
      <c r="DB29" s="641"/>
      <c r="DC29" s="642"/>
      <c r="DD29" s="626">
        <v>1741166</v>
      </c>
      <c r="DE29" s="639"/>
      <c r="DF29" s="639"/>
      <c r="DG29" s="639"/>
      <c r="DH29" s="639"/>
      <c r="DI29" s="639"/>
      <c r="DJ29" s="639"/>
      <c r="DK29" s="640"/>
      <c r="DL29" s="626">
        <v>1741166</v>
      </c>
      <c r="DM29" s="639"/>
      <c r="DN29" s="639"/>
      <c r="DO29" s="639"/>
      <c r="DP29" s="639"/>
      <c r="DQ29" s="639"/>
      <c r="DR29" s="639"/>
      <c r="DS29" s="639"/>
      <c r="DT29" s="639"/>
      <c r="DU29" s="639"/>
      <c r="DV29" s="640"/>
      <c r="DW29" s="643">
        <v>22.7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315117</v>
      </c>
      <c r="S30" s="621"/>
      <c r="T30" s="621"/>
      <c r="U30" s="621"/>
      <c r="V30" s="621"/>
      <c r="W30" s="621"/>
      <c r="X30" s="621"/>
      <c r="Y30" s="622"/>
      <c r="Z30" s="673">
        <v>2.6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99.3</v>
      </c>
      <c r="BH30" s="687"/>
      <c r="BI30" s="687"/>
      <c r="BJ30" s="687"/>
      <c r="BK30" s="687"/>
      <c r="BL30" s="687"/>
      <c r="BM30" s="688">
        <v>95.8</v>
      </c>
      <c r="BN30" s="687"/>
      <c r="BO30" s="687"/>
      <c r="BP30" s="687"/>
      <c r="BQ30" s="689"/>
      <c r="BR30" s="686">
        <v>99.3</v>
      </c>
      <c r="BS30" s="687"/>
      <c r="BT30" s="687"/>
      <c r="BU30" s="687"/>
      <c r="BV30" s="687"/>
      <c r="BW30" s="687"/>
      <c r="BX30" s="688">
        <v>94.5</v>
      </c>
      <c r="BY30" s="687"/>
      <c r="BZ30" s="687"/>
      <c r="CA30" s="687"/>
      <c r="CB30" s="689"/>
      <c r="CD30" s="692"/>
      <c r="CE30" s="693"/>
      <c r="CF30" s="657" t="s">
        <v>293</v>
      </c>
      <c r="CG30" s="654"/>
      <c r="CH30" s="654"/>
      <c r="CI30" s="654"/>
      <c r="CJ30" s="654"/>
      <c r="CK30" s="654"/>
      <c r="CL30" s="654"/>
      <c r="CM30" s="654"/>
      <c r="CN30" s="654"/>
      <c r="CO30" s="654"/>
      <c r="CP30" s="654"/>
      <c r="CQ30" s="655"/>
      <c r="CR30" s="620">
        <v>1637454</v>
      </c>
      <c r="CS30" s="621"/>
      <c r="CT30" s="621"/>
      <c r="CU30" s="621"/>
      <c r="CV30" s="621"/>
      <c r="CW30" s="621"/>
      <c r="CX30" s="621"/>
      <c r="CY30" s="622"/>
      <c r="CZ30" s="623">
        <v>13.8</v>
      </c>
      <c r="DA30" s="641"/>
      <c r="DB30" s="641"/>
      <c r="DC30" s="642"/>
      <c r="DD30" s="626">
        <v>1581112</v>
      </c>
      <c r="DE30" s="621"/>
      <c r="DF30" s="621"/>
      <c r="DG30" s="621"/>
      <c r="DH30" s="621"/>
      <c r="DI30" s="621"/>
      <c r="DJ30" s="621"/>
      <c r="DK30" s="622"/>
      <c r="DL30" s="626">
        <v>1581112</v>
      </c>
      <c r="DM30" s="621"/>
      <c r="DN30" s="621"/>
      <c r="DO30" s="621"/>
      <c r="DP30" s="621"/>
      <c r="DQ30" s="621"/>
      <c r="DR30" s="621"/>
      <c r="DS30" s="621"/>
      <c r="DT30" s="621"/>
      <c r="DU30" s="621"/>
      <c r="DV30" s="622"/>
      <c r="DW30" s="643">
        <v>20.6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176362</v>
      </c>
      <c r="S31" s="621"/>
      <c r="T31" s="621"/>
      <c r="U31" s="621"/>
      <c r="V31" s="621"/>
      <c r="W31" s="621"/>
      <c r="X31" s="621"/>
      <c r="Y31" s="622"/>
      <c r="Z31" s="673">
        <v>1.5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99.3</v>
      </c>
      <c r="BH31" s="639"/>
      <c r="BI31" s="639"/>
      <c r="BJ31" s="639"/>
      <c r="BK31" s="639"/>
      <c r="BL31" s="639"/>
      <c r="BM31" s="675">
        <v>96.3</v>
      </c>
      <c r="BN31" s="685"/>
      <c r="BO31" s="685"/>
      <c r="BP31" s="685"/>
      <c r="BQ31" s="649"/>
      <c r="BR31" s="684">
        <v>99.4</v>
      </c>
      <c r="BS31" s="639"/>
      <c r="BT31" s="639"/>
      <c r="BU31" s="639"/>
      <c r="BV31" s="639"/>
      <c r="BW31" s="639"/>
      <c r="BX31" s="675">
        <v>95.4</v>
      </c>
      <c r="BY31" s="685"/>
      <c r="BZ31" s="685"/>
      <c r="CA31" s="685"/>
      <c r="CB31" s="649"/>
      <c r="CD31" s="692"/>
      <c r="CE31" s="693"/>
      <c r="CF31" s="657" t="s">
        <v>297</v>
      </c>
      <c r="CG31" s="654"/>
      <c r="CH31" s="654"/>
      <c r="CI31" s="654"/>
      <c r="CJ31" s="654"/>
      <c r="CK31" s="654"/>
      <c r="CL31" s="654"/>
      <c r="CM31" s="654"/>
      <c r="CN31" s="654"/>
      <c r="CO31" s="654"/>
      <c r="CP31" s="654"/>
      <c r="CQ31" s="655"/>
      <c r="CR31" s="620">
        <v>160054</v>
      </c>
      <c r="CS31" s="639"/>
      <c r="CT31" s="639"/>
      <c r="CU31" s="639"/>
      <c r="CV31" s="639"/>
      <c r="CW31" s="639"/>
      <c r="CX31" s="639"/>
      <c r="CY31" s="640"/>
      <c r="CZ31" s="623">
        <v>1.4</v>
      </c>
      <c r="DA31" s="641"/>
      <c r="DB31" s="641"/>
      <c r="DC31" s="642"/>
      <c r="DD31" s="626">
        <v>160054</v>
      </c>
      <c r="DE31" s="639"/>
      <c r="DF31" s="639"/>
      <c r="DG31" s="639"/>
      <c r="DH31" s="639"/>
      <c r="DI31" s="639"/>
      <c r="DJ31" s="639"/>
      <c r="DK31" s="640"/>
      <c r="DL31" s="626">
        <v>160054</v>
      </c>
      <c r="DM31" s="639"/>
      <c r="DN31" s="639"/>
      <c r="DO31" s="639"/>
      <c r="DP31" s="639"/>
      <c r="DQ31" s="639"/>
      <c r="DR31" s="639"/>
      <c r="DS31" s="639"/>
      <c r="DT31" s="639"/>
      <c r="DU31" s="639"/>
      <c r="DV31" s="640"/>
      <c r="DW31" s="643">
        <v>2.1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332624</v>
      </c>
      <c r="S32" s="621"/>
      <c r="T32" s="621"/>
      <c r="U32" s="621"/>
      <c r="V32" s="621"/>
      <c r="W32" s="621"/>
      <c r="X32" s="621"/>
      <c r="Y32" s="622"/>
      <c r="Z32" s="673">
        <v>2.8</v>
      </c>
      <c r="AA32" s="673"/>
      <c r="AB32" s="673"/>
      <c r="AC32" s="673"/>
      <c r="AD32" s="674">
        <v>2868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95.1</v>
      </c>
      <c r="BN32" s="605"/>
      <c r="BO32" s="605"/>
      <c r="BP32" s="605"/>
      <c r="BQ32" s="662"/>
      <c r="BR32" s="683">
        <v>99.2</v>
      </c>
      <c r="BS32" s="605"/>
      <c r="BT32" s="605"/>
      <c r="BU32" s="605"/>
      <c r="BV32" s="605"/>
      <c r="BW32" s="605"/>
      <c r="BX32" s="668">
        <v>93.3</v>
      </c>
      <c r="BY32" s="605"/>
      <c r="BZ32" s="605"/>
      <c r="CA32" s="605"/>
      <c r="CB32" s="662"/>
      <c r="CD32" s="694"/>
      <c r="CE32" s="695"/>
      <c r="CF32" s="657" t="s">
        <v>300</v>
      </c>
      <c r="CG32" s="654"/>
      <c r="CH32" s="654"/>
      <c r="CI32" s="654"/>
      <c r="CJ32" s="654"/>
      <c r="CK32" s="654"/>
      <c r="CL32" s="654"/>
      <c r="CM32" s="654"/>
      <c r="CN32" s="654"/>
      <c r="CO32" s="654"/>
      <c r="CP32" s="654"/>
      <c r="CQ32" s="655"/>
      <c r="CR32" s="620">
        <v>630</v>
      </c>
      <c r="CS32" s="621"/>
      <c r="CT32" s="621"/>
      <c r="CU32" s="621"/>
      <c r="CV32" s="621"/>
      <c r="CW32" s="621"/>
      <c r="CX32" s="621"/>
      <c r="CY32" s="622"/>
      <c r="CZ32" s="623">
        <v>0</v>
      </c>
      <c r="DA32" s="641"/>
      <c r="DB32" s="641"/>
      <c r="DC32" s="642"/>
      <c r="DD32" s="626">
        <v>630</v>
      </c>
      <c r="DE32" s="621"/>
      <c r="DF32" s="621"/>
      <c r="DG32" s="621"/>
      <c r="DH32" s="621"/>
      <c r="DI32" s="621"/>
      <c r="DJ32" s="621"/>
      <c r="DK32" s="622"/>
      <c r="DL32" s="626">
        <v>630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1077257</v>
      </c>
      <c r="S33" s="621"/>
      <c r="T33" s="621"/>
      <c r="U33" s="621"/>
      <c r="V33" s="621"/>
      <c r="W33" s="621"/>
      <c r="X33" s="621"/>
      <c r="Y33" s="622"/>
      <c r="Z33" s="673">
        <v>8.9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5744823</v>
      </c>
      <c r="CS33" s="639"/>
      <c r="CT33" s="639"/>
      <c r="CU33" s="639"/>
      <c r="CV33" s="639"/>
      <c r="CW33" s="639"/>
      <c r="CX33" s="639"/>
      <c r="CY33" s="640"/>
      <c r="CZ33" s="623">
        <v>48.6</v>
      </c>
      <c r="DA33" s="641"/>
      <c r="DB33" s="641"/>
      <c r="DC33" s="642"/>
      <c r="DD33" s="626">
        <v>4277846</v>
      </c>
      <c r="DE33" s="639"/>
      <c r="DF33" s="639"/>
      <c r="DG33" s="639"/>
      <c r="DH33" s="639"/>
      <c r="DI33" s="639"/>
      <c r="DJ33" s="639"/>
      <c r="DK33" s="640"/>
      <c r="DL33" s="626">
        <v>3327887</v>
      </c>
      <c r="DM33" s="639"/>
      <c r="DN33" s="639"/>
      <c r="DO33" s="639"/>
      <c r="DP33" s="639"/>
      <c r="DQ33" s="639"/>
      <c r="DR33" s="639"/>
      <c r="DS33" s="639"/>
      <c r="DT33" s="639"/>
      <c r="DU33" s="639"/>
      <c r="DV33" s="640"/>
      <c r="DW33" s="643">
        <v>43.4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1861918</v>
      </c>
      <c r="CS34" s="621"/>
      <c r="CT34" s="621"/>
      <c r="CU34" s="621"/>
      <c r="CV34" s="621"/>
      <c r="CW34" s="621"/>
      <c r="CX34" s="621"/>
      <c r="CY34" s="622"/>
      <c r="CZ34" s="623">
        <v>15.7</v>
      </c>
      <c r="DA34" s="641"/>
      <c r="DB34" s="641"/>
      <c r="DC34" s="642"/>
      <c r="DD34" s="626">
        <v>1246108</v>
      </c>
      <c r="DE34" s="621"/>
      <c r="DF34" s="621"/>
      <c r="DG34" s="621"/>
      <c r="DH34" s="621"/>
      <c r="DI34" s="621"/>
      <c r="DJ34" s="621"/>
      <c r="DK34" s="622"/>
      <c r="DL34" s="626">
        <v>1054094</v>
      </c>
      <c r="DM34" s="621"/>
      <c r="DN34" s="621"/>
      <c r="DO34" s="621"/>
      <c r="DP34" s="621"/>
      <c r="DQ34" s="621"/>
      <c r="DR34" s="621"/>
      <c r="DS34" s="621"/>
      <c r="DT34" s="621"/>
      <c r="DU34" s="621"/>
      <c r="DV34" s="622"/>
      <c r="DW34" s="643">
        <v>13.7</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331157</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1669239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98754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64412</v>
      </c>
      <c r="CS35" s="639"/>
      <c r="CT35" s="639"/>
      <c r="CU35" s="639"/>
      <c r="CV35" s="639"/>
      <c r="CW35" s="639"/>
      <c r="CX35" s="639"/>
      <c r="CY35" s="640"/>
      <c r="CZ35" s="623">
        <v>0.5</v>
      </c>
      <c r="DA35" s="641"/>
      <c r="DB35" s="641"/>
      <c r="DC35" s="642"/>
      <c r="DD35" s="626">
        <v>37847</v>
      </c>
      <c r="DE35" s="639"/>
      <c r="DF35" s="639"/>
      <c r="DG35" s="639"/>
      <c r="DH35" s="639"/>
      <c r="DI35" s="639"/>
      <c r="DJ35" s="639"/>
      <c r="DK35" s="640"/>
      <c r="DL35" s="626">
        <v>32306</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12045883</v>
      </c>
      <c r="S36" s="661"/>
      <c r="T36" s="661"/>
      <c r="U36" s="661"/>
      <c r="V36" s="661"/>
      <c r="W36" s="661"/>
      <c r="X36" s="661"/>
      <c r="Y36" s="664"/>
      <c r="Z36" s="665">
        <v>100</v>
      </c>
      <c r="AA36" s="665"/>
      <c r="AB36" s="665"/>
      <c r="AC36" s="665"/>
      <c r="AD36" s="666">
        <v>7340145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691124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-68021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1943222</v>
      </c>
      <c r="CS36" s="621"/>
      <c r="CT36" s="621"/>
      <c r="CU36" s="621"/>
      <c r="CV36" s="621"/>
      <c r="CW36" s="621"/>
      <c r="CX36" s="621"/>
      <c r="CY36" s="622"/>
      <c r="CZ36" s="623">
        <v>16.399999999999999</v>
      </c>
      <c r="DA36" s="641"/>
      <c r="DB36" s="641"/>
      <c r="DC36" s="642"/>
      <c r="DD36" s="626">
        <v>1500615</v>
      </c>
      <c r="DE36" s="621"/>
      <c r="DF36" s="621"/>
      <c r="DG36" s="621"/>
      <c r="DH36" s="621"/>
      <c r="DI36" s="621"/>
      <c r="DJ36" s="621"/>
      <c r="DK36" s="622"/>
      <c r="DL36" s="626">
        <v>1100469</v>
      </c>
      <c r="DM36" s="621"/>
      <c r="DN36" s="621"/>
      <c r="DO36" s="621"/>
      <c r="DP36" s="621"/>
      <c r="DQ36" s="621"/>
      <c r="DR36" s="621"/>
      <c r="DS36" s="621"/>
      <c r="DT36" s="621"/>
      <c r="DU36" s="621"/>
      <c r="DV36" s="622"/>
      <c r="DW36" s="643">
        <v>14.3</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51086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2880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829429</v>
      </c>
      <c r="CS37" s="639"/>
      <c r="CT37" s="639"/>
      <c r="CU37" s="639"/>
      <c r="CV37" s="639"/>
      <c r="CW37" s="639"/>
      <c r="CX37" s="639"/>
      <c r="CY37" s="640"/>
      <c r="CZ37" s="623">
        <v>7</v>
      </c>
      <c r="DA37" s="641"/>
      <c r="DB37" s="641"/>
      <c r="DC37" s="642"/>
      <c r="DD37" s="626">
        <v>829399</v>
      </c>
      <c r="DE37" s="639"/>
      <c r="DF37" s="639"/>
      <c r="DG37" s="639"/>
      <c r="DH37" s="639"/>
      <c r="DI37" s="639"/>
      <c r="DJ37" s="639"/>
      <c r="DK37" s="640"/>
      <c r="DL37" s="626">
        <v>742629</v>
      </c>
      <c r="DM37" s="639"/>
      <c r="DN37" s="639"/>
      <c r="DO37" s="639"/>
      <c r="DP37" s="639"/>
      <c r="DQ37" s="639"/>
      <c r="DR37" s="639"/>
      <c r="DS37" s="639"/>
      <c r="DT37" s="639"/>
      <c r="DU37" s="639"/>
      <c r="DV37" s="640"/>
      <c r="DW37" s="643">
        <v>9.6999999999999993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22</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4912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1618153</v>
      </c>
      <c r="CS38" s="621"/>
      <c r="CT38" s="621"/>
      <c r="CU38" s="621"/>
      <c r="CV38" s="621"/>
      <c r="CW38" s="621"/>
      <c r="CX38" s="621"/>
      <c r="CY38" s="622"/>
      <c r="CZ38" s="623">
        <v>13.7</v>
      </c>
      <c r="DA38" s="641"/>
      <c r="DB38" s="641"/>
      <c r="DC38" s="642"/>
      <c r="DD38" s="626">
        <v>1472921</v>
      </c>
      <c r="DE38" s="621"/>
      <c r="DF38" s="621"/>
      <c r="DG38" s="621"/>
      <c r="DH38" s="621"/>
      <c r="DI38" s="621"/>
      <c r="DJ38" s="621"/>
      <c r="DK38" s="622"/>
      <c r="DL38" s="626">
        <v>1141018</v>
      </c>
      <c r="DM38" s="621"/>
      <c r="DN38" s="621"/>
      <c r="DO38" s="621"/>
      <c r="DP38" s="621"/>
      <c r="DQ38" s="621"/>
      <c r="DR38" s="621"/>
      <c r="DS38" s="621"/>
      <c r="DT38" s="621"/>
      <c r="DU38" s="621"/>
      <c r="DV38" s="622"/>
      <c r="DW38" s="643">
        <v>14.9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111118</v>
      </c>
      <c r="CS39" s="639"/>
      <c r="CT39" s="639"/>
      <c r="CU39" s="639"/>
      <c r="CV39" s="639"/>
      <c r="CW39" s="639"/>
      <c r="CX39" s="639"/>
      <c r="CY39" s="640"/>
      <c r="CZ39" s="623">
        <v>0.9</v>
      </c>
      <c r="DA39" s="641"/>
      <c r="DB39" s="641"/>
      <c r="DC39" s="642"/>
      <c r="DD39" s="626">
        <v>20355</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199420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146000</v>
      </c>
      <c r="CS40" s="621"/>
      <c r="CT40" s="621"/>
      <c r="CU40" s="621"/>
      <c r="CV40" s="621"/>
      <c r="CW40" s="621"/>
      <c r="CX40" s="621"/>
      <c r="CY40" s="622"/>
      <c r="CZ40" s="623">
        <v>1.2</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727587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1271435</v>
      </c>
      <c r="CS42" s="621"/>
      <c r="CT42" s="621"/>
      <c r="CU42" s="621"/>
      <c r="CV42" s="621"/>
      <c r="CW42" s="621"/>
      <c r="CX42" s="621"/>
      <c r="CY42" s="622"/>
      <c r="CZ42" s="623">
        <v>10.7</v>
      </c>
      <c r="DA42" s="624"/>
      <c r="DB42" s="624"/>
      <c r="DC42" s="625"/>
      <c r="DD42" s="626">
        <v>258605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126666</v>
      </c>
      <c r="CS43" s="639"/>
      <c r="CT43" s="639"/>
      <c r="CU43" s="639"/>
      <c r="CV43" s="639"/>
      <c r="CW43" s="639"/>
      <c r="CX43" s="639"/>
      <c r="CY43" s="640"/>
      <c r="CZ43" s="623">
        <v>1.1000000000000001</v>
      </c>
      <c r="DA43" s="641"/>
      <c r="DB43" s="641"/>
      <c r="DC43" s="642"/>
      <c r="DD43" s="626">
        <v>126666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1271231</v>
      </c>
      <c r="CS44" s="621"/>
      <c r="CT44" s="621"/>
      <c r="CU44" s="621"/>
      <c r="CV44" s="621"/>
      <c r="CW44" s="621"/>
      <c r="CX44" s="621"/>
      <c r="CY44" s="622"/>
      <c r="CZ44" s="623">
        <v>10.7</v>
      </c>
      <c r="DA44" s="624"/>
      <c r="DB44" s="624"/>
      <c r="DC44" s="625"/>
      <c r="DD44" s="626">
        <v>258401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506068</v>
      </c>
      <c r="CS45" s="639"/>
      <c r="CT45" s="639"/>
      <c r="CU45" s="639"/>
      <c r="CV45" s="639"/>
      <c r="CW45" s="639"/>
      <c r="CX45" s="639"/>
      <c r="CY45" s="640"/>
      <c r="CZ45" s="623">
        <v>4.3</v>
      </c>
      <c r="DA45" s="641"/>
      <c r="DB45" s="641"/>
      <c r="DC45" s="642"/>
      <c r="DD45" s="626">
        <v>46075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755629</v>
      </c>
      <c r="CS46" s="621"/>
      <c r="CT46" s="621"/>
      <c r="CU46" s="621"/>
      <c r="CV46" s="621"/>
      <c r="CW46" s="621"/>
      <c r="CX46" s="621"/>
      <c r="CY46" s="622"/>
      <c r="CZ46" s="623">
        <v>6.4</v>
      </c>
      <c r="DA46" s="624"/>
      <c r="DB46" s="624"/>
      <c r="DC46" s="625"/>
      <c r="DD46" s="626">
        <v>207192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204</v>
      </c>
      <c r="CS47" s="639"/>
      <c r="CT47" s="639"/>
      <c r="CU47" s="639"/>
      <c r="CV47" s="639"/>
      <c r="CW47" s="639"/>
      <c r="CX47" s="639"/>
      <c r="CY47" s="640"/>
      <c r="CZ47" s="623">
        <v>0</v>
      </c>
      <c r="DA47" s="641"/>
      <c r="DB47" s="641"/>
      <c r="DC47" s="642"/>
      <c r="DD47" s="626">
        <v>204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11829261</v>
      </c>
      <c r="CS49" s="605"/>
      <c r="CT49" s="605"/>
      <c r="CU49" s="605"/>
      <c r="CV49" s="605"/>
      <c r="CW49" s="605"/>
      <c r="CX49" s="605"/>
      <c r="CY49" s="606"/>
      <c r="CZ49" s="607">
        <v>100</v>
      </c>
      <c r="DA49" s="608"/>
      <c r="DB49" s="608"/>
      <c r="DC49" s="609"/>
      <c r="DD49" s="610">
        <v>8426853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P18" sqref="AP18:AT1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11792</v>
      </c>
      <c r="R7" s="1134"/>
      <c r="S7" s="1134"/>
      <c r="T7" s="1134"/>
      <c r="U7" s="1134"/>
      <c r="V7" s="1134">
        <v>11596</v>
      </c>
      <c r="W7" s="1134"/>
      <c r="X7" s="1134"/>
      <c r="Y7" s="1134"/>
      <c r="Z7" s="1134"/>
      <c r="AA7" s="1134">
        <f>Q7-V7</f>
        <v>196</v>
      </c>
      <c r="AB7" s="1134"/>
      <c r="AC7" s="1134"/>
      <c r="AD7" s="1134"/>
      <c r="AE7" s="1135"/>
      <c r="AF7" s="1136">
        <v>78</v>
      </c>
      <c r="AG7" s="1137"/>
      <c r="AH7" s="1137"/>
      <c r="AI7" s="1137"/>
      <c r="AJ7" s="1138"/>
      <c r="AK7" s="1120">
        <v>315</v>
      </c>
      <c r="AL7" s="1121"/>
      <c r="AM7" s="1121"/>
      <c r="AN7" s="1121"/>
      <c r="AO7" s="1121"/>
      <c r="AP7" s="1121">
        <v>15322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201</v>
      </c>
      <c r="R8" s="1073"/>
      <c r="S8" s="1073"/>
      <c r="T8" s="1073"/>
      <c r="U8" s="1073"/>
      <c r="V8" s="1073">
        <v>200</v>
      </c>
      <c r="W8" s="1073"/>
      <c r="X8" s="1073"/>
      <c r="Y8" s="1073"/>
      <c r="Z8" s="1073"/>
      <c r="AA8" s="1074">
        <f>Q8-V8</f>
        <v>1</v>
      </c>
      <c r="AB8" s="1049"/>
      <c r="AC8" s="1049"/>
      <c r="AD8" s="1049"/>
      <c r="AE8" s="1050"/>
      <c r="AF8" s="1048">
        <v>1</v>
      </c>
      <c r="AG8" s="1049"/>
      <c r="AH8" s="1049"/>
      <c r="AI8" s="1049"/>
      <c r="AJ8" s="1050"/>
      <c r="AK8" s="1115">
        <v>108</v>
      </c>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161</v>
      </c>
      <c r="R9" s="1073"/>
      <c r="S9" s="1073"/>
      <c r="T9" s="1073"/>
      <c r="U9" s="1073"/>
      <c r="V9" s="1073">
        <v>142</v>
      </c>
      <c r="W9" s="1073"/>
      <c r="X9" s="1073"/>
      <c r="Y9" s="1073"/>
      <c r="Z9" s="1073"/>
      <c r="AA9" s="1074">
        <f>Q9-V9</f>
        <v>19</v>
      </c>
      <c r="AB9" s="1049"/>
      <c r="AC9" s="1049"/>
      <c r="AD9" s="1049"/>
      <c r="AE9" s="1050"/>
      <c r="AF9" s="1048">
        <v>19</v>
      </c>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12046</v>
      </c>
      <c r="R23" s="1098"/>
      <c r="S23" s="1098"/>
      <c r="T23" s="1098"/>
      <c r="U23" s="1098"/>
      <c r="V23" s="1098">
        <v>11829</v>
      </c>
      <c r="W23" s="1098"/>
      <c r="X23" s="1098"/>
      <c r="Y23" s="1098"/>
      <c r="Z23" s="1098"/>
      <c r="AA23" s="1098">
        <v>217</v>
      </c>
      <c r="AB23" s="1098"/>
      <c r="AC23" s="1098"/>
      <c r="AD23" s="1098"/>
      <c r="AE23" s="1099"/>
      <c r="AF23" s="1100">
        <v>98</v>
      </c>
      <c r="AG23" s="1098"/>
      <c r="AH23" s="1098"/>
      <c r="AI23" s="1098"/>
      <c r="AJ23" s="1101"/>
      <c r="AK23" s="1102"/>
      <c r="AL23" s="1103"/>
      <c r="AM23" s="1103"/>
      <c r="AN23" s="1103"/>
      <c r="AO23" s="1103"/>
      <c r="AP23" s="1098">
        <v>15322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2893</v>
      </c>
      <c r="R28" s="1083"/>
      <c r="S28" s="1083"/>
      <c r="T28" s="1083"/>
      <c r="U28" s="1083"/>
      <c r="V28" s="1083">
        <v>2794</v>
      </c>
      <c r="W28" s="1083"/>
      <c r="X28" s="1083"/>
      <c r="Y28" s="1083"/>
      <c r="Z28" s="1083"/>
      <c r="AA28" s="1083">
        <f>Q28-V28</f>
        <v>99</v>
      </c>
      <c r="AB28" s="1083"/>
      <c r="AC28" s="1083"/>
      <c r="AD28" s="1083"/>
      <c r="AE28" s="1084"/>
      <c r="AF28" s="1085">
        <v>99</v>
      </c>
      <c r="AG28" s="1083"/>
      <c r="AH28" s="1083"/>
      <c r="AI28" s="1083"/>
      <c r="AJ28" s="1086"/>
      <c r="AK28" s="1087">
        <v>198</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73</v>
      </c>
      <c r="R29" s="1073"/>
      <c r="S29" s="1073"/>
      <c r="T29" s="1073"/>
      <c r="U29" s="1073"/>
      <c r="V29" s="1073">
        <v>73</v>
      </c>
      <c r="W29" s="1073"/>
      <c r="X29" s="1073"/>
      <c r="Y29" s="1073"/>
      <c r="Z29" s="1073"/>
      <c r="AA29" s="1073">
        <v>0</v>
      </c>
      <c r="AB29" s="1073"/>
      <c r="AC29" s="1073"/>
      <c r="AD29" s="1073"/>
      <c r="AE29" s="1074"/>
      <c r="AF29" s="1048">
        <v>0</v>
      </c>
      <c r="AG29" s="1049"/>
      <c r="AH29" s="1049"/>
      <c r="AI29" s="1049"/>
      <c r="AJ29" s="1050"/>
      <c r="AK29" s="1009">
        <v>2</v>
      </c>
      <c r="AL29" s="1000"/>
      <c r="AM29" s="1000"/>
      <c r="AN29" s="1000"/>
      <c r="AO29" s="1000"/>
      <c r="AP29" s="1000">
        <v>51</v>
      </c>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2357</v>
      </c>
      <c r="R30" s="1073"/>
      <c r="S30" s="1073"/>
      <c r="T30" s="1073"/>
      <c r="U30" s="1073"/>
      <c r="V30" s="1073">
        <v>2274</v>
      </c>
      <c r="W30" s="1073"/>
      <c r="X30" s="1073"/>
      <c r="Y30" s="1073"/>
      <c r="Z30" s="1073"/>
      <c r="AA30" s="1073">
        <f t="shared" ref="AA30:AA34" si="0">Q30-V30</f>
        <v>83</v>
      </c>
      <c r="AB30" s="1073"/>
      <c r="AC30" s="1073"/>
      <c r="AD30" s="1073"/>
      <c r="AE30" s="1074"/>
      <c r="AF30" s="1048">
        <v>83</v>
      </c>
      <c r="AG30" s="1049"/>
      <c r="AH30" s="1049"/>
      <c r="AI30" s="1049"/>
      <c r="AJ30" s="1050"/>
      <c r="AK30" s="1009">
        <v>343</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269</v>
      </c>
      <c r="R31" s="1073"/>
      <c r="S31" s="1073"/>
      <c r="T31" s="1073"/>
      <c r="U31" s="1073"/>
      <c r="V31" s="1073">
        <v>260</v>
      </c>
      <c r="W31" s="1073"/>
      <c r="X31" s="1073"/>
      <c r="Y31" s="1073"/>
      <c r="Z31" s="1073"/>
      <c r="AA31" s="1073">
        <f t="shared" si="0"/>
        <v>9</v>
      </c>
      <c r="AB31" s="1073"/>
      <c r="AC31" s="1073"/>
      <c r="AD31" s="1073"/>
      <c r="AE31" s="1074"/>
      <c r="AF31" s="1048">
        <v>8</v>
      </c>
      <c r="AG31" s="1049"/>
      <c r="AH31" s="1049"/>
      <c r="AI31" s="1049"/>
      <c r="AJ31" s="1050"/>
      <c r="AK31" s="1009">
        <v>86</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579</v>
      </c>
      <c r="R32" s="1073"/>
      <c r="S32" s="1073"/>
      <c r="T32" s="1073"/>
      <c r="U32" s="1073"/>
      <c r="V32" s="1073">
        <v>467</v>
      </c>
      <c r="W32" s="1073"/>
      <c r="X32" s="1073"/>
      <c r="Y32" s="1073"/>
      <c r="Z32" s="1073"/>
      <c r="AA32" s="1073">
        <f t="shared" si="0"/>
        <v>112</v>
      </c>
      <c r="AB32" s="1073"/>
      <c r="AC32" s="1073"/>
      <c r="AD32" s="1073"/>
      <c r="AE32" s="1074"/>
      <c r="AF32" s="1048">
        <v>919</v>
      </c>
      <c r="AG32" s="1049"/>
      <c r="AH32" s="1049"/>
      <c r="AI32" s="1049"/>
      <c r="AJ32" s="1050"/>
      <c r="AK32" s="1009">
        <v>50</v>
      </c>
      <c r="AL32" s="1000"/>
      <c r="AM32" s="1000"/>
      <c r="AN32" s="1000"/>
      <c r="AO32" s="1000"/>
      <c r="AP32" s="1000">
        <v>2181</v>
      </c>
      <c r="AQ32" s="1000"/>
      <c r="AR32" s="1000"/>
      <c r="AS32" s="1000"/>
      <c r="AT32" s="1000"/>
      <c r="AU32" s="1000">
        <v>937</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1420</v>
      </c>
      <c r="R33" s="1073"/>
      <c r="S33" s="1073"/>
      <c r="T33" s="1073"/>
      <c r="U33" s="1073"/>
      <c r="V33" s="1073">
        <v>1323</v>
      </c>
      <c r="W33" s="1073"/>
      <c r="X33" s="1073"/>
      <c r="Y33" s="1073"/>
      <c r="Z33" s="1073"/>
      <c r="AA33" s="1073">
        <f t="shared" si="0"/>
        <v>97</v>
      </c>
      <c r="AB33" s="1073"/>
      <c r="AC33" s="1073"/>
      <c r="AD33" s="1073"/>
      <c r="AE33" s="1074"/>
      <c r="AF33" s="1048">
        <v>97</v>
      </c>
      <c r="AG33" s="1049"/>
      <c r="AH33" s="1049"/>
      <c r="AI33" s="1049"/>
      <c r="AJ33" s="1050"/>
      <c r="AK33" s="1009">
        <v>691</v>
      </c>
      <c r="AL33" s="1000"/>
      <c r="AM33" s="1000"/>
      <c r="AN33" s="1000"/>
      <c r="AO33" s="1000"/>
      <c r="AP33" s="1000">
        <v>9950</v>
      </c>
      <c r="AQ33" s="1000"/>
      <c r="AR33" s="1000"/>
      <c r="AS33" s="1000"/>
      <c r="AT33" s="1000"/>
      <c r="AU33" s="1000">
        <v>3222</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6</v>
      </c>
      <c r="R34" s="1073"/>
      <c r="S34" s="1073"/>
      <c r="T34" s="1073"/>
      <c r="U34" s="1073"/>
      <c r="V34" s="1073">
        <v>3</v>
      </c>
      <c r="W34" s="1073"/>
      <c r="X34" s="1073"/>
      <c r="Y34" s="1073"/>
      <c r="Z34" s="1073"/>
      <c r="AA34" s="1073">
        <f t="shared" si="0"/>
        <v>3</v>
      </c>
      <c r="AB34" s="1073"/>
      <c r="AC34" s="1073"/>
      <c r="AD34" s="1073"/>
      <c r="AE34" s="1074"/>
      <c r="AF34" s="1048">
        <v>9</v>
      </c>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1215</v>
      </c>
      <c r="AG63" s="988"/>
      <c r="AH63" s="988"/>
      <c r="AI63" s="988"/>
      <c r="AJ63" s="1059"/>
      <c r="AK63" s="1060"/>
      <c r="AL63" s="992"/>
      <c r="AM63" s="992"/>
      <c r="AN63" s="992"/>
      <c r="AO63" s="992"/>
      <c r="AP63" s="988">
        <v>12182</v>
      </c>
      <c r="AQ63" s="988"/>
      <c r="AR63" s="988"/>
      <c r="AS63" s="988"/>
      <c r="AT63" s="988"/>
      <c r="AU63" s="988">
        <v>4159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17">
        <v>465</v>
      </c>
      <c r="R68" s="1011"/>
      <c r="S68" s="1011"/>
      <c r="T68" s="1011"/>
      <c r="U68" s="1011"/>
      <c r="V68" s="1011">
        <v>447</v>
      </c>
      <c r="W68" s="1011"/>
      <c r="X68" s="1011"/>
      <c r="Y68" s="1011"/>
      <c r="Z68" s="1011"/>
      <c r="AA68" s="1011">
        <f>Q68-V68</f>
        <v>18</v>
      </c>
      <c r="AB68" s="1011"/>
      <c r="AC68" s="1011"/>
      <c r="AD68" s="1011"/>
      <c r="AE68" s="1011"/>
      <c r="AF68" s="1011">
        <v>15</v>
      </c>
      <c r="AG68" s="1011"/>
      <c r="AH68" s="1011"/>
      <c r="AI68" s="1011"/>
      <c r="AJ68" s="1011"/>
      <c r="AK68" s="1011"/>
      <c r="AL68" s="1011"/>
      <c r="AM68" s="1011"/>
      <c r="AN68" s="1011"/>
      <c r="AO68" s="1011"/>
      <c r="AP68" s="1011">
        <v>435</v>
      </c>
      <c r="AQ68" s="1011"/>
      <c r="AR68" s="1011"/>
      <c r="AS68" s="1011"/>
      <c r="AT68" s="1011"/>
      <c r="AU68" s="1011">
        <v>172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1212</v>
      </c>
      <c r="R69" s="1000"/>
      <c r="S69" s="1000"/>
      <c r="T69" s="1000"/>
      <c r="U69" s="1000"/>
      <c r="V69" s="1000">
        <v>1199</v>
      </c>
      <c r="W69" s="1000"/>
      <c r="X69" s="1000"/>
      <c r="Y69" s="1000"/>
      <c r="Z69" s="1000"/>
      <c r="AA69" s="1000">
        <f>Q69-V69</f>
        <v>13</v>
      </c>
      <c r="AB69" s="1000"/>
      <c r="AC69" s="1000"/>
      <c r="AD69" s="1000"/>
      <c r="AE69" s="1000"/>
      <c r="AF69" s="1000">
        <v>10</v>
      </c>
      <c r="AG69" s="1000"/>
      <c r="AH69" s="1000"/>
      <c r="AI69" s="1000"/>
      <c r="AJ69" s="1000"/>
      <c r="AK69" s="1000"/>
      <c r="AL69" s="1000"/>
      <c r="AM69" s="1000"/>
      <c r="AN69" s="1000"/>
      <c r="AO69" s="1000"/>
      <c r="AP69" s="1000">
        <v>461</v>
      </c>
      <c r="AQ69" s="1000"/>
      <c r="AR69" s="1000"/>
      <c r="AS69" s="1000"/>
      <c r="AT69" s="1000"/>
      <c r="AU69" s="1000">
        <v>153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15052</v>
      </c>
      <c r="R70" s="1000"/>
      <c r="S70" s="1000"/>
      <c r="T70" s="1000"/>
      <c r="U70" s="1000"/>
      <c r="V70" s="1000">
        <v>12500</v>
      </c>
      <c r="W70" s="1000"/>
      <c r="X70" s="1000"/>
      <c r="Y70" s="1000"/>
      <c r="Z70" s="1000"/>
      <c r="AA70" s="1000">
        <f t="shared" ref="AA70:AA76" si="1">Q70-V70</f>
        <v>2552</v>
      </c>
      <c r="AB70" s="1000"/>
      <c r="AC70" s="1000"/>
      <c r="AD70" s="1000"/>
      <c r="AE70" s="1000"/>
      <c r="AF70" s="1000">
        <v>2552</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547</v>
      </c>
      <c r="C71" s="1004"/>
      <c r="D71" s="1004"/>
      <c r="E71" s="1004"/>
      <c r="F71" s="1004"/>
      <c r="G71" s="1004"/>
      <c r="H71" s="1004"/>
      <c r="I71" s="1004"/>
      <c r="J71" s="1004"/>
      <c r="K71" s="1004"/>
      <c r="L71" s="1004"/>
      <c r="M71" s="1004"/>
      <c r="N71" s="1004"/>
      <c r="O71" s="1004"/>
      <c r="P71" s="1005"/>
      <c r="Q71" s="1006">
        <v>131</v>
      </c>
      <c r="R71" s="1000"/>
      <c r="S71" s="1000"/>
      <c r="T71" s="1000"/>
      <c r="U71" s="1000"/>
      <c r="V71" s="1000">
        <v>123</v>
      </c>
      <c r="W71" s="1000"/>
      <c r="X71" s="1000"/>
      <c r="Y71" s="1000"/>
      <c r="Z71" s="1000"/>
      <c r="AA71" s="1000">
        <f t="shared" si="1"/>
        <v>8</v>
      </c>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548</v>
      </c>
      <c r="C72" s="1004"/>
      <c r="D72" s="1004"/>
      <c r="E72" s="1004"/>
      <c r="F72" s="1004"/>
      <c r="G72" s="1004"/>
      <c r="H72" s="1004"/>
      <c r="I72" s="1004"/>
      <c r="J72" s="1004"/>
      <c r="K72" s="1004"/>
      <c r="L72" s="1004"/>
      <c r="M72" s="1004"/>
      <c r="N72" s="1004"/>
      <c r="O72" s="1004"/>
      <c r="P72" s="1005"/>
      <c r="Q72" s="1006">
        <v>11</v>
      </c>
      <c r="R72" s="1000"/>
      <c r="S72" s="1000"/>
      <c r="T72" s="1000"/>
      <c r="U72" s="1000"/>
      <c r="V72" s="1000">
        <v>11</v>
      </c>
      <c r="W72" s="1000"/>
      <c r="X72" s="1000"/>
      <c r="Y72" s="1000"/>
      <c r="Z72" s="1000"/>
      <c r="AA72" s="1000">
        <f t="shared" si="1"/>
        <v>0</v>
      </c>
      <c r="AB72" s="1000"/>
      <c r="AC72" s="1000"/>
      <c r="AD72" s="1000"/>
      <c r="AE72" s="1000"/>
      <c r="AF72" s="1000">
        <v>0</v>
      </c>
      <c r="AG72" s="1000"/>
      <c r="AH72" s="1000"/>
      <c r="AI72" s="1000"/>
      <c r="AJ72" s="1000"/>
      <c r="AK72" s="1000">
        <v>1</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549</v>
      </c>
      <c r="C73" s="1004"/>
      <c r="D73" s="1004"/>
      <c r="E73" s="1004"/>
      <c r="F73" s="1004"/>
      <c r="G73" s="1004"/>
      <c r="H73" s="1004"/>
      <c r="I73" s="1004"/>
      <c r="J73" s="1004"/>
      <c r="K73" s="1004"/>
      <c r="L73" s="1004"/>
      <c r="M73" s="1004"/>
      <c r="N73" s="1004"/>
      <c r="O73" s="1004"/>
      <c r="P73" s="1005"/>
      <c r="Q73" s="1006">
        <v>495</v>
      </c>
      <c r="R73" s="1000"/>
      <c r="S73" s="1000"/>
      <c r="T73" s="1000"/>
      <c r="U73" s="1000"/>
      <c r="V73" s="1000">
        <v>348</v>
      </c>
      <c r="W73" s="1000"/>
      <c r="X73" s="1000"/>
      <c r="Y73" s="1000"/>
      <c r="Z73" s="1000"/>
      <c r="AA73" s="1000">
        <f t="shared" si="1"/>
        <v>147</v>
      </c>
      <c r="AB73" s="1000"/>
      <c r="AC73" s="1000"/>
      <c r="AD73" s="1000"/>
      <c r="AE73" s="1000"/>
      <c r="AF73" s="1000">
        <v>147</v>
      </c>
      <c r="AG73" s="1000"/>
      <c r="AH73" s="1000"/>
      <c r="AI73" s="1000"/>
      <c r="AJ73" s="1000"/>
      <c r="AK73" s="1000">
        <v>176</v>
      </c>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550</v>
      </c>
      <c r="C74" s="1004"/>
      <c r="D74" s="1004"/>
      <c r="E74" s="1004"/>
      <c r="F74" s="1004"/>
      <c r="G74" s="1004"/>
      <c r="H74" s="1004"/>
      <c r="I74" s="1004"/>
      <c r="J74" s="1004"/>
      <c r="K74" s="1004"/>
      <c r="L74" s="1004"/>
      <c r="M74" s="1004"/>
      <c r="N74" s="1004"/>
      <c r="O74" s="1004"/>
      <c r="P74" s="1005"/>
      <c r="Q74" s="1006">
        <v>707526</v>
      </c>
      <c r="R74" s="1000"/>
      <c r="S74" s="1000"/>
      <c r="T74" s="1000"/>
      <c r="U74" s="1000"/>
      <c r="V74" s="1000">
        <v>687045</v>
      </c>
      <c r="W74" s="1000"/>
      <c r="X74" s="1000"/>
      <c r="Y74" s="1000"/>
      <c r="Z74" s="1000"/>
      <c r="AA74" s="1000">
        <f t="shared" si="1"/>
        <v>20481</v>
      </c>
      <c r="AB74" s="1000"/>
      <c r="AC74" s="1000"/>
      <c r="AD74" s="1000"/>
      <c r="AE74" s="1000"/>
      <c r="AF74" s="1000">
        <v>20481</v>
      </c>
      <c r="AG74" s="1000"/>
      <c r="AH74" s="1000"/>
      <c r="AI74" s="1000"/>
      <c r="AJ74" s="1000"/>
      <c r="AK74" s="1000">
        <v>3255</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551</v>
      </c>
      <c r="C75" s="1004"/>
      <c r="D75" s="1004"/>
      <c r="E75" s="1004"/>
      <c r="F75" s="1004"/>
      <c r="G75" s="1004"/>
      <c r="H75" s="1004"/>
      <c r="I75" s="1004"/>
      <c r="J75" s="1004"/>
      <c r="K75" s="1004"/>
      <c r="L75" s="1004"/>
      <c r="M75" s="1004"/>
      <c r="N75" s="1004"/>
      <c r="O75" s="1004"/>
      <c r="P75" s="1005"/>
      <c r="Q75" s="1007">
        <v>130</v>
      </c>
      <c r="R75" s="1008"/>
      <c r="S75" s="1008"/>
      <c r="T75" s="1008"/>
      <c r="U75" s="1009"/>
      <c r="V75" s="1010">
        <v>127</v>
      </c>
      <c r="W75" s="1008"/>
      <c r="X75" s="1008"/>
      <c r="Y75" s="1008"/>
      <c r="Z75" s="1009"/>
      <c r="AA75" s="1000">
        <f t="shared" si="1"/>
        <v>3</v>
      </c>
      <c r="AB75" s="1000"/>
      <c r="AC75" s="1000"/>
      <c r="AD75" s="1000"/>
      <c r="AE75" s="1000"/>
      <c r="AF75" s="1010">
        <v>3</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553</v>
      </c>
      <c r="C76" s="1004"/>
      <c r="D76" s="1004"/>
      <c r="E76" s="1004"/>
      <c r="F76" s="1004"/>
      <c r="G76" s="1004"/>
      <c r="H76" s="1004"/>
      <c r="I76" s="1004"/>
      <c r="J76" s="1004"/>
      <c r="K76" s="1004"/>
      <c r="L76" s="1004"/>
      <c r="M76" s="1004"/>
      <c r="N76" s="1004"/>
      <c r="O76" s="1004"/>
      <c r="P76" s="1005"/>
      <c r="Q76" s="1007">
        <v>84</v>
      </c>
      <c r="R76" s="1008"/>
      <c r="S76" s="1008"/>
      <c r="T76" s="1008"/>
      <c r="U76" s="1009"/>
      <c r="V76" s="1010">
        <v>76</v>
      </c>
      <c r="W76" s="1008"/>
      <c r="X76" s="1008"/>
      <c r="Y76" s="1008"/>
      <c r="Z76" s="1009"/>
      <c r="AA76" s="1000">
        <f t="shared" si="1"/>
        <v>8</v>
      </c>
      <c r="AB76" s="1000"/>
      <c r="AC76" s="1000"/>
      <c r="AD76" s="1000"/>
      <c r="AE76" s="1000"/>
      <c r="AF76" s="1010">
        <v>8</v>
      </c>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552</v>
      </c>
      <c r="C77" s="1004"/>
      <c r="D77" s="1004"/>
      <c r="E77" s="1004"/>
      <c r="F77" s="1004"/>
      <c r="G77" s="1004"/>
      <c r="H77" s="1004"/>
      <c r="I77" s="1004"/>
      <c r="J77" s="1004"/>
      <c r="K77" s="1004"/>
      <c r="L77" s="1004"/>
      <c r="M77" s="1004"/>
      <c r="N77" s="1004"/>
      <c r="O77" s="1004"/>
      <c r="P77" s="1005"/>
      <c r="Q77" s="1007">
        <v>3151</v>
      </c>
      <c r="R77" s="1008"/>
      <c r="S77" s="1008"/>
      <c r="T77" s="1008"/>
      <c r="U77" s="1009"/>
      <c r="V77" s="1010">
        <v>3123</v>
      </c>
      <c r="W77" s="1008"/>
      <c r="X77" s="1008"/>
      <c r="Y77" s="1008"/>
      <c r="Z77" s="1009"/>
      <c r="AA77" s="1000">
        <v>27</v>
      </c>
      <c r="AB77" s="1000"/>
      <c r="AC77" s="1000"/>
      <c r="AD77" s="1000"/>
      <c r="AE77" s="1000"/>
      <c r="AF77" s="1010">
        <v>27</v>
      </c>
      <c r="AG77" s="1008"/>
      <c r="AH77" s="1008"/>
      <c r="AI77" s="1008"/>
      <c r="AJ77" s="1009"/>
      <c r="AK77" s="1010">
        <v>24829</v>
      </c>
      <c r="AL77" s="1008"/>
      <c r="AM77" s="1008"/>
      <c r="AN77" s="1008"/>
      <c r="AO77" s="1009"/>
      <c r="AP77" s="1010">
        <v>1405</v>
      </c>
      <c r="AQ77" s="1008"/>
      <c r="AR77" s="1008"/>
      <c r="AS77" s="1008"/>
      <c r="AT77" s="1009"/>
      <c r="AU77" s="1010">
        <v>30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554</v>
      </c>
      <c r="C78" s="1004"/>
      <c r="D78" s="1004"/>
      <c r="E78" s="1004"/>
      <c r="F78" s="1004"/>
      <c r="G78" s="1004"/>
      <c r="H78" s="1004"/>
      <c r="I78" s="1004"/>
      <c r="J78" s="1004"/>
      <c r="K78" s="1004"/>
      <c r="L78" s="1004"/>
      <c r="M78" s="1004"/>
      <c r="N78" s="1004"/>
      <c r="O78" s="1004"/>
      <c r="P78" s="1005"/>
      <c r="Q78" s="1006">
        <v>215</v>
      </c>
      <c r="R78" s="1000"/>
      <c r="S78" s="1000"/>
      <c r="T78" s="1000"/>
      <c r="U78" s="1000"/>
      <c r="V78" s="1000">
        <v>201</v>
      </c>
      <c r="W78" s="1000"/>
      <c r="X78" s="1000"/>
      <c r="Y78" s="1000"/>
      <c r="Z78" s="1000"/>
      <c r="AA78" s="1000">
        <f>Q78-V78</f>
        <v>14</v>
      </c>
      <c r="AB78" s="1000"/>
      <c r="AC78" s="1000"/>
      <c r="AD78" s="1000"/>
      <c r="AE78" s="1000"/>
      <c r="AF78" s="1000">
        <v>14</v>
      </c>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23257</v>
      </c>
      <c r="AG88" s="988"/>
      <c r="AH88" s="988"/>
      <c r="AI88" s="988"/>
      <c r="AJ88" s="988"/>
      <c r="AK88" s="992"/>
      <c r="AL88" s="992"/>
      <c r="AM88" s="992"/>
      <c r="AN88" s="992"/>
      <c r="AO88" s="992"/>
      <c r="AP88" s="988">
        <v>2301</v>
      </c>
      <c r="AQ88" s="988"/>
      <c r="AR88" s="988"/>
      <c r="AS88" s="988"/>
      <c r="AT88" s="988"/>
      <c r="AU88" s="988">
        <v>355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1836390</v>
      </c>
      <c r="AB110" s="916"/>
      <c r="AC110" s="916"/>
      <c r="AD110" s="916"/>
      <c r="AE110" s="917"/>
      <c r="AF110" s="918">
        <v>1775993</v>
      </c>
      <c r="AG110" s="916"/>
      <c r="AH110" s="916"/>
      <c r="AI110" s="916"/>
      <c r="AJ110" s="917"/>
      <c r="AK110" s="918">
        <v>1797508</v>
      </c>
      <c r="AL110" s="916"/>
      <c r="AM110" s="916"/>
      <c r="AN110" s="916"/>
      <c r="AO110" s="917"/>
      <c r="AP110" s="919">
        <v>29.3</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16011793</v>
      </c>
      <c r="BR110" s="863"/>
      <c r="BS110" s="863"/>
      <c r="BT110" s="863"/>
      <c r="BU110" s="863"/>
      <c r="BV110" s="863">
        <v>15882340</v>
      </c>
      <c r="BW110" s="863"/>
      <c r="BX110" s="863"/>
      <c r="BY110" s="863"/>
      <c r="BZ110" s="863"/>
      <c r="CA110" s="863">
        <v>15322143</v>
      </c>
      <c r="CB110" s="863"/>
      <c r="CC110" s="863"/>
      <c r="CD110" s="863"/>
      <c r="CE110" s="863"/>
      <c r="CF110" s="887">
        <v>249.8</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258</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7318870</v>
      </c>
      <c r="BR112" s="835"/>
      <c r="BS112" s="835"/>
      <c r="BT112" s="835"/>
      <c r="BU112" s="835"/>
      <c r="BV112" s="835">
        <v>7351954</v>
      </c>
      <c r="BW112" s="835"/>
      <c r="BX112" s="835"/>
      <c r="BY112" s="835"/>
      <c r="BZ112" s="835"/>
      <c r="CA112" s="835">
        <v>7235409</v>
      </c>
      <c r="CB112" s="835"/>
      <c r="CC112" s="835"/>
      <c r="CD112" s="835"/>
      <c r="CE112" s="835"/>
      <c r="CF112" s="896">
        <v>117.9</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258</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719141</v>
      </c>
      <c r="AB113" s="944"/>
      <c r="AC113" s="944"/>
      <c r="AD113" s="944"/>
      <c r="AE113" s="945"/>
      <c r="AF113" s="946">
        <v>719780</v>
      </c>
      <c r="AG113" s="944"/>
      <c r="AH113" s="944"/>
      <c r="AI113" s="944"/>
      <c r="AJ113" s="945"/>
      <c r="AK113" s="946">
        <v>739773</v>
      </c>
      <c r="AL113" s="944"/>
      <c r="AM113" s="944"/>
      <c r="AN113" s="944"/>
      <c r="AO113" s="945"/>
      <c r="AP113" s="947">
        <v>12.1</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630108</v>
      </c>
      <c r="BR113" s="835"/>
      <c r="BS113" s="835"/>
      <c r="BT113" s="835"/>
      <c r="BU113" s="835"/>
      <c r="BV113" s="835">
        <v>497869</v>
      </c>
      <c r="BW113" s="835"/>
      <c r="BX113" s="835"/>
      <c r="BY113" s="835"/>
      <c r="BZ113" s="835"/>
      <c r="CA113" s="835">
        <v>354877</v>
      </c>
      <c r="CB113" s="835"/>
      <c r="CC113" s="835"/>
      <c r="CD113" s="835"/>
      <c r="CE113" s="835"/>
      <c r="CF113" s="896">
        <v>5.8</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99620</v>
      </c>
      <c r="AB114" s="798"/>
      <c r="AC114" s="798"/>
      <c r="AD114" s="798"/>
      <c r="AE114" s="799"/>
      <c r="AF114" s="800">
        <v>117706</v>
      </c>
      <c r="AG114" s="798"/>
      <c r="AH114" s="798"/>
      <c r="AI114" s="798"/>
      <c r="AJ114" s="799"/>
      <c r="AK114" s="800">
        <v>128060</v>
      </c>
      <c r="AL114" s="798"/>
      <c r="AM114" s="798"/>
      <c r="AN114" s="798"/>
      <c r="AO114" s="799"/>
      <c r="AP114" s="845">
        <v>2.1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1991220</v>
      </c>
      <c r="BR114" s="835"/>
      <c r="BS114" s="835"/>
      <c r="BT114" s="835"/>
      <c r="BU114" s="835"/>
      <c r="BV114" s="835">
        <v>1905388</v>
      </c>
      <c r="BW114" s="835"/>
      <c r="BX114" s="835"/>
      <c r="BY114" s="835"/>
      <c r="BZ114" s="835"/>
      <c r="CA114" s="835">
        <v>1983656</v>
      </c>
      <c r="CB114" s="835"/>
      <c r="CC114" s="835"/>
      <c r="CD114" s="835"/>
      <c r="CE114" s="835"/>
      <c r="CF114" s="896">
        <v>32.299999999999997</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834</v>
      </c>
      <c r="AB116" s="798"/>
      <c r="AC116" s="798"/>
      <c r="AD116" s="798"/>
      <c r="AE116" s="799"/>
      <c r="AF116" s="800">
        <v>577</v>
      </c>
      <c r="AG116" s="798"/>
      <c r="AH116" s="798"/>
      <c r="AI116" s="798"/>
      <c r="AJ116" s="799"/>
      <c r="AK116" s="800">
        <v>630</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2655985</v>
      </c>
      <c r="AB117" s="930"/>
      <c r="AC117" s="930"/>
      <c r="AD117" s="930"/>
      <c r="AE117" s="931"/>
      <c r="AF117" s="932">
        <v>2614056</v>
      </c>
      <c r="AG117" s="930"/>
      <c r="AH117" s="930"/>
      <c r="AI117" s="930"/>
      <c r="AJ117" s="931"/>
      <c r="AK117" s="932">
        <v>2665971</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25952249</v>
      </c>
      <c r="BR119" s="866"/>
      <c r="BS119" s="866"/>
      <c r="BT119" s="866"/>
      <c r="BU119" s="866"/>
      <c r="BV119" s="866">
        <v>25637551</v>
      </c>
      <c r="BW119" s="866"/>
      <c r="BX119" s="866"/>
      <c r="BY119" s="866"/>
      <c r="BZ119" s="866"/>
      <c r="CA119" s="866">
        <v>24896085</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438</v>
      </c>
      <c r="DH119" s="781"/>
      <c r="DI119" s="781"/>
      <c r="DJ119" s="781"/>
      <c r="DK119" s="782"/>
      <c r="DL119" s="783" t="s">
        <v>438</v>
      </c>
      <c r="DM119" s="781"/>
      <c r="DN119" s="781"/>
      <c r="DO119" s="781"/>
      <c r="DP119" s="782"/>
      <c r="DQ119" s="783" t="s">
        <v>438</v>
      </c>
      <c r="DR119" s="781"/>
      <c r="DS119" s="781"/>
      <c r="DT119" s="781"/>
      <c r="DU119" s="782"/>
      <c r="DV119" s="869" t="s">
        <v>438</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438</v>
      </c>
      <c r="AB120" s="798"/>
      <c r="AC120" s="798"/>
      <c r="AD120" s="798"/>
      <c r="AE120" s="799"/>
      <c r="AF120" s="800" t="s">
        <v>438</v>
      </c>
      <c r="AG120" s="798"/>
      <c r="AH120" s="798"/>
      <c r="AI120" s="798"/>
      <c r="AJ120" s="799"/>
      <c r="AK120" s="800" t="s">
        <v>438</v>
      </c>
      <c r="AL120" s="798"/>
      <c r="AM120" s="798"/>
      <c r="AN120" s="798"/>
      <c r="AO120" s="799"/>
      <c r="AP120" s="845" t="s">
        <v>438</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5149675</v>
      </c>
      <c r="BR120" s="863"/>
      <c r="BS120" s="863"/>
      <c r="BT120" s="863"/>
      <c r="BU120" s="863"/>
      <c r="BV120" s="863">
        <v>5362298</v>
      </c>
      <c r="BW120" s="863"/>
      <c r="BX120" s="863"/>
      <c r="BY120" s="863"/>
      <c r="BZ120" s="863"/>
      <c r="CA120" s="863">
        <v>5331839</v>
      </c>
      <c r="CB120" s="863"/>
      <c r="CC120" s="863"/>
      <c r="CD120" s="863"/>
      <c r="CE120" s="863"/>
      <c r="CF120" s="887">
        <v>86.9</v>
      </c>
      <c r="CG120" s="888"/>
      <c r="CH120" s="888"/>
      <c r="CI120" s="888"/>
      <c r="CJ120" s="888"/>
      <c r="CK120" s="889" t="s">
        <v>441</v>
      </c>
      <c r="CL120" s="873"/>
      <c r="CM120" s="873"/>
      <c r="CN120" s="873"/>
      <c r="CO120" s="874"/>
      <c r="CP120" s="893" t="s">
        <v>442</v>
      </c>
      <c r="CQ120" s="894"/>
      <c r="CR120" s="894"/>
      <c r="CS120" s="894"/>
      <c r="CT120" s="894"/>
      <c r="CU120" s="894"/>
      <c r="CV120" s="894"/>
      <c r="CW120" s="894"/>
      <c r="CX120" s="894"/>
      <c r="CY120" s="894"/>
      <c r="CZ120" s="894"/>
      <c r="DA120" s="894"/>
      <c r="DB120" s="894"/>
      <c r="DC120" s="894"/>
      <c r="DD120" s="894"/>
      <c r="DE120" s="894"/>
      <c r="DF120" s="895"/>
      <c r="DG120" s="882">
        <v>7008850</v>
      </c>
      <c r="DH120" s="863"/>
      <c r="DI120" s="863"/>
      <c r="DJ120" s="863"/>
      <c r="DK120" s="863"/>
      <c r="DL120" s="863">
        <v>6899932</v>
      </c>
      <c r="DM120" s="863"/>
      <c r="DN120" s="863"/>
      <c r="DO120" s="863"/>
      <c r="DP120" s="863"/>
      <c r="DQ120" s="863">
        <v>6696575</v>
      </c>
      <c r="DR120" s="863"/>
      <c r="DS120" s="863"/>
      <c r="DT120" s="863"/>
      <c r="DU120" s="863"/>
      <c r="DV120" s="864">
        <v>109.2</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438</v>
      </c>
      <c r="AB121" s="798"/>
      <c r="AC121" s="798"/>
      <c r="AD121" s="798"/>
      <c r="AE121" s="799"/>
      <c r="AF121" s="800" t="s">
        <v>438</v>
      </c>
      <c r="AG121" s="798"/>
      <c r="AH121" s="798"/>
      <c r="AI121" s="798"/>
      <c r="AJ121" s="799"/>
      <c r="AK121" s="800" t="s">
        <v>438</v>
      </c>
      <c r="AL121" s="798"/>
      <c r="AM121" s="798"/>
      <c r="AN121" s="798"/>
      <c r="AO121" s="799"/>
      <c r="AP121" s="845" t="s">
        <v>438</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644895</v>
      </c>
      <c r="BR121" s="835"/>
      <c r="BS121" s="835"/>
      <c r="BT121" s="835"/>
      <c r="BU121" s="835"/>
      <c r="BV121" s="835">
        <v>570219</v>
      </c>
      <c r="BW121" s="835"/>
      <c r="BX121" s="835"/>
      <c r="BY121" s="835"/>
      <c r="BZ121" s="835"/>
      <c r="CA121" s="835">
        <v>467046</v>
      </c>
      <c r="CB121" s="835"/>
      <c r="CC121" s="835"/>
      <c r="CD121" s="835"/>
      <c r="CE121" s="835"/>
      <c r="CF121" s="896">
        <v>7.6</v>
      </c>
      <c r="CG121" s="897"/>
      <c r="CH121" s="897"/>
      <c r="CI121" s="897"/>
      <c r="CJ121" s="897"/>
      <c r="CK121" s="890"/>
      <c r="CL121" s="876"/>
      <c r="CM121" s="876"/>
      <c r="CN121" s="876"/>
      <c r="CO121" s="877"/>
      <c r="CP121" s="856" t="s">
        <v>445</v>
      </c>
      <c r="CQ121" s="857"/>
      <c r="CR121" s="857"/>
      <c r="CS121" s="857"/>
      <c r="CT121" s="857"/>
      <c r="CU121" s="857"/>
      <c r="CV121" s="857"/>
      <c r="CW121" s="857"/>
      <c r="CX121" s="857"/>
      <c r="CY121" s="857"/>
      <c r="CZ121" s="857"/>
      <c r="DA121" s="857"/>
      <c r="DB121" s="857"/>
      <c r="DC121" s="857"/>
      <c r="DD121" s="857"/>
      <c r="DE121" s="857"/>
      <c r="DF121" s="858"/>
      <c r="DG121" s="834">
        <v>304153</v>
      </c>
      <c r="DH121" s="835"/>
      <c r="DI121" s="835"/>
      <c r="DJ121" s="835"/>
      <c r="DK121" s="835"/>
      <c r="DL121" s="835">
        <v>444659</v>
      </c>
      <c r="DM121" s="835"/>
      <c r="DN121" s="835"/>
      <c r="DO121" s="835"/>
      <c r="DP121" s="835"/>
      <c r="DQ121" s="835">
        <v>534118</v>
      </c>
      <c r="DR121" s="835"/>
      <c r="DS121" s="835"/>
      <c r="DT121" s="835"/>
      <c r="DU121" s="835"/>
      <c r="DV121" s="812">
        <v>8.6999999999999993</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438</v>
      </c>
      <c r="AB122" s="798"/>
      <c r="AC122" s="798"/>
      <c r="AD122" s="798"/>
      <c r="AE122" s="799"/>
      <c r="AF122" s="800" t="s">
        <v>438</v>
      </c>
      <c r="AG122" s="798"/>
      <c r="AH122" s="798"/>
      <c r="AI122" s="798"/>
      <c r="AJ122" s="799"/>
      <c r="AK122" s="800" t="s">
        <v>438</v>
      </c>
      <c r="AL122" s="798"/>
      <c r="AM122" s="798"/>
      <c r="AN122" s="798"/>
      <c r="AO122" s="799"/>
      <c r="AP122" s="845" t="s">
        <v>438</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18134045</v>
      </c>
      <c r="BR122" s="866"/>
      <c r="BS122" s="866"/>
      <c r="BT122" s="866"/>
      <c r="BU122" s="866"/>
      <c r="BV122" s="866">
        <v>17893548</v>
      </c>
      <c r="BW122" s="866"/>
      <c r="BX122" s="866"/>
      <c r="BY122" s="866"/>
      <c r="BZ122" s="866"/>
      <c r="CA122" s="866">
        <v>17256973</v>
      </c>
      <c r="CB122" s="866"/>
      <c r="CC122" s="866"/>
      <c r="CD122" s="866"/>
      <c r="CE122" s="866"/>
      <c r="CF122" s="867">
        <v>281.3</v>
      </c>
      <c r="CG122" s="868"/>
      <c r="CH122" s="868"/>
      <c r="CI122" s="868"/>
      <c r="CJ122" s="868"/>
      <c r="CK122" s="890"/>
      <c r="CL122" s="876"/>
      <c r="CM122" s="876"/>
      <c r="CN122" s="876"/>
      <c r="CO122" s="877"/>
      <c r="CP122" s="856" t="s">
        <v>447</v>
      </c>
      <c r="CQ122" s="857"/>
      <c r="CR122" s="857"/>
      <c r="CS122" s="857"/>
      <c r="CT122" s="857"/>
      <c r="CU122" s="857"/>
      <c r="CV122" s="857"/>
      <c r="CW122" s="857"/>
      <c r="CX122" s="857"/>
      <c r="CY122" s="857"/>
      <c r="CZ122" s="857"/>
      <c r="DA122" s="857"/>
      <c r="DB122" s="857"/>
      <c r="DC122" s="857"/>
      <c r="DD122" s="857"/>
      <c r="DE122" s="857"/>
      <c r="DF122" s="858"/>
      <c r="DG122" s="834">
        <v>5867</v>
      </c>
      <c r="DH122" s="835"/>
      <c r="DI122" s="835"/>
      <c r="DJ122" s="835"/>
      <c r="DK122" s="835"/>
      <c r="DL122" s="835">
        <v>7363</v>
      </c>
      <c r="DM122" s="835"/>
      <c r="DN122" s="835"/>
      <c r="DO122" s="835"/>
      <c r="DP122" s="835"/>
      <c r="DQ122" s="835">
        <v>4716</v>
      </c>
      <c r="DR122" s="835"/>
      <c r="DS122" s="835"/>
      <c r="DT122" s="835"/>
      <c r="DU122" s="835"/>
      <c r="DV122" s="812">
        <v>0.1</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438</v>
      </c>
      <c r="AB123" s="798"/>
      <c r="AC123" s="798"/>
      <c r="AD123" s="798"/>
      <c r="AE123" s="799"/>
      <c r="AF123" s="800" t="s">
        <v>438</v>
      </c>
      <c r="AG123" s="798"/>
      <c r="AH123" s="798"/>
      <c r="AI123" s="798"/>
      <c r="AJ123" s="799"/>
      <c r="AK123" s="800" t="s">
        <v>438</v>
      </c>
      <c r="AL123" s="798"/>
      <c r="AM123" s="798"/>
      <c r="AN123" s="798"/>
      <c r="AO123" s="799"/>
      <c r="AP123" s="845" t="s">
        <v>438</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23928615</v>
      </c>
      <c r="BR123" s="854"/>
      <c r="BS123" s="854"/>
      <c r="BT123" s="854"/>
      <c r="BU123" s="854"/>
      <c r="BV123" s="854">
        <v>23826065</v>
      </c>
      <c r="BW123" s="854"/>
      <c r="BX123" s="854"/>
      <c r="BY123" s="854"/>
      <c r="BZ123" s="854"/>
      <c r="CA123" s="854">
        <v>23055858</v>
      </c>
      <c r="CB123" s="854"/>
      <c r="CC123" s="854"/>
      <c r="CD123" s="854"/>
      <c r="CE123" s="854"/>
      <c r="CF123" s="764"/>
      <c r="CG123" s="765"/>
      <c r="CH123" s="765"/>
      <c r="CI123" s="765"/>
      <c r="CJ123" s="855"/>
      <c r="CK123" s="890"/>
      <c r="CL123" s="876"/>
      <c r="CM123" s="876"/>
      <c r="CN123" s="876"/>
      <c r="CO123" s="877"/>
      <c r="CP123" s="856" t="s">
        <v>449</v>
      </c>
      <c r="CQ123" s="857"/>
      <c r="CR123" s="857"/>
      <c r="CS123" s="857"/>
      <c r="CT123" s="857"/>
      <c r="CU123" s="857"/>
      <c r="CV123" s="857"/>
      <c r="CW123" s="857"/>
      <c r="CX123" s="857"/>
      <c r="CY123" s="857"/>
      <c r="CZ123" s="857"/>
      <c r="DA123" s="857"/>
      <c r="DB123" s="857"/>
      <c r="DC123" s="857"/>
      <c r="DD123" s="857"/>
      <c r="DE123" s="857"/>
      <c r="DF123" s="858"/>
      <c r="DG123" s="797" t="s">
        <v>438</v>
      </c>
      <c r="DH123" s="798"/>
      <c r="DI123" s="798"/>
      <c r="DJ123" s="798"/>
      <c r="DK123" s="799"/>
      <c r="DL123" s="800" t="s">
        <v>438</v>
      </c>
      <c r="DM123" s="798"/>
      <c r="DN123" s="798"/>
      <c r="DO123" s="798"/>
      <c r="DP123" s="799"/>
      <c r="DQ123" s="800" t="s">
        <v>438</v>
      </c>
      <c r="DR123" s="798"/>
      <c r="DS123" s="798"/>
      <c r="DT123" s="798"/>
      <c r="DU123" s="799"/>
      <c r="DV123" s="845" t="s">
        <v>438</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438</v>
      </c>
      <c r="AB124" s="798"/>
      <c r="AC124" s="798"/>
      <c r="AD124" s="798"/>
      <c r="AE124" s="799"/>
      <c r="AF124" s="800" t="s">
        <v>438</v>
      </c>
      <c r="AG124" s="798"/>
      <c r="AH124" s="798"/>
      <c r="AI124" s="798"/>
      <c r="AJ124" s="799"/>
      <c r="AK124" s="800" t="s">
        <v>438</v>
      </c>
      <c r="AL124" s="798"/>
      <c r="AM124" s="798"/>
      <c r="AN124" s="798"/>
      <c r="AO124" s="799"/>
      <c r="AP124" s="845" t="s">
        <v>438</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33</v>
      </c>
      <c r="BR124" s="852"/>
      <c r="BS124" s="852"/>
      <c r="BT124" s="852"/>
      <c r="BU124" s="852"/>
      <c r="BV124" s="852">
        <v>29.1</v>
      </c>
      <c r="BW124" s="852"/>
      <c r="BX124" s="852"/>
      <c r="BY124" s="852"/>
      <c r="BZ124" s="852"/>
      <c r="CA124" s="852">
        <v>29.9</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77272</v>
      </c>
      <c r="AB128" s="819"/>
      <c r="AC128" s="819"/>
      <c r="AD128" s="819"/>
      <c r="AE128" s="820"/>
      <c r="AF128" s="821">
        <v>63992</v>
      </c>
      <c r="AG128" s="819"/>
      <c r="AH128" s="819"/>
      <c r="AI128" s="819"/>
      <c r="AJ128" s="820"/>
      <c r="AK128" s="821">
        <v>56342</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112</v>
      </c>
      <c r="BG128" s="805"/>
      <c r="BH128" s="805"/>
      <c r="BI128" s="805"/>
      <c r="BJ128" s="805"/>
      <c r="BK128" s="805"/>
      <c r="BL128" s="828"/>
      <c r="BM128" s="804">
        <v>13.85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7786314</v>
      </c>
      <c r="AB129" s="798"/>
      <c r="AC129" s="798"/>
      <c r="AD129" s="798"/>
      <c r="AE129" s="799"/>
      <c r="AF129" s="800">
        <v>7715969</v>
      </c>
      <c r="AG129" s="798"/>
      <c r="AH129" s="798"/>
      <c r="AI129" s="798"/>
      <c r="AJ129" s="799"/>
      <c r="AK129" s="800">
        <v>7639427</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112</v>
      </c>
      <c r="BG129" s="788"/>
      <c r="BH129" s="788"/>
      <c r="BI129" s="788"/>
      <c r="BJ129" s="788"/>
      <c r="BK129" s="788"/>
      <c r="BL129" s="789"/>
      <c r="BM129" s="787">
        <v>18.850000000000001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1664267</v>
      </c>
      <c r="AB130" s="798"/>
      <c r="AC130" s="798"/>
      <c r="AD130" s="798"/>
      <c r="AE130" s="799"/>
      <c r="AF130" s="800">
        <v>1509643</v>
      </c>
      <c r="AG130" s="798"/>
      <c r="AH130" s="798"/>
      <c r="AI130" s="798"/>
      <c r="AJ130" s="799"/>
      <c r="AK130" s="800">
        <v>1504457</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16.5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6122047</v>
      </c>
      <c r="AB131" s="781"/>
      <c r="AC131" s="781"/>
      <c r="AD131" s="781"/>
      <c r="AE131" s="782"/>
      <c r="AF131" s="783">
        <v>6206326</v>
      </c>
      <c r="AG131" s="781"/>
      <c r="AH131" s="781"/>
      <c r="AI131" s="781"/>
      <c r="AJ131" s="782"/>
      <c r="AK131" s="783">
        <v>6134970</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v>29.9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14.93693204</v>
      </c>
      <c r="AB132" s="761"/>
      <c r="AC132" s="761"/>
      <c r="AD132" s="761"/>
      <c r="AE132" s="762"/>
      <c r="AF132" s="763">
        <v>16.76387931</v>
      </c>
      <c r="AG132" s="761"/>
      <c r="AH132" s="761"/>
      <c r="AI132" s="761"/>
      <c r="AJ132" s="762"/>
      <c r="AK132" s="763">
        <v>18.014301620000001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14.7</v>
      </c>
      <c r="AB133" s="740"/>
      <c r="AC133" s="740"/>
      <c r="AD133" s="740"/>
      <c r="AE133" s="741"/>
      <c r="AF133" s="739">
        <v>15.3</v>
      </c>
      <c r="AG133" s="740"/>
      <c r="AH133" s="740"/>
      <c r="AI133" s="740"/>
      <c r="AJ133" s="741"/>
      <c r="AK133" s="739">
        <v>16.5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D55" sqref="AD5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2" t="s">
        <v>477</v>
      </c>
      <c r="L7" s="256"/>
      <c r="M7" s="257" t="s">
        <v>478</v>
      </c>
      <c r="N7" s="258"/>
    </row>
    <row r="8" spans="1:16" x14ac:dyDescent="0.15">
      <c r="A8" s="250"/>
      <c r="B8" s="246"/>
      <c r="C8" s="246"/>
      <c r="D8" s="246"/>
      <c r="E8" s="246"/>
      <c r="F8" s="246"/>
      <c r="G8" s="259"/>
      <c r="H8" s="260"/>
      <c r="I8" s="260"/>
      <c r="J8" s="261"/>
      <c r="K8" s="1153"/>
      <c r="L8" s="262" t="s">
        <v>479</v>
      </c>
      <c r="M8" s="263" t="s">
        <v>480</v>
      </c>
      <c r="N8" s="264" t="s">
        <v>481</v>
      </c>
    </row>
    <row r="9" spans="1:16" x14ac:dyDescent="0.15">
      <c r="A9" s="250"/>
      <c r="B9" s="246"/>
      <c r="C9" s="246"/>
      <c r="D9" s="246"/>
      <c r="E9" s="246"/>
      <c r="F9" s="246"/>
      <c r="G9" s="1166" t="s">
        <v>482</v>
      </c>
      <c r="H9" s="1167"/>
      <c r="I9" s="1167"/>
      <c r="J9" s="1168"/>
      <c r="K9" s="265">
        <v>1848338</v>
      </c>
      <c r="L9" s="266">
        <v>85248</v>
      </c>
      <c r="M9" s="267">
        <v>63599</v>
      </c>
      <c r="N9" s="268">
        <v>34</v>
      </c>
    </row>
    <row r="10" spans="1:16" x14ac:dyDescent="0.15">
      <c r="A10" s="250"/>
      <c r="B10" s="246"/>
      <c r="C10" s="246"/>
      <c r="D10" s="246"/>
      <c r="E10" s="246"/>
      <c r="F10" s="246"/>
      <c r="G10" s="1166" t="s">
        <v>483</v>
      </c>
      <c r="H10" s="1167"/>
      <c r="I10" s="1167"/>
      <c r="J10" s="1168"/>
      <c r="K10" s="269">
        <v>354851</v>
      </c>
      <c r="L10" s="270">
        <v>16366</v>
      </c>
      <c r="M10" s="271">
        <v>7046</v>
      </c>
      <c r="N10" s="272">
        <v>132.30000000000001</v>
      </c>
    </row>
    <row r="11" spans="1:16" ht="13.5" customHeight="1" x14ac:dyDescent="0.15">
      <c r="A11" s="250"/>
      <c r="B11" s="246"/>
      <c r="C11" s="246"/>
      <c r="D11" s="246"/>
      <c r="E11" s="246"/>
      <c r="F11" s="246"/>
      <c r="G11" s="1166" t="s">
        <v>484</v>
      </c>
      <c r="H11" s="1167"/>
      <c r="I11" s="1167"/>
      <c r="J11" s="1168"/>
      <c r="K11" s="269">
        <v>335783</v>
      </c>
      <c r="L11" s="270">
        <v>15487</v>
      </c>
      <c r="M11" s="271">
        <v>8288</v>
      </c>
      <c r="N11" s="272">
        <v>86.9</v>
      </c>
    </row>
    <row r="12" spans="1:16" ht="13.5" customHeight="1" x14ac:dyDescent="0.15">
      <c r="A12" s="250"/>
      <c r="B12" s="246"/>
      <c r="C12" s="246"/>
      <c r="D12" s="246"/>
      <c r="E12" s="246"/>
      <c r="F12" s="246"/>
      <c r="G12" s="1166" t="s">
        <v>485</v>
      </c>
      <c r="H12" s="1167"/>
      <c r="I12" s="1167"/>
      <c r="J12" s="1168"/>
      <c r="K12" s="269" t="s">
        <v>486</v>
      </c>
      <c r="L12" s="270" t="s">
        <v>486</v>
      </c>
      <c r="M12" s="271">
        <v>310</v>
      </c>
      <c r="N12" s="272" t="s">
        <v>486</v>
      </c>
    </row>
    <row r="13" spans="1:16" ht="13.5" customHeight="1" x14ac:dyDescent="0.15">
      <c r="A13" s="250"/>
      <c r="B13" s="246"/>
      <c r="C13" s="246"/>
      <c r="D13" s="246"/>
      <c r="E13" s="246"/>
      <c r="F13" s="246"/>
      <c r="G13" s="1166" t="s">
        <v>487</v>
      </c>
      <c r="H13" s="1167"/>
      <c r="I13" s="1167"/>
      <c r="J13" s="1168"/>
      <c r="K13" s="269" t="s">
        <v>486</v>
      </c>
      <c r="L13" s="270" t="s">
        <v>486</v>
      </c>
      <c r="M13" s="271" t="s">
        <v>486</v>
      </c>
      <c r="N13" s="272" t="s">
        <v>486</v>
      </c>
    </row>
    <row r="14" spans="1:16" ht="13.5" customHeight="1" x14ac:dyDescent="0.15">
      <c r="A14" s="250"/>
      <c r="B14" s="246"/>
      <c r="C14" s="246"/>
      <c r="D14" s="246"/>
      <c r="E14" s="246"/>
      <c r="F14" s="246"/>
      <c r="G14" s="1166" t="s">
        <v>488</v>
      </c>
      <c r="H14" s="1167"/>
      <c r="I14" s="1167"/>
      <c r="J14" s="1168"/>
      <c r="K14" s="269" t="s">
        <v>486</v>
      </c>
      <c r="L14" s="270" t="s">
        <v>486</v>
      </c>
      <c r="M14" s="271">
        <v>2702</v>
      </c>
      <c r="N14" s="272" t="s">
        <v>486</v>
      </c>
    </row>
    <row r="15" spans="1:16" ht="13.5" customHeight="1" x14ac:dyDescent="0.15">
      <c r="A15" s="250"/>
      <c r="B15" s="246"/>
      <c r="C15" s="246"/>
      <c r="D15" s="246"/>
      <c r="E15" s="246"/>
      <c r="F15" s="246"/>
      <c r="G15" s="1166" t="s">
        <v>489</v>
      </c>
      <c r="H15" s="1167"/>
      <c r="I15" s="1167"/>
      <c r="J15" s="1168"/>
      <c r="K15" s="269">
        <v>126666</v>
      </c>
      <c r="L15" s="270">
        <v>5842</v>
      </c>
      <c r="M15" s="271">
        <v>1443</v>
      </c>
      <c r="N15" s="272">
        <v>304.89999999999998</v>
      </c>
    </row>
    <row r="16" spans="1:16" x14ac:dyDescent="0.15">
      <c r="A16" s="250"/>
      <c r="B16" s="246"/>
      <c r="C16" s="246"/>
      <c r="D16" s="246"/>
      <c r="E16" s="246"/>
      <c r="F16" s="246"/>
      <c r="G16" s="1169" t="s">
        <v>490</v>
      </c>
      <c r="H16" s="1170"/>
      <c r="I16" s="1170"/>
      <c r="J16" s="1171"/>
      <c r="K16" s="270">
        <v>-179015</v>
      </c>
      <c r="L16" s="270">
        <v>-8256</v>
      </c>
      <c r="M16" s="271">
        <v>-6252</v>
      </c>
      <c r="N16" s="272">
        <v>32.1</v>
      </c>
    </row>
    <row r="17" spans="1:16" x14ac:dyDescent="0.15">
      <c r="A17" s="250"/>
      <c r="B17" s="246"/>
      <c r="C17" s="246"/>
      <c r="D17" s="246"/>
      <c r="E17" s="246"/>
      <c r="F17" s="246"/>
      <c r="G17" s="1169" t="s">
        <v>171</v>
      </c>
      <c r="H17" s="1170"/>
      <c r="I17" s="1170"/>
      <c r="J17" s="1171"/>
      <c r="K17" s="270">
        <v>2486623</v>
      </c>
      <c r="L17" s="270">
        <v>114686</v>
      </c>
      <c r="M17" s="271">
        <v>77134</v>
      </c>
      <c r="N17" s="272">
        <v>48.7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3" t="s">
        <v>495</v>
      </c>
      <c r="H21" s="1164"/>
      <c r="I21" s="1164"/>
      <c r="J21" s="1165"/>
      <c r="K21" s="282">
        <v>8.86</v>
      </c>
      <c r="L21" s="283">
        <v>7.57</v>
      </c>
      <c r="M21" s="284">
        <v>1.29</v>
      </c>
      <c r="N21" s="251"/>
      <c r="O21" s="285"/>
      <c r="P21" s="281"/>
    </row>
    <row r="22" spans="1:16" s="286" customFormat="1" x14ac:dyDescent="0.15">
      <c r="A22" s="281"/>
      <c r="B22" s="251"/>
      <c r="C22" s="251"/>
      <c r="D22" s="251"/>
      <c r="E22" s="251"/>
      <c r="F22" s="251"/>
      <c r="G22" s="1163" t="s">
        <v>496</v>
      </c>
      <c r="H22" s="1164"/>
      <c r="I22" s="1164"/>
      <c r="J22" s="1165"/>
      <c r="K22" s="287">
        <v>98.7</v>
      </c>
      <c r="L22" s="288">
        <v>97</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2" t="s">
        <v>477</v>
      </c>
      <c r="L30" s="256"/>
      <c r="M30" s="257" t="s">
        <v>478</v>
      </c>
      <c r="N30" s="258"/>
    </row>
    <row r="31" spans="1:16" x14ac:dyDescent="0.15">
      <c r="A31" s="250"/>
      <c r="B31" s="246"/>
      <c r="C31" s="246"/>
      <c r="D31" s="246"/>
      <c r="E31" s="246"/>
      <c r="F31" s="246"/>
      <c r="G31" s="259"/>
      <c r="H31" s="260"/>
      <c r="I31" s="260"/>
      <c r="J31" s="261"/>
      <c r="K31" s="1153"/>
      <c r="L31" s="262" t="s">
        <v>479</v>
      </c>
      <c r="M31" s="263" t="s">
        <v>480</v>
      </c>
      <c r="N31" s="264" t="s">
        <v>481</v>
      </c>
    </row>
    <row r="32" spans="1:16" ht="27" customHeight="1" x14ac:dyDescent="0.15">
      <c r="A32" s="250"/>
      <c r="B32" s="246"/>
      <c r="C32" s="246"/>
      <c r="D32" s="246"/>
      <c r="E32" s="246"/>
      <c r="F32" s="246"/>
      <c r="G32" s="1154" t="s">
        <v>500</v>
      </c>
      <c r="H32" s="1155"/>
      <c r="I32" s="1155"/>
      <c r="J32" s="1156"/>
      <c r="K32" s="296">
        <v>1797508</v>
      </c>
      <c r="L32" s="296">
        <v>82903</v>
      </c>
      <c r="M32" s="297">
        <v>35009</v>
      </c>
      <c r="N32" s="298">
        <v>136.80000000000001</v>
      </c>
    </row>
    <row r="33" spans="1:16" ht="13.5" customHeight="1" x14ac:dyDescent="0.15">
      <c r="A33" s="250"/>
      <c r="B33" s="246"/>
      <c r="C33" s="246"/>
      <c r="D33" s="246"/>
      <c r="E33" s="246"/>
      <c r="F33" s="246"/>
      <c r="G33" s="1154" t="s">
        <v>501</v>
      </c>
      <c r="H33" s="1155"/>
      <c r="I33" s="1155"/>
      <c r="J33" s="1156"/>
      <c r="K33" s="296" t="s">
        <v>486</v>
      </c>
      <c r="L33" s="296" t="s">
        <v>486</v>
      </c>
      <c r="M33" s="297" t="s">
        <v>486</v>
      </c>
      <c r="N33" s="298" t="s">
        <v>486</v>
      </c>
    </row>
    <row r="34" spans="1:16" ht="27" customHeight="1" x14ac:dyDescent="0.15">
      <c r="A34" s="250"/>
      <c r="B34" s="246"/>
      <c r="C34" s="246"/>
      <c r="D34" s="246"/>
      <c r="E34" s="246"/>
      <c r="F34" s="246"/>
      <c r="G34" s="1154" t="s">
        <v>502</v>
      </c>
      <c r="H34" s="1155"/>
      <c r="I34" s="1155"/>
      <c r="J34" s="1156"/>
      <c r="K34" s="296" t="s">
        <v>486</v>
      </c>
      <c r="L34" s="296" t="s">
        <v>486</v>
      </c>
      <c r="M34" s="297" t="s">
        <v>486</v>
      </c>
      <c r="N34" s="298" t="s">
        <v>486</v>
      </c>
    </row>
    <row r="35" spans="1:16" ht="27" customHeight="1" x14ac:dyDescent="0.15">
      <c r="A35" s="250"/>
      <c r="B35" s="246"/>
      <c r="C35" s="246"/>
      <c r="D35" s="246"/>
      <c r="E35" s="246"/>
      <c r="F35" s="246"/>
      <c r="G35" s="1154" t="s">
        <v>503</v>
      </c>
      <c r="H35" s="1155"/>
      <c r="I35" s="1155"/>
      <c r="J35" s="1156"/>
      <c r="K35" s="296">
        <v>739773</v>
      </c>
      <c r="L35" s="296">
        <v>34119</v>
      </c>
      <c r="M35" s="297">
        <v>14278</v>
      </c>
      <c r="N35" s="298">
        <v>139</v>
      </c>
    </row>
    <row r="36" spans="1:16" ht="27" customHeight="1" x14ac:dyDescent="0.15">
      <c r="A36" s="250"/>
      <c r="B36" s="246"/>
      <c r="C36" s="246"/>
      <c r="D36" s="246"/>
      <c r="E36" s="246"/>
      <c r="F36" s="246"/>
      <c r="G36" s="1154" t="s">
        <v>504</v>
      </c>
      <c r="H36" s="1155"/>
      <c r="I36" s="1155"/>
      <c r="J36" s="1156"/>
      <c r="K36" s="296">
        <v>128060</v>
      </c>
      <c r="L36" s="296">
        <v>5906</v>
      </c>
      <c r="M36" s="297">
        <v>2727</v>
      </c>
      <c r="N36" s="298">
        <v>116.6</v>
      </c>
    </row>
    <row r="37" spans="1:16" ht="13.5" customHeight="1" x14ac:dyDescent="0.15">
      <c r="A37" s="250"/>
      <c r="B37" s="246"/>
      <c r="C37" s="246"/>
      <c r="D37" s="246"/>
      <c r="E37" s="246"/>
      <c r="F37" s="246"/>
      <c r="G37" s="1154" t="s">
        <v>505</v>
      </c>
      <c r="H37" s="1155"/>
      <c r="I37" s="1155"/>
      <c r="J37" s="1156"/>
      <c r="K37" s="296" t="s">
        <v>486</v>
      </c>
      <c r="L37" s="296" t="s">
        <v>486</v>
      </c>
      <c r="M37" s="297">
        <v>812</v>
      </c>
      <c r="N37" s="298" t="s">
        <v>486</v>
      </c>
    </row>
    <row r="38" spans="1:16" ht="27" customHeight="1" x14ac:dyDescent="0.15">
      <c r="A38" s="250"/>
      <c r="B38" s="246"/>
      <c r="C38" s="246"/>
      <c r="D38" s="246"/>
      <c r="E38" s="246"/>
      <c r="F38" s="246"/>
      <c r="G38" s="1157" t="s">
        <v>506</v>
      </c>
      <c r="H38" s="1158"/>
      <c r="I38" s="1158"/>
      <c r="J38" s="1159"/>
      <c r="K38" s="299">
        <v>630</v>
      </c>
      <c r="L38" s="299">
        <v>29</v>
      </c>
      <c r="M38" s="300">
        <v>1</v>
      </c>
      <c r="N38" s="301">
        <v>2800</v>
      </c>
      <c r="O38" s="295"/>
    </row>
    <row r="39" spans="1:16" x14ac:dyDescent="0.15">
      <c r="A39" s="250"/>
      <c r="B39" s="246"/>
      <c r="C39" s="246"/>
      <c r="D39" s="246"/>
      <c r="E39" s="246"/>
      <c r="F39" s="246"/>
      <c r="G39" s="1157" t="s">
        <v>507</v>
      </c>
      <c r="H39" s="1158"/>
      <c r="I39" s="1158"/>
      <c r="J39" s="1159"/>
      <c r="K39" s="302">
        <v>-56342</v>
      </c>
      <c r="L39" s="302">
        <v>-2599</v>
      </c>
      <c r="M39" s="303">
        <v>-3017</v>
      </c>
      <c r="N39" s="304">
        <v>-13.9</v>
      </c>
      <c r="O39" s="295"/>
    </row>
    <row r="40" spans="1:16" ht="27" customHeight="1" x14ac:dyDescent="0.15">
      <c r="A40" s="250"/>
      <c r="B40" s="246"/>
      <c r="C40" s="246"/>
      <c r="D40" s="246"/>
      <c r="E40" s="246"/>
      <c r="F40" s="246"/>
      <c r="G40" s="1154" t="s">
        <v>508</v>
      </c>
      <c r="H40" s="1155"/>
      <c r="I40" s="1155"/>
      <c r="J40" s="1156"/>
      <c r="K40" s="302">
        <v>-1504457</v>
      </c>
      <c r="L40" s="302">
        <v>-69387</v>
      </c>
      <c r="M40" s="303">
        <v>-35292</v>
      </c>
      <c r="N40" s="304">
        <v>96.6</v>
      </c>
      <c r="O40" s="295"/>
    </row>
    <row r="41" spans="1:16" x14ac:dyDescent="0.15">
      <c r="A41" s="250"/>
      <c r="B41" s="246"/>
      <c r="C41" s="246"/>
      <c r="D41" s="246"/>
      <c r="E41" s="246"/>
      <c r="F41" s="246"/>
      <c r="G41" s="1160" t="s">
        <v>282</v>
      </c>
      <c r="H41" s="1161"/>
      <c r="I41" s="1161"/>
      <c r="J41" s="1162"/>
      <c r="K41" s="296">
        <v>1105172</v>
      </c>
      <c r="L41" s="302">
        <v>50972</v>
      </c>
      <c r="M41" s="303">
        <v>14518</v>
      </c>
      <c r="N41" s="304">
        <v>251.1</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7" t="s">
        <v>477</v>
      </c>
      <c r="J49" s="1149" t="s">
        <v>512</v>
      </c>
      <c r="K49" s="1150"/>
      <c r="L49" s="1150"/>
      <c r="M49" s="1150"/>
      <c r="N49" s="1151"/>
    </row>
    <row r="50" spans="1:14" x14ac:dyDescent="0.15">
      <c r="A50" s="250"/>
      <c r="B50" s="246"/>
      <c r="C50" s="246"/>
      <c r="D50" s="246"/>
      <c r="E50" s="246"/>
      <c r="F50" s="246"/>
      <c r="G50" s="314"/>
      <c r="H50" s="315"/>
      <c r="I50" s="1148"/>
      <c r="J50" s="316" t="s">
        <v>513</v>
      </c>
      <c r="K50" s="317" t="s">
        <v>514</v>
      </c>
      <c r="L50" s="318" t="s">
        <v>515</v>
      </c>
      <c r="M50" s="319" t="s">
        <v>516</v>
      </c>
      <c r="N50" s="320" t="s">
        <v>517</v>
      </c>
    </row>
    <row r="51" spans="1:14" x14ac:dyDescent="0.15">
      <c r="A51" s="250"/>
      <c r="B51" s="246"/>
      <c r="C51" s="246"/>
      <c r="D51" s="246"/>
      <c r="E51" s="246"/>
      <c r="F51" s="246"/>
      <c r="G51" s="312" t="s">
        <v>518</v>
      </c>
      <c r="H51" s="313"/>
      <c r="I51" s="321">
        <v>2127200</v>
      </c>
      <c r="J51" s="322">
        <v>92680</v>
      </c>
      <c r="K51" s="323">
        <v>100.7</v>
      </c>
      <c r="L51" s="324">
        <v>48407</v>
      </c>
      <c r="M51" s="325">
        <v>-5.6</v>
      </c>
      <c r="N51" s="326">
        <v>106.3</v>
      </c>
    </row>
    <row r="52" spans="1:14" x14ac:dyDescent="0.15">
      <c r="A52" s="250"/>
      <c r="B52" s="246"/>
      <c r="C52" s="246"/>
      <c r="D52" s="246"/>
      <c r="E52" s="246"/>
      <c r="F52" s="246"/>
      <c r="G52" s="327"/>
      <c r="H52" s="328" t="s">
        <v>519</v>
      </c>
      <c r="I52" s="329">
        <v>349769</v>
      </c>
      <c r="J52" s="330">
        <v>15239</v>
      </c>
      <c r="K52" s="331">
        <v>23.6</v>
      </c>
      <c r="L52" s="332">
        <v>23914</v>
      </c>
      <c r="M52" s="333">
        <v>-6.7</v>
      </c>
      <c r="N52" s="334">
        <v>30.3</v>
      </c>
    </row>
    <row r="53" spans="1:14" x14ac:dyDescent="0.15">
      <c r="A53" s="250"/>
      <c r="B53" s="246"/>
      <c r="C53" s="246"/>
      <c r="D53" s="246"/>
      <c r="E53" s="246"/>
      <c r="F53" s="246"/>
      <c r="G53" s="312" t="s">
        <v>520</v>
      </c>
      <c r="H53" s="313"/>
      <c r="I53" s="321">
        <v>2186054</v>
      </c>
      <c r="J53" s="322">
        <v>96221</v>
      </c>
      <c r="K53" s="323">
        <v>3.8</v>
      </c>
      <c r="L53" s="324">
        <v>69477</v>
      </c>
      <c r="M53" s="325">
        <v>43.5</v>
      </c>
      <c r="N53" s="326">
        <v>-39.700000000000003</v>
      </c>
    </row>
    <row r="54" spans="1:14" x14ac:dyDescent="0.15">
      <c r="A54" s="250"/>
      <c r="B54" s="246"/>
      <c r="C54" s="246"/>
      <c r="D54" s="246"/>
      <c r="E54" s="246"/>
      <c r="F54" s="246"/>
      <c r="G54" s="327"/>
      <c r="H54" s="328" t="s">
        <v>519</v>
      </c>
      <c r="I54" s="329">
        <v>329999</v>
      </c>
      <c r="J54" s="330">
        <v>14525</v>
      </c>
      <c r="K54" s="331">
        <v>-4.7</v>
      </c>
      <c r="L54" s="332">
        <v>31528</v>
      </c>
      <c r="M54" s="333">
        <v>31.8</v>
      </c>
      <c r="N54" s="334">
        <v>-36.5</v>
      </c>
    </row>
    <row r="55" spans="1:14" x14ac:dyDescent="0.15">
      <c r="A55" s="250"/>
      <c r="B55" s="246"/>
      <c r="C55" s="246"/>
      <c r="D55" s="246"/>
      <c r="E55" s="246"/>
      <c r="F55" s="246"/>
      <c r="G55" s="312" t="s">
        <v>521</v>
      </c>
      <c r="H55" s="313"/>
      <c r="I55" s="321">
        <v>1035670</v>
      </c>
      <c r="J55" s="322">
        <v>46178</v>
      </c>
      <c r="K55" s="323">
        <v>-52</v>
      </c>
      <c r="L55" s="324">
        <v>59668</v>
      </c>
      <c r="M55" s="325">
        <v>-14.1</v>
      </c>
      <c r="N55" s="326">
        <v>-37.9</v>
      </c>
    </row>
    <row r="56" spans="1:14" x14ac:dyDescent="0.15">
      <c r="A56" s="250"/>
      <c r="B56" s="246"/>
      <c r="C56" s="246"/>
      <c r="D56" s="246"/>
      <c r="E56" s="246"/>
      <c r="F56" s="246"/>
      <c r="G56" s="327"/>
      <c r="H56" s="328" t="s">
        <v>519</v>
      </c>
      <c r="I56" s="329">
        <v>219459</v>
      </c>
      <c r="J56" s="330">
        <v>9785</v>
      </c>
      <c r="K56" s="331">
        <v>-32.6</v>
      </c>
      <c r="L56" s="332">
        <v>31515</v>
      </c>
      <c r="M56" s="333">
        <v>0</v>
      </c>
      <c r="N56" s="334">
        <v>-32.6</v>
      </c>
    </row>
    <row r="57" spans="1:14" x14ac:dyDescent="0.15">
      <c r="A57" s="250"/>
      <c r="B57" s="246"/>
      <c r="C57" s="246"/>
      <c r="D57" s="246"/>
      <c r="E57" s="246"/>
      <c r="F57" s="246"/>
      <c r="G57" s="312" t="s">
        <v>522</v>
      </c>
      <c r="H57" s="313"/>
      <c r="I57" s="321">
        <v>1632008</v>
      </c>
      <c r="J57" s="322">
        <v>74128</v>
      </c>
      <c r="K57" s="323">
        <v>60.5</v>
      </c>
      <c r="L57" s="324">
        <v>56894</v>
      </c>
      <c r="M57" s="325">
        <v>-4.5999999999999996</v>
      </c>
      <c r="N57" s="326">
        <v>65.099999999999994</v>
      </c>
    </row>
    <row r="58" spans="1:14" x14ac:dyDescent="0.15">
      <c r="A58" s="250"/>
      <c r="B58" s="246"/>
      <c r="C58" s="246"/>
      <c r="D58" s="246"/>
      <c r="E58" s="246"/>
      <c r="F58" s="246"/>
      <c r="G58" s="327"/>
      <c r="H58" s="328" t="s">
        <v>519</v>
      </c>
      <c r="I58" s="329">
        <v>952951</v>
      </c>
      <c r="J58" s="330">
        <v>43284</v>
      </c>
      <c r="K58" s="331">
        <v>342.4</v>
      </c>
      <c r="L58" s="332">
        <v>32548</v>
      </c>
      <c r="M58" s="333">
        <v>3.3</v>
      </c>
      <c r="N58" s="334">
        <v>339.1</v>
      </c>
    </row>
    <row r="59" spans="1:14" x14ac:dyDescent="0.15">
      <c r="A59" s="250"/>
      <c r="B59" s="246"/>
      <c r="C59" s="246"/>
      <c r="D59" s="246"/>
      <c r="E59" s="246"/>
      <c r="F59" s="246"/>
      <c r="G59" s="312" t="s">
        <v>523</v>
      </c>
      <c r="H59" s="313"/>
      <c r="I59" s="321">
        <v>1271231</v>
      </c>
      <c r="J59" s="322">
        <v>58631</v>
      </c>
      <c r="K59" s="323">
        <v>-20.9</v>
      </c>
      <c r="L59" s="324">
        <v>57122</v>
      </c>
      <c r="M59" s="325">
        <v>0.4</v>
      </c>
      <c r="N59" s="326">
        <v>-21.3</v>
      </c>
    </row>
    <row r="60" spans="1:14" x14ac:dyDescent="0.15">
      <c r="A60" s="250"/>
      <c r="B60" s="246"/>
      <c r="C60" s="246"/>
      <c r="D60" s="246"/>
      <c r="E60" s="246"/>
      <c r="F60" s="246"/>
      <c r="G60" s="327"/>
      <c r="H60" s="328" t="s">
        <v>519</v>
      </c>
      <c r="I60" s="335">
        <v>755629</v>
      </c>
      <c r="J60" s="330">
        <v>34851</v>
      </c>
      <c r="K60" s="331">
        <v>-19.5</v>
      </c>
      <c r="L60" s="332">
        <v>36191</v>
      </c>
      <c r="M60" s="333">
        <v>11.2</v>
      </c>
      <c r="N60" s="334">
        <v>-30.7</v>
      </c>
    </row>
    <row r="61" spans="1:14" x14ac:dyDescent="0.15">
      <c r="A61" s="250"/>
      <c r="B61" s="246"/>
      <c r="C61" s="246"/>
      <c r="D61" s="246"/>
      <c r="E61" s="246"/>
      <c r="F61" s="246"/>
      <c r="G61" s="312" t="s">
        <v>524</v>
      </c>
      <c r="H61" s="336"/>
      <c r="I61" s="337">
        <v>1650433</v>
      </c>
      <c r="J61" s="338">
        <v>73568</v>
      </c>
      <c r="K61" s="339">
        <v>18.399999999999999</v>
      </c>
      <c r="L61" s="340">
        <v>58314</v>
      </c>
      <c r="M61" s="341">
        <v>3.9</v>
      </c>
      <c r="N61" s="326">
        <v>14.5</v>
      </c>
    </row>
    <row r="62" spans="1:14" x14ac:dyDescent="0.15">
      <c r="A62" s="250"/>
      <c r="B62" s="246"/>
      <c r="C62" s="246"/>
      <c r="D62" s="246"/>
      <c r="E62" s="246"/>
      <c r="F62" s="246"/>
      <c r="G62" s="327"/>
      <c r="H62" s="328" t="s">
        <v>519</v>
      </c>
      <c r="I62" s="329">
        <v>521561</v>
      </c>
      <c r="J62" s="330">
        <v>23537</v>
      </c>
      <c r="K62" s="331">
        <v>61.8</v>
      </c>
      <c r="L62" s="332">
        <v>31139</v>
      </c>
      <c r="M62" s="333">
        <v>7.9</v>
      </c>
      <c r="N62" s="334">
        <v>53.9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36.659999999999997</v>
      </c>
      <c r="G47" s="12">
        <v>39.340000000000003</v>
      </c>
      <c r="H47" s="12">
        <v>41.37</v>
      </c>
      <c r="I47" s="12">
        <v>42.95</v>
      </c>
      <c r="J47" s="13">
        <v>43.48</v>
      </c>
    </row>
    <row r="48" spans="2:10" ht="57.75" customHeight="1" x14ac:dyDescent="0.15">
      <c r="B48" s="14"/>
      <c r="C48" s="1174" t="s">
        <v>4</v>
      </c>
      <c r="D48" s="1174"/>
      <c r="E48" s="1175"/>
      <c r="F48" s="15">
        <v>4.09</v>
      </c>
      <c r="G48" s="16">
        <v>3.18</v>
      </c>
      <c r="H48" s="16">
        <v>2.2599999999999998</v>
      </c>
      <c r="I48" s="16">
        <v>3.64</v>
      </c>
      <c r="J48" s="17">
        <v>1.28</v>
      </c>
    </row>
    <row r="49" spans="2:10" ht="57.75" customHeight="1" thickBot="1" x14ac:dyDescent="0.2">
      <c r="B49" s="18"/>
      <c r="C49" s="1176" t="s">
        <v>5</v>
      </c>
      <c r="D49" s="1176"/>
      <c r="E49" s="1177"/>
      <c r="F49" s="19">
        <v>2.86</v>
      </c>
      <c r="G49" s="20" t="s">
        <v>531</v>
      </c>
      <c r="H49" s="20" t="s">
        <v>532</v>
      </c>
      <c r="I49" s="20">
        <v>1.48</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2018-05-17T01:31:07Z</cp:lastPrinted>
  <dcterms:created xsi:type="dcterms:W3CDTF">2018-01-24T05:38:40Z</dcterms:created>
  <dcterms:modified xsi:type="dcterms:W3CDTF">2018-12-18T23:42:11Z</dcterms:modified>
  <cp:category/>
</cp:coreProperties>
</file>