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<sst xmlns="http://schemas.openxmlformats.org/spreadsheetml/2006/main" count="1085" uniqueCount="602">
  <si>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</si>
  <si>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</si>
  <si>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</si>
  <si>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</si>
  <si>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</si>
  <si>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</si>
  <si>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</si>
  <si>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</si>
  <si>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</si>
  <si>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</si>
  <si>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</si>
  <si>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</si>
  <si>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</si>
  <si>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</si>
  <si>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</si>
  <si>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</si>
  <si>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</si>
  <si>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</si>
  <si>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</si>
  <si>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</si>
  <si>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</si>
  <si>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</si>
  <si>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</si>
  <si>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</si>
  <si>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</si>
  <si>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</si>
  <si>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</si>
  <si>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</si>
  <si>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</si>
  <si>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</si>
  <si>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</si>
  <si>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</si>
  <si>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</si>
  <si>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</si>
  <si>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</si>
  <si>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</si>
  <si>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</si>
  <si>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</si>
  <si>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</si>
  <si>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</si>
  <si>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</si>
  <si>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</si>
  <si>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</si>
  <si>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</si>
  <si>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</si>
  <si>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</si>
  <si>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</si>
  <si>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</si>
  <si>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</si>
  <si>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</si>
  <si>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</si>
  <si>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</si>
  <si>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</si>
  <si>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</si>
  <si>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</si>
  <si>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</si>
  <si>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</si>
  <si>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</si>
  <si>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</si>
  <si>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</si>
  <si>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</si>
  <si>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</si>
  <si>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</si>
  <si>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</si>
  <si>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</si>
  <si>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</si>
  <si>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</si>
  <si>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</si>
  <si>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</si>
  <si>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</si>
  <si>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</si>
  <si>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</si>
  <si>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</si>
  <si>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</si>
  <si>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</si>
  <si>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</si>
  <si>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</si>
  <si>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</si>
  <si>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</si>
  <si>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</si>
  <si>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</si>
  <si>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</si>
  <si>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</si>
  <si>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</si>
  <si>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</si>
  <si>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</si>
  <si>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</si>
  <si>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</si>
  <si>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</si>
  <si>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</si>
  <si>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</si>
  <si>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相生市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</si>
  <si>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</si>
  <si>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</si>
  <si>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</si>
  <si>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</si>
  <si>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</si>
  <si>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</si>
  <si>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</si>
  <si>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</si>
  <si>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</si>
  <si>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</si>
  <si>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</si>
  <si>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</si>
  <si>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</si>
  <si>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</si>
  <si>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</si>
  <si>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</si>
  <si>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</si>
  <si>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</si>
  <si>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</si>
  <si>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</si>
  <si>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</si>
  <si>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</si>
  <si>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</si>
  <si>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</si>
  <si>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</si>
  <si>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</si>
  <si>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</si>
  <si>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</si>
  <si>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</si>
  <si>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</si>
  <si>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</si>
  <si>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</si>
  <si>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</si>
  <si>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</si>
  <si>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</si>
  <si>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</si>
  <si>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</si>
  <si>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</si>
  <si>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</si>
  <si>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</si>
  <si>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</si>
  <si>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</si>
  <si>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</si>
  <si>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</si>
  <si>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</si>
  <si>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</si>
  <si>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</si>
  <si>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</si>
  <si>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</si>
  <si>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</si>
  <si>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</si>
  <si>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</si>
  <si>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</si>
  <si>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</si>
  <si>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</si>
  <si>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</si>
  <si>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</si>
  <si>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</si>
  <si>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</si>
  <si>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</si>
  <si>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</si>
  <si>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</si>
  <si>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</si>
  <si>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</si>
  <si>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</si>
  <si>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</si>
  <si>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</si>
  <si>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</si>
  <si>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</si>
  <si>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</si>
  <si>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</si>
  <si>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</si>
  <si>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</si>
  <si>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</si>
  <si>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</si>
  <si>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</si>
  <si>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</si>
  <si>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</si>
  <si>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</si>
  <si>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</si>
  <si>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</si>
  <si>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</si>
  <si>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</si>
  <si>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</si>
  <si>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</si>
  <si>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</si>
  <si>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</si>
  <si>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</si>
  <si>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</si>
  <si>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</si>
  <si>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</si>
  <si>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</si>
  <si>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</si>
  <si>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</si>
  <si>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</si>
  <si>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</si>
  <si>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</si>
  <si>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</si>
  <si>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</si>
  <si>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</si>
  <si>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</si>
  <si>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</si>
  <si>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</si>
  <si>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</si>
  <si>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</si>
  <si>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</si>
  <si>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</si>
  <si>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</si>
  <si>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</si>
  <si>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</si>
  <si>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</si>
  <si>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</si>
  <si>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</si>
  <si>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</si>
  <si>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</si>
  <si>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</si>
  <si>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兵庫県相生市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</si>
  <si>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</si>
  <si>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</si>
  <si>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</si>
  <si>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</si>
  <si>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</si>
  <si>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</si>
  <si>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</si>
  <si>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</si>
  <si>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</si>
  <si>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</si>
  <si>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</si>
  <si>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</si>
  <si>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</si>
  <si>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</si>
  <si>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</si>
  <si>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</si>
  <si>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</si>
  <si>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</si>
  <si>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</si>
  <si>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</si>
  <si>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</si>
  <si>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</si>
  <si>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</si>
  <si>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</si>
  <si>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</si>
  <si>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</si>
  <si>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</si>
  <si>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</si>
  <si>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</si>
  <si>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</si>
  <si>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</si>
  <si>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</si>
  <si>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</si>
  <si>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</si>
  <si>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</si>
  <si>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</si>
  <si>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</si>
  <si>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</si>
  <si>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</si>
  <si>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</si>
  <si>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</si>
  <si>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</si>
  <si>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</si>
  <si>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</si>
  <si>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</si>
  <si>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</si>
  <si>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</si>
  <si>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</si>
  <si>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</si>
  <si>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</si>
  <si>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</si>
  <si>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</si>
  <si>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</si>
  <si>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</si>
  <si>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</si>
  <si>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</si>
  <si>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</si>
  <si>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</si>
  <si>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</si>
  <si>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</si>
  <si>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</si>
  <si>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</si>
  <si>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</si>
  <si>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</si>
  <si>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</si>
  <si>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</si>
  <si>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</si>
  <si>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</si>
  <si>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</si>
  <si>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</si>
  <si>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</si>
  <si>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</si>
  <si>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</si>
  <si>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</si>
  <si>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</si>
  <si>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</si>
  <si>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</si>
  <si>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</si>
  <si>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</si>
  <si>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</si>
  <si>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</si>
  <si>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</si>
  <si>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</si>
  <si>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</si>
  <si>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</si>
  <si>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</si>
  <si>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</si>
  <si>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</si>
  <si>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</si>
  <si>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</si>
  <si>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</si>
  <si>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</si>
  <si>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</si>
  <si>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</si>
  <si>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</si>
  <si>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</si>
  <si>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</si>
  <si>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</si>
  <si>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</si>
  <si>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</si>
  <si>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</si>
  <si>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</si>
  <si>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</si>
  <si>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</si>
  <si>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</si>
  <si>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</si>
  <si>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</si>
  <si>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</si>
  <si>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</si>
  <si>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</si>
  <si>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</si>
  <si>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</si>
  <si>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</si>
  <si>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</si>
  <si>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</si>
  <si>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</si>
  <si>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</si>
  <si>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</si>
  <si>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</si>
  <si>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</si>
  <si>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</si>
  <si>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</si>
  <si>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</si>
  <si>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</si>
  <si>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</si>
  <si>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</si>
  <si>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</si>
  <si>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</si>
  <si>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</si>
  <si>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</si>
  <si>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</si>
  <si>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</si>
  <si>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</si>
  <si>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</si>
  <si>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</si>
  <si>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</si>
  <si>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</si>
  <si>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</si>
  <si>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</si>
  <si>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</si>
  <si>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</si>
  <si>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</si>
  <si>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</si>
  <si>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</si>
  <si>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</si>
  <si>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</si>
  <si>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</si>
  <si>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</si>
  <si>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</si>
  <si>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</si>
  <si>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兵庫県相生市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</si>
  <si>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</si>
  <si>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</si>
  <si>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</si>
  <si>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</si>
  <si>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</si>
  <si>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</si>
  <si>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</si>
  <si>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</si>
  <si>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</si>
  <si>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</si>
  <si>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</si>
  <si>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</si>
  <si>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</si>
  <si>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</si>
  <si>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</si>
  <si>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</si>
  <si>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</si>
  <si>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</si>
  <si>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</si>
  <si>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</si>
  <si>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</si>
  <si>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</si>
  <si>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</si>
  <si>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</si>
  <si>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</si>
  <si>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</si>
  <si>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</si>
  <si>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</si>
  <si>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</si>
  <si>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</si>
  <si>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</si>
  <si>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</si>
  <si>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</si>
  <si>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</si>
  <si>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</si>
  <si>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</si>
  <si>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</si>
  <si>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</si>
  <si>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</si>
  <si>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公共下水道事業特別会計</t>
    <phoneticPr fontId="5"/>
  </si>
  <si>
    <t>-</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</si>
  <si>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</si>
  <si>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</si>
  <si>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</si>
  <si>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</si>
  <si>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</si>
  <si>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</si>
  <si>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</si>
  <si>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</si>
  <si>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</si>
  <si>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</si>
  <si>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</si>
  <si>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</si>
  <si>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</si>
  <si>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</si>
  <si>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</si>
  <si>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</si>
  <si>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</si>
  <si>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</si>
  <si>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</si>
  <si>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</si>
  <si>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</si>
  <si>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</si>
  <si>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</si>
  <si>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</si>
  <si>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</si>
  <si>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</si>
  <si>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</si>
  <si>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</si>
  <si>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</si>
  <si>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</si>
  <si>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</si>
  <si>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</si>
  <si>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</si>
  <si>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</si>
  <si>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</si>
  <si>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</si>
  <si>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</si>
  <si>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</si>
  <si>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</si>
  <si>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</si>
  <si>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</si>
  <si>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</si>
  <si>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</si>
  <si>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</si>
  <si>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</si>
  <si>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</si>
  <si>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</si>
  <si>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</si>
  <si>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</si>
  <si>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</si>
  <si>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</si>
  <si>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</si>
  <si>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</si>
  <si>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</si>
  <si>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</si>
  <si>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</si>
  <si>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</si>
  <si>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</si>
  <si>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</si>
  <si>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</si>
  <si>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</si>
  <si>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</si>
  <si>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</si>
  <si>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</si>
  <si>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</si>
  <si>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</si>
  <si>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</si>
  <si>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</si>
  <si>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</si>
  <si>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</si>
  <si>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</si>
  <si>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</si>
  <si>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</si>
  <si>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</si>
  <si>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</si>
  <si>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</si>
  <si>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</si>
  <si>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</si>
  <si>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</si>
  <si>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</si>
  <si>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</si>
  <si>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</si>
  <si>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</si>
  <si>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</si>
  <si>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</si>
  <si>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</si>
  <si>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</si>
  <si>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</si>
  <si>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</si>
  <si>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</si>
  <si>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</si>
  <si>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</si>
  <si>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</si>
  <si>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</si>
  <si>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</si>
  <si>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</si>
  <si>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</si>
  <si>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</si>
  <si>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</si>
  <si>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</si>
  <si>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</si>
  <si>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</si>
  <si>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</si>
  <si>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</si>
  <si>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</si>
  <si>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</si>
  <si>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</si>
  <si>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</si>
  <si>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</si>
  <si>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</si>
  <si>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</si>
  <si>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</si>
  <si>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</si>
  <si>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</si>
  <si>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</si>
  <si>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</si>
  <si>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</si>
  <si>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</si>
  <si>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</si>
  <si>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</si>
  <si>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</si>
  <si>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</si>
  <si>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</si>
  <si>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</si>
  <si>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</si>
  <si>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</si>
  <si>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</si>
  <si>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</si>
  <si>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</si>
  <si>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</si>
  <si>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</si>
  <si>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</si>
  <si>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</si>
  <si>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</si>
  <si>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</si>
  <si>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</si>
  <si>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</si>
  <si>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</si>
  <si>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</si>
  <si>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</si>
  <si>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</si>
  <si>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</si>
  <si>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</si>
  <si>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</si>
  <si>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</si>
  <si>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</si>
  <si>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</si>
  <si>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</si>
  <si>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</si>
  <si>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</si>
  <si>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</si>
  <si>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</si>
  <si>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</si>
  <si>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</si>
  <si>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</si>
  <si>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</si>
  <si>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</si>
  <si>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</si>
  <si>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</si>
  <si>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</si>
  <si>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</si>
  <si>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1.32</t>
  </si>
  <si>
    <t>▲ 2.69</t>
  </si>
  <si>
    <t>▲ 6.03</t>
  </si>
  <si>
    <t>▲ 2.77</t>
  </si>
  <si>
    <t>一般会計</t>
  </si>
  <si>
    <t>国民健康保険特別会計</t>
  </si>
  <si>
    <t>病院事業会計</t>
  </si>
  <si>
    <t>介護保険特別会計</t>
  </si>
  <si>
    <t>後期高齢者医療保険特別会計</t>
  </si>
  <si>
    <t>▲ 0.01</t>
  </si>
  <si>
    <t>看護専門学校特別会計</t>
  </si>
  <si>
    <t>公共下水道事業特別会計</t>
  </si>
  <si>
    <t>農業集落排水事業特別会計</t>
  </si>
  <si>
    <t>その他会計（赤字）</t>
  </si>
  <si>
    <t>その他会計（黒字）</t>
  </si>
  <si>
    <t>安室ダム水道用水供給事業団</t>
    <rPh sb="0" eb="2">
      <t>ヤスムロ</t>
    </rPh>
    <rPh sb="4" eb="6">
      <t>スイドウ</t>
    </rPh>
    <rPh sb="6" eb="8">
      <t>ヨウスイ</t>
    </rPh>
    <rPh sb="8" eb="10">
      <t>キョウキュウ</t>
    </rPh>
    <rPh sb="10" eb="13">
      <t>ジギョウダン</t>
    </rPh>
    <phoneticPr fontId="2"/>
  </si>
  <si>
    <t>西播磨水道企業団</t>
    <rPh sb="0" eb="1">
      <t>ニシ</t>
    </rPh>
    <rPh sb="1" eb="3">
      <t>ハリマ</t>
    </rPh>
    <rPh sb="3" eb="5">
      <t>スイドウ</t>
    </rPh>
    <rPh sb="5" eb="7">
      <t>キギョウ</t>
    </rPh>
    <rPh sb="7" eb="8">
      <t>ダン</t>
    </rPh>
    <phoneticPr fontId="2"/>
  </si>
  <si>
    <t>西はりま消防組合</t>
    <rPh sb="0" eb="1">
      <t>ニシ</t>
    </rPh>
    <rPh sb="4" eb="6">
      <t>ショウボウ</t>
    </rPh>
    <rPh sb="6" eb="8">
      <t>クミアイ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</si>
  <si>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</si>
  <si>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</si>
  <si>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</si>
  <si>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あいおいアクアポリス</t>
    <phoneticPr fontId="2"/>
  </si>
  <si>
    <t>職員退職手当基金</t>
    <rPh sb="0" eb="2">
      <t>ショクイン</t>
    </rPh>
    <rPh sb="2" eb="4">
      <t>タイショク</t>
    </rPh>
    <rPh sb="4" eb="6">
      <t>テアテ</t>
    </rPh>
    <rPh sb="6" eb="8">
      <t>キキン</t>
    </rPh>
    <phoneticPr fontId="11"/>
  </si>
  <si>
    <t>しあわせ基金</t>
    <rPh sb="4" eb="6">
      <t>キキン</t>
    </rPh>
    <phoneticPr fontId="11"/>
  </si>
  <si>
    <t>庁舎建設基金</t>
    <rPh sb="0" eb="2">
      <t>チョウシャ</t>
    </rPh>
    <rPh sb="2" eb="4">
      <t>ケンセツ</t>
    </rPh>
    <rPh sb="4" eb="6">
      <t>キキン</t>
    </rPh>
    <phoneticPr fontId="11"/>
  </si>
  <si>
    <t>市営墓園管理基金</t>
    <rPh sb="0" eb="2">
      <t>シエイ</t>
    </rPh>
    <rPh sb="2" eb="4">
      <t>ボエン</t>
    </rPh>
    <rPh sb="4" eb="6">
      <t>カンリ</t>
    </rPh>
    <rPh sb="6" eb="8">
      <t>キキン</t>
    </rPh>
    <phoneticPr fontId="11"/>
  </si>
  <si>
    <t>ふるさと応援基金</t>
    <rPh sb="4" eb="6">
      <t>オウエン</t>
    </rPh>
    <rPh sb="6" eb="8">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</si>
  <si>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</si>
  <si>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</si>
  <si>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</si>
  <si>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</si>
  <si>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</si>
  <si>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</si>
  <si>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実質公債費比率とも類似団体より高い水準である。これは平成25年度から平成27年度にかけて行った文化会館建設事業の財源として借入れた市債やその償還にかかる公債費の増加が主因である。現在は、行財政健全化計画のもと、投資的経費の平準化等による市債の発行抑制を行い、数値は改善している。
</t>
    <rPh sb="1" eb="3">
      <t>ショウライ</t>
    </rPh>
    <rPh sb="3" eb="5">
      <t>フタン</t>
    </rPh>
    <rPh sb="5" eb="7">
      <t>ヒリツ</t>
    </rPh>
    <rPh sb="8" eb="10">
      <t>ジッシツ</t>
    </rPh>
    <rPh sb="10" eb="13">
      <t>コウサイヒ</t>
    </rPh>
    <rPh sb="13" eb="15">
      <t>ヒリツ</t>
    </rPh>
    <rPh sb="17" eb="19">
      <t>ルイジ</t>
    </rPh>
    <rPh sb="19" eb="21">
      <t>ダンタイ</t>
    </rPh>
    <rPh sb="23" eb="24">
      <t>タカ</t>
    </rPh>
    <rPh sb="25" eb="27">
      <t>スイジュン</t>
    </rPh>
    <rPh sb="34" eb="36">
      <t>ヘイセイ</t>
    </rPh>
    <rPh sb="38" eb="40">
      <t>ネンド</t>
    </rPh>
    <rPh sb="42" eb="44">
      <t>ヘイセイ</t>
    </rPh>
    <rPh sb="46" eb="48">
      <t>ネンド</t>
    </rPh>
    <rPh sb="52" eb="53">
      <t>オコナ</t>
    </rPh>
    <rPh sb="55" eb="57">
      <t>ブンカ</t>
    </rPh>
    <rPh sb="57" eb="59">
      <t>カイカン</t>
    </rPh>
    <rPh sb="59" eb="61">
      <t>ケンセツ</t>
    </rPh>
    <rPh sb="61" eb="63">
      <t>ジギョウ</t>
    </rPh>
    <rPh sb="64" eb="66">
      <t>ザイゲン</t>
    </rPh>
    <rPh sb="69" eb="71">
      <t>カリイ</t>
    </rPh>
    <rPh sb="73" eb="75">
      <t>シサイ</t>
    </rPh>
    <rPh sb="78" eb="80">
      <t>ショウカン</t>
    </rPh>
    <rPh sb="84" eb="86">
      <t>コウサイ</t>
    </rPh>
    <rPh sb="86" eb="87">
      <t>ヒ</t>
    </rPh>
    <rPh sb="88" eb="90">
      <t>ゾウカ</t>
    </rPh>
    <rPh sb="91" eb="93">
      <t>シュイン</t>
    </rPh>
    <rPh sb="97" eb="99">
      <t>ゲンザイ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</si>
  <si>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</si>
  <si>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</si>
  <si>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</si>
  <si>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有形固定資産減価償却率とも類似団体より高い水準である。これは、類似団体と比較して、過去に実施した事業のために借入れた市債残高が多額であり、さらに公共施設の老朽化が進行していることを意味する。しかしながら、行財政健全化計画のもと、市債の発行抑制を行い、将来負担比率は減少傾向にあり、また公共施設の老朽化対策については、公共施設等総合管理計画に基づき、各施設の更新や長寿命化を図り、数値の改善に努め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1" eb="23">
      <t>ルイジ</t>
    </rPh>
    <rPh sb="23" eb="25">
      <t>ダンタイ</t>
    </rPh>
    <rPh sb="27" eb="28">
      <t>タカ</t>
    </rPh>
    <rPh sb="29" eb="31">
      <t>スイジュン</t>
    </rPh>
    <rPh sb="39" eb="41">
      <t>ルイジ</t>
    </rPh>
    <rPh sb="41" eb="43">
      <t>ダンタイ</t>
    </rPh>
    <rPh sb="44" eb="46">
      <t>ヒカク</t>
    </rPh>
    <rPh sb="49" eb="51">
      <t>カコ</t>
    </rPh>
    <rPh sb="52" eb="54">
      <t>ジッシ</t>
    </rPh>
    <rPh sb="56" eb="58">
      <t>ジギョウ</t>
    </rPh>
    <rPh sb="62" eb="64">
      <t>カリイ</t>
    </rPh>
    <rPh sb="66" eb="68">
      <t>シサイ</t>
    </rPh>
    <rPh sb="68" eb="70">
      <t>ザンダカ</t>
    </rPh>
    <rPh sb="71" eb="72">
      <t>オオ</t>
    </rPh>
    <rPh sb="72" eb="73">
      <t>ガク</t>
    </rPh>
    <rPh sb="80" eb="82">
      <t>コウキョウ</t>
    </rPh>
    <rPh sb="82" eb="84">
      <t>シセツ</t>
    </rPh>
    <rPh sb="85" eb="88">
      <t>ロウキュウカ</t>
    </rPh>
    <rPh sb="89" eb="91">
      <t>シンコウ</t>
    </rPh>
    <rPh sb="98" eb="100">
      <t>イミ</t>
    </rPh>
    <rPh sb="110" eb="113">
      <t>ギョウザイセイ</t>
    </rPh>
    <rPh sb="113" eb="116">
      <t>ケンゼンカ</t>
    </rPh>
    <rPh sb="116" eb="118">
      <t>ケイカク</t>
    </rPh>
    <rPh sb="122" eb="124">
      <t>シサイ</t>
    </rPh>
    <rPh sb="125" eb="127">
      <t>ハッコウ</t>
    </rPh>
    <rPh sb="127" eb="129">
      <t>ヨクセイ</t>
    </rPh>
    <rPh sb="130" eb="131">
      <t>オコナ</t>
    </rPh>
    <rPh sb="133" eb="135">
      <t>ショウライ</t>
    </rPh>
    <rPh sb="135" eb="137">
      <t>フタン</t>
    </rPh>
    <rPh sb="137" eb="139">
      <t>ヒリツ</t>
    </rPh>
    <rPh sb="140" eb="142">
      <t>ゲンショウ</t>
    </rPh>
    <rPh sb="142" eb="144">
      <t>ケイコウ</t>
    </rPh>
    <rPh sb="150" eb="152">
      <t>コウキョウ</t>
    </rPh>
    <rPh sb="152" eb="154">
      <t>シセツ</t>
    </rPh>
    <rPh sb="155" eb="158">
      <t>ロウキュウカ</t>
    </rPh>
    <rPh sb="158" eb="160">
      <t>タイサク</t>
    </rPh>
    <rPh sb="166" eb="168">
      <t>コウキョウ</t>
    </rPh>
    <rPh sb="168" eb="170">
      <t>シセツ</t>
    </rPh>
    <rPh sb="170" eb="171">
      <t>トウ</t>
    </rPh>
    <rPh sb="171" eb="173">
      <t>ソウゴウ</t>
    </rPh>
    <rPh sb="173" eb="175">
      <t>カンリ</t>
    </rPh>
    <rPh sb="175" eb="177">
      <t>ケイカク</t>
    </rPh>
    <rPh sb="178" eb="179">
      <t>モト</t>
    </rPh>
    <rPh sb="182" eb="185">
      <t>カクシセツ</t>
    </rPh>
    <rPh sb="186" eb="188">
      <t>コウシン</t>
    </rPh>
    <rPh sb="189" eb="190">
      <t>チョウ</t>
    </rPh>
    <rPh sb="190" eb="193">
      <t>ジュミョウカ</t>
    </rPh>
    <rPh sb="194" eb="195">
      <t>ハカ</t>
    </rPh>
    <rPh sb="197" eb="199">
      <t>スウチ</t>
    </rPh>
    <rPh sb="200" eb="202">
      <t>カイゼン</t>
    </rPh>
    <rPh sb="203" eb="204">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</si>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</sst>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0589-48AD-BE4C-80F956FDE3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35005</c:v>
                </c:pt>
                <c:pt idx="1">
                  <c:v>58606</c:v>
                </c:pt>
                <c:pt idx="2">
                  <c:v>141923</c:v>
                </c:pt>
                <c:pt idx="3">
                  <c:v>41694</c:v>
                </c:pt>
                <c:pt idx="4">
                  <c:v>42582</c:v>
                </c:pt>
              </c:numCache>
            </c:numRef>
          </c:val>
          <c:smooth val="0"/>
          <c:extLst xmlns:c16r2="http://schemas.microsoft.com/office/drawing/2015/06/chart">
            <c:ext xmlns:c16="http://schemas.microsoft.com/office/drawing/2014/chart" uri="{C3380CC4-5D6E-409C-BE32-E72D297353CC}">
              <c16:uniqueId val="{00000001-0589-48AD-BE4C-80F956FDE391}"/>
            </c:ext>
          </c:extLst>
        </c:ser>
        <c:dLbls>
          <c:showLegendKey val="0"/>
          <c:showVal val="0"/>
          <c:showCatName val="0"/>
          <c:showSerName val="0"/>
          <c:showPercent val="0"/>
          <c:showBubbleSize val="0"/>
        </c:dLbls>
        <c:marker val="1"/>
        <c:smooth val="0"/>
        <c:axId val="175926272"/>
        <c:axId val="175928448"/>
      </c:lineChart>
      <c:catAx>
        <c:axId val="175926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928448"/>
        <c:crosses val="autoZero"/>
        <c:auto val="1"/>
        <c:lblAlgn val="ctr"/>
        <c:lblOffset val="100"/>
        <c:tickLblSkip val="1"/>
        <c:tickMarkSkip val="1"/>
        <c:noMultiLvlLbl val="0"/>
      </c:catAx>
      <c:valAx>
        <c:axId val="1759284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926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c:v>
                </c:pt>
                <c:pt idx="1">
                  <c:v>6.29</c:v>
                </c:pt>
                <c:pt idx="2">
                  <c:v>6.29</c:v>
                </c:pt>
                <c:pt idx="3">
                  <c:v>4.79</c:v>
                </c:pt>
                <c:pt idx="4">
                  <c:v>4.58</c:v>
                </c:pt>
              </c:numCache>
            </c:numRef>
          </c:val>
          <c:extLst xmlns:c16r2="http://schemas.microsoft.com/office/drawing/2015/06/chart">
            <c:ext xmlns:c16="http://schemas.microsoft.com/office/drawing/2014/chart" uri="{C3380CC4-5D6E-409C-BE32-E72D297353CC}">
              <c16:uniqueId val="{00000000-5258-491E-B3A0-D354EF1C2D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34.4</c:v>
                </c:pt>
                <c:pt idx="1">
                  <c:v>32.6</c:v>
                </c:pt>
                <c:pt idx="2">
                  <c:v>29.64</c:v>
                </c:pt>
                <c:pt idx="3">
                  <c:v>25.15</c:v>
                </c:pt>
                <c:pt idx="4">
                  <c:v>22.59</c:v>
                </c:pt>
              </c:numCache>
            </c:numRef>
          </c:val>
          <c:extLst xmlns:c16r2="http://schemas.microsoft.com/office/drawing/2015/06/chart">
            <c:ext xmlns:c16="http://schemas.microsoft.com/office/drawing/2014/chart" uri="{C3380CC4-5D6E-409C-BE32-E72D297353CC}">
              <c16:uniqueId val="{00000001-5258-491E-B3A0-D354EF1C2DC1}"/>
            </c:ext>
          </c:extLst>
        </c:ser>
        <c:dLbls>
          <c:showLegendKey val="0"/>
          <c:showVal val="0"/>
          <c:showCatName val="0"/>
          <c:showSerName val="0"/>
          <c:showPercent val="0"/>
          <c:showBubbleSize val="0"/>
        </c:dLbls>
        <c:gapWidth val="250"/>
        <c:overlap val="100"/>
        <c:axId val="189217792"/>
        <c:axId val="189224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0.55000000000000004</c:v>
                </c:pt>
                <c:pt idx="1">
                  <c:v>-1.32</c:v>
                </c:pt>
                <c:pt idx="2">
                  <c:v>-2.69</c:v>
                </c:pt>
                <c:pt idx="3">
                  <c:v>-6.03</c:v>
                </c:pt>
                <c:pt idx="4">
                  <c:v>-2.77</c:v>
                </c:pt>
              </c:numCache>
            </c:numRef>
          </c:val>
          <c:smooth val="0"/>
          <c:extLst xmlns:c16r2="http://schemas.microsoft.com/office/drawing/2015/06/chart">
            <c:ext xmlns:c16="http://schemas.microsoft.com/office/drawing/2014/chart" uri="{C3380CC4-5D6E-409C-BE32-E72D297353CC}">
              <c16:uniqueId val="{00000002-5258-491E-B3A0-D354EF1C2DC1}"/>
            </c:ext>
          </c:extLst>
        </c:ser>
        <c:dLbls>
          <c:showLegendKey val="0"/>
          <c:showVal val="0"/>
          <c:showCatName val="0"/>
          <c:showSerName val="0"/>
          <c:showPercent val="0"/>
          <c:showBubbleSize val="0"/>
        </c:dLbls>
        <c:marker val="1"/>
        <c:smooth val="0"/>
        <c:axId val="189217792"/>
        <c:axId val="189224064"/>
      </c:lineChart>
      <c:catAx>
        <c:axId val="18921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224064"/>
        <c:crosses val="autoZero"/>
        <c:auto val="1"/>
        <c:lblAlgn val="ctr"/>
        <c:lblOffset val="100"/>
        <c:tickLblSkip val="1"/>
        <c:tickMarkSkip val="1"/>
        <c:noMultiLvlLbl val="0"/>
      </c:catAx>
      <c:valAx>
        <c:axId val="18922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21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12A-4FC9-8450-858116FDC2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12A-4FC9-8450-858116FDC2B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12A-4FC9-8450-858116FDC2B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12A-4FC9-8450-858116FDC2B7}"/>
            </c:ext>
          </c:extLst>
        </c:ser>
        <c:ser>
          <c:idx val="4"/>
          <c:order val="4"/>
          <c:tx>
            <c:strRef>
              <c:f>データシート!$A$31</c:f>
              <c:strCache>
                <c:ptCount val="1"/>
                <c:pt idx="0">
                  <c:v>看護専門学校特別会計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12A-4FC9-8450-858116FDC2B7}"/>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0.01</c:v>
                </c:pt>
                <c:pt idx="1">
                  <c:v>#N/A</c:v>
                </c:pt>
                <c:pt idx="2">
                  <c:v>#N/A</c:v>
                </c:pt>
                <c:pt idx="3">
                  <c:v>0.01</c:v>
                </c:pt>
                <c:pt idx="4">
                  <c:v>#N/A</c:v>
                </c:pt>
                <c:pt idx="5">
                  <c:v>0</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5-C12A-4FC9-8450-858116FDC2B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0.52</c:v>
                </c:pt>
                <c:pt idx="4">
                  <c:v>#N/A</c:v>
                </c:pt>
                <c:pt idx="5">
                  <c:v>0.5</c:v>
                </c:pt>
                <c:pt idx="6">
                  <c:v>#N/A</c:v>
                </c:pt>
                <c:pt idx="7">
                  <c:v>0.9</c:v>
                </c:pt>
                <c:pt idx="8">
                  <c:v>#N/A</c:v>
                </c:pt>
                <c:pt idx="9">
                  <c:v>0.62</c:v>
                </c:pt>
              </c:numCache>
            </c:numRef>
          </c:val>
          <c:extLst xmlns:c16r2="http://schemas.microsoft.com/office/drawing/2015/06/chart">
            <c:ext xmlns:c16="http://schemas.microsoft.com/office/drawing/2014/chart" uri="{C3380CC4-5D6E-409C-BE32-E72D297353CC}">
              <c16:uniqueId val="{00000006-C12A-4FC9-8450-858116FDC2B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1.58</c:v>
                </c:pt>
                <c:pt idx="2">
                  <c:v>#N/A</c:v>
                </c:pt>
                <c:pt idx="3">
                  <c:v>1.1499999999999999</c:v>
                </c:pt>
                <c:pt idx="4">
                  <c:v>#N/A</c:v>
                </c:pt>
                <c:pt idx="5">
                  <c:v>1.0900000000000001</c:v>
                </c:pt>
                <c:pt idx="6">
                  <c:v>#N/A</c:v>
                </c:pt>
                <c:pt idx="7">
                  <c:v>1.1000000000000001</c:v>
                </c:pt>
                <c:pt idx="8">
                  <c:v>#N/A</c:v>
                </c:pt>
                <c:pt idx="9">
                  <c:v>0.89</c:v>
                </c:pt>
              </c:numCache>
            </c:numRef>
          </c:val>
          <c:extLst xmlns:c16r2="http://schemas.microsoft.com/office/drawing/2015/06/chart">
            <c:ext xmlns:c16="http://schemas.microsoft.com/office/drawing/2014/chart" uri="{C3380CC4-5D6E-409C-BE32-E72D297353CC}">
              <c16:uniqueId val="{00000007-C12A-4FC9-8450-858116FDC2B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2.4900000000000002</c:v>
                </c:pt>
                <c:pt idx="2">
                  <c:v>#N/A</c:v>
                </c:pt>
                <c:pt idx="3">
                  <c:v>2.11</c:v>
                </c:pt>
                <c:pt idx="4">
                  <c:v>#N/A</c:v>
                </c:pt>
                <c:pt idx="5">
                  <c:v>2.16</c:v>
                </c:pt>
                <c:pt idx="6">
                  <c:v>#N/A</c:v>
                </c:pt>
                <c:pt idx="7">
                  <c:v>2.44</c:v>
                </c:pt>
                <c:pt idx="8">
                  <c:v>#N/A</c:v>
                </c:pt>
                <c:pt idx="9">
                  <c:v>3.07</c:v>
                </c:pt>
              </c:numCache>
            </c:numRef>
          </c:val>
          <c:extLst xmlns:c16r2="http://schemas.microsoft.com/office/drawing/2015/06/chart">
            <c:ext xmlns:c16="http://schemas.microsoft.com/office/drawing/2014/chart" uri="{C3380CC4-5D6E-409C-BE32-E72D297353CC}">
              <c16:uniqueId val="{00000008-C12A-4FC9-8450-858116FDC2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5.49</c:v>
                </c:pt>
                <c:pt idx="2">
                  <c:v>#N/A</c:v>
                </c:pt>
                <c:pt idx="3">
                  <c:v>6.29</c:v>
                </c:pt>
                <c:pt idx="4">
                  <c:v>#N/A</c:v>
                </c:pt>
                <c:pt idx="5">
                  <c:v>6.28</c:v>
                </c:pt>
                <c:pt idx="6">
                  <c:v>#N/A</c:v>
                </c:pt>
                <c:pt idx="7">
                  <c:v>4.79</c:v>
                </c:pt>
                <c:pt idx="8">
                  <c:v>#N/A</c:v>
                </c:pt>
                <c:pt idx="9">
                  <c:v>4.58</c:v>
                </c:pt>
              </c:numCache>
            </c:numRef>
          </c:val>
          <c:extLst xmlns:c16r2="http://schemas.microsoft.com/office/drawing/2015/06/chart">
            <c:ext xmlns:c16="http://schemas.microsoft.com/office/drawing/2014/chart" uri="{C3380CC4-5D6E-409C-BE32-E72D297353CC}">
              <c16:uniqueId val="{00000009-C12A-4FC9-8450-858116FDC2B7}"/>
            </c:ext>
          </c:extLst>
        </c:ser>
        <c:dLbls>
          <c:showLegendKey val="0"/>
          <c:showVal val="0"/>
          <c:showCatName val="0"/>
          <c:showSerName val="0"/>
          <c:showPercent val="0"/>
          <c:showBubbleSize val="0"/>
        </c:dLbls>
        <c:gapWidth val="150"/>
        <c:overlap val="100"/>
        <c:axId val="189670528"/>
        <c:axId val="189672064"/>
      </c:barChart>
      <c:catAx>
        <c:axId val="18967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672064"/>
        <c:crosses val="autoZero"/>
        <c:auto val="1"/>
        <c:lblAlgn val="ctr"/>
        <c:lblOffset val="100"/>
        <c:tickLblSkip val="1"/>
        <c:tickMarkSkip val="1"/>
        <c:noMultiLvlLbl val="0"/>
      </c:catAx>
      <c:valAx>
        <c:axId val="18967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67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2020</c:v>
                </c:pt>
                <c:pt idx="5">
                  <c:v>2060</c:v>
                </c:pt>
                <c:pt idx="8">
                  <c:v>1918</c:v>
                </c:pt>
                <c:pt idx="11">
                  <c:v>1900</c:v>
                </c:pt>
                <c:pt idx="14">
                  <c:v>1812</c:v>
                </c:pt>
              </c:numCache>
            </c:numRef>
          </c:val>
          <c:extLst xmlns:c16r2="http://schemas.microsoft.com/office/drawing/2015/06/chart">
            <c:ext xmlns:c16="http://schemas.microsoft.com/office/drawing/2014/chart" uri="{C3380CC4-5D6E-409C-BE32-E72D297353CC}">
              <c16:uniqueId val="{00000000-CAF7-4390-8BA8-1CA115EF3D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AF7-4390-8BA8-1CA115EF3D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AF7-4390-8BA8-1CA115EF3D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c:v>
                </c:pt>
                <c:pt idx="3">
                  <c:v>14</c:v>
                </c:pt>
                <c:pt idx="6">
                  <c:v>14</c:v>
                </c:pt>
                <c:pt idx="9">
                  <c:v>14</c:v>
                </c:pt>
                <c:pt idx="12">
                  <c:v>14</c:v>
                </c:pt>
              </c:numCache>
            </c:numRef>
          </c:val>
          <c:extLst xmlns:c16r2="http://schemas.microsoft.com/office/drawing/2015/06/chart">
            <c:ext xmlns:c16="http://schemas.microsoft.com/office/drawing/2014/chart" uri="{C3380CC4-5D6E-409C-BE32-E72D297353CC}">
              <c16:uniqueId val="{00000003-CAF7-4390-8BA8-1CA115EF3D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1354</c:v>
                </c:pt>
                <c:pt idx="3">
                  <c:v>1366</c:v>
                </c:pt>
                <c:pt idx="6">
                  <c:v>1273</c:v>
                </c:pt>
                <c:pt idx="9">
                  <c:v>1293</c:v>
                </c:pt>
                <c:pt idx="12">
                  <c:v>1190</c:v>
                </c:pt>
              </c:numCache>
            </c:numRef>
          </c:val>
          <c:extLst xmlns:c16r2="http://schemas.microsoft.com/office/drawing/2015/06/chart">
            <c:ext xmlns:c16="http://schemas.microsoft.com/office/drawing/2014/chart" uri="{C3380CC4-5D6E-409C-BE32-E72D297353CC}">
              <c16:uniqueId val="{00000004-CAF7-4390-8BA8-1CA115EF3D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AF7-4390-8BA8-1CA115EF3D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AF7-4390-8BA8-1CA115EF3D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1499</c:v>
                </c:pt>
                <c:pt idx="3">
                  <c:v>1563</c:v>
                </c:pt>
                <c:pt idx="6">
                  <c:v>1578</c:v>
                </c:pt>
                <c:pt idx="9">
                  <c:v>1576</c:v>
                </c:pt>
                <c:pt idx="12">
                  <c:v>1508</c:v>
                </c:pt>
              </c:numCache>
            </c:numRef>
          </c:val>
          <c:extLst xmlns:c16r2="http://schemas.microsoft.com/office/drawing/2015/06/chart">
            <c:ext xmlns:c16="http://schemas.microsoft.com/office/drawing/2014/chart" uri="{C3380CC4-5D6E-409C-BE32-E72D297353CC}">
              <c16:uniqueId val="{00000007-CAF7-4390-8BA8-1CA115EF3DD9}"/>
            </c:ext>
          </c:extLst>
        </c:ser>
        <c:dLbls>
          <c:showLegendKey val="0"/>
          <c:showVal val="0"/>
          <c:showCatName val="0"/>
          <c:showSerName val="0"/>
          <c:showPercent val="0"/>
          <c:showBubbleSize val="0"/>
        </c:dLbls>
        <c:gapWidth val="100"/>
        <c:overlap val="100"/>
        <c:axId val="166326656"/>
        <c:axId val="16632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846</c:v>
                </c:pt>
                <c:pt idx="2">
                  <c:v>#N/A</c:v>
                </c:pt>
                <c:pt idx="3">
                  <c:v>#N/A</c:v>
                </c:pt>
                <c:pt idx="4">
                  <c:v>883</c:v>
                </c:pt>
                <c:pt idx="5">
                  <c:v>#N/A</c:v>
                </c:pt>
                <c:pt idx="6">
                  <c:v>#N/A</c:v>
                </c:pt>
                <c:pt idx="7">
                  <c:v>947</c:v>
                </c:pt>
                <c:pt idx="8">
                  <c:v>#N/A</c:v>
                </c:pt>
                <c:pt idx="9">
                  <c:v>#N/A</c:v>
                </c:pt>
                <c:pt idx="10">
                  <c:v>983</c:v>
                </c:pt>
                <c:pt idx="11">
                  <c:v>#N/A</c:v>
                </c:pt>
                <c:pt idx="12">
                  <c:v>#N/A</c:v>
                </c:pt>
                <c:pt idx="13">
                  <c:v>900</c:v>
                </c:pt>
                <c:pt idx="14">
                  <c:v>#N/A</c:v>
                </c:pt>
              </c:numCache>
            </c:numRef>
          </c:val>
          <c:smooth val="0"/>
          <c:extLst xmlns:c16r2="http://schemas.microsoft.com/office/drawing/2015/06/chart">
            <c:ext xmlns:c16="http://schemas.microsoft.com/office/drawing/2014/chart" uri="{C3380CC4-5D6E-409C-BE32-E72D297353CC}">
              <c16:uniqueId val="{00000008-CAF7-4390-8BA8-1CA115EF3DD9}"/>
            </c:ext>
          </c:extLst>
        </c:ser>
        <c:dLbls>
          <c:showLegendKey val="0"/>
          <c:showVal val="0"/>
          <c:showCatName val="0"/>
          <c:showSerName val="0"/>
          <c:showPercent val="0"/>
          <c:showBubbleSize val="0"/>
        </c:dLbls>
        <c:marker val="1"/>
        <c:smooth val="0"/>
        <c:axId val="166326656"/>
        <c:axId val="166328576"/>
      </c:lineChart>
      <c:catAx>
        <c:axId val="16632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28576"/>
        <c:crosses val="autoZero"/>
        <c:auto val="1"/>
        <c:lblAlgn val="ctr"/>
        <c:lblOffset val="100"/>
        <c:tickLblSkip val="1"/>
        <c:tickMarkSkip val="1"/>
        <c:noMultiLvlLbl val="0"/>
      </c:catAx>
      <c:valAx>
        <c:axId val="16632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2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20507</c:v>
                </c:pt>
                <c:pt idx="5">
                  <c:v>20240</c:v>
                </c:pt>
                <c:pt idx="8">
                  <c:v>19595</c:v>
                </c:pt>
                <c:pt idx="11">
                  <c:v>19174</c:v>
                </c:pt>
                <c:pt idx="14">
                  <c:v>18853</c:v>
                </c:pt>
              </c:numCache>
            </c:numRef>
          </c:val>
          <c:extLst xmlns:c16r2="http://schemas.microsoft.com/office/drawing/2015/06/chart">
            <c:ext xmlns:c16="http://schemas.microsoft.com/office/drawing/2014/chart" uri="{C3380CC4-5D6E-409C-BE32-E72D297353CC}">
              <c16:uniqueId val="{00000000-F933-4D8A-B369-7FA3D78D62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3213</c:v>
                </c:pt>
                <c:pt idx="5">
                  <c:v>2889</c:v>
                </c:pt>
                <c:pt idx="8">
                  <c:v>2699</c:v>
                </c:pt>
                <c:pt idx="11">
                  <c:v>2448</c:v>
                </c:pt>
                <c:pt idx="14">
                  <c:v>2547</c:v>
                </c:pt>
              </c:numCache>
            </c:numRef>
          </c:val>
          <c:extLst xmlns:c16r2="http://schemas.microsoft.com/office/drawing/2015/06/chart">
            <c:ext xmlns:c16="http://schemas.microsoft.com/office/drawing/2014/chart" uri="{C3380CC4-5D6E-409C-BE32-E72D297353CC}">
              <c16:uniqueId val="{00000001-F933-4D8A-B369-7FA3D78D62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4416</c:v>
                </c:pt>
                <c:pt idx="5">
                  <c:v>4084</c:v>
                </c:pt>
                <c:pt idx="8">
                  <c:v>3711</c:v>
                </c:pt>
                <c:pt idx="11">
                  <c:v>3535</c:v>
                </c:pt>
                <c:pt idx="14">
                  <c:v>3417</c:v>
                </c:pt>
              </c:numCache>
            </c:numRef>
          </c:val>
          <c:extLst xmlns:c16r2="http://schemas.microsoft.com/office/drawing/2015/06/chart">
            <c:ext xmlns:c16="http://schemas.microsoft.com/office/drawing/2014/chart" uri="{C3380CC4-5D6E-409C-BE32-E72D297353CC}">
              <c16:uniqueId val="{00000002-F933-4D8A-B369-7FA3D78D62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933-4D8A-B369-7FA3D78D62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933-4D8A-B369-7FA3D78D62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933-4D8A-B369-7FA3D78D62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1944</c:v>
                </c:pt>
                <c:pt idx="3">
                  <c:v>1752</c:v>
                </c:pt>
                <c:pt idx="6">
                  <c:v>1671</c:v>
                </c:pt>
                <c:pt idx="9">
                  <c:v>1673</c:v>
                </c:pt>
                <c:pt idx="12">
                  <c:v>1397</c:v>
                </c:pt>
              </c:numCache>
            </c:numRef>
          </c:val>
          <c:extLst xmlns:c16r2="http://schemas.microsoft.com/office/drawing/2015/06/chart">
            <c:ext xmlns:c16="http://schemas.microsoft.com/office/drawing/2014/chart" uri="{C3380CC4-5D6E-409C-BE32-E72D297353CC}">
              <c16:uniqueId val="{00000006-F933-4D8A-B369-7FA3D78D62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263</c:v>
                </c:pt>
                <c:pt idx="3">
                  <c:v>233</c:v>
                </c:pt>
                <c:pt idx="6">
                  <c:v>204</c:v>
                </c:pt>
                <c:pt idx="9">
                  <c:v>175</c:v>
                </c:pt>
                <c:pt idx="12">
                  <c:v>147</c:v>
                </c:pt>
              </c:numCache>
            </c:numRef>
          </c:val>
          <c:extLst xmlns:c16r2="http://schemas.microsoft.com/office/drawing/2015/06/chart">
            <c:ext xmlns:c16="http://schemas.microsoft.com/office/drawing/2014/chart" uri="{C3380CC4-5D6E-409C-BE32-E72D297353CC}">
              <c16:uniqueId val="{00000007-F933-4D8A-B369-7FA3D78D62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18895</c:v>
                </c:pt>
                <c:pt idx="3">
                  <c:v>18247</c:v>
                </c:pt>
                <c:pt idx="6">
                  <c:v>17792</c:v>
                </c:pt>
                <c:pt idx="9">
                  <c:v>17099</c:v>
                </c:pt>
                <c:pt idx="12">
                  <c:v>16170</c:v>
                </c:pt>
              </c:numCache>
            </c:numRef>
          </c:val>
          <c:extLst xmlns:c16r2="http://schemas.microsoft.com/office/drawing/2015/06/chart">
            <c:ext xmlns:c16="http://schemas.microsoft.com/office/drawing/2014/chart" uri="{C3380CC4-5D6E-409C-BE32-E72D297353CC}">
              <c16:uniqueId val="{00000008-F933-4D8A-B369-7FA3D78D62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933-4D8A-B369-7FA3D78D62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13890</c:v>
                </c:pt>
                <c:pt idx="3">
                  <c:v>14057</c:v>
                </c:pt>
                <c:pt idx="6">
                  <c:v>15654</c:v>
                </c:pt>
                <c:pt idx="9">
                  <c:v>15240</c:v>
                </c:pt>
                <c:pt idx="12">
                  <c:v>14866</c:v>
                </c:pt>
              </c:numCache>
            </c:numRef>
          </c:val>
          <c:extLst xmlns:c16r2="http://schemas.microsoft.com/office/drawing/2015/06/chart">
            <c:ext xmlns:c16="http://schemas.microsoft.com/office/drawing/2014/chart" uri="{C3380CC4-5D6E-409C-BE32-E72D297353CC}">
              <c16:uniqueId val="{0000000A-F933-4D8A-B369-7FA3D78D6278}"/>
            </c:ext>
          </c:extLst>
        </c:ser>
        <c:dLbls>
          <c:showLegendKey val="0"/>
          <c:showVal val="0"/>
          <c:showCatName val="0"/>
          <c:showSerName val="0"/>
          <c:showPercent val="0"/>
          <c:showBubbleSize val="0"/>
        </c:dLbls>
        <c:gapWidth val="100"/>
        <c:overlap val="100"/>
        <c:axId val="189772544"/>
        <c:axId val="189774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6857</c:v>
                </c:pt>
                <c:pt idx="2">
                  <c:v>#N/A</c:v>
                </c:pt>
                <c:pt idx="3">
                  <c:v>#N/A</c:v>
                </c:pt>
                <c:pt idx="4">
                  <c:v>7076</c:v>
                </c:pt>
                <c:pt idx="5">
                  <c:v>#N/A</c:v>
                </c:pt>
                <c:pt idx="6">
                  <c:v>#N/A</c:v>
                </c:pt>
                <c:pt idx="7">
                  <c:v>9316</c:v>
                </c:pt>
                <c:pt idx="8">
                  <c:v>#N/A</c:v>
                </c:pt>
                <c:pt idx="9">
                  <c:v>#N/A</c:v>
                </c:pt>
                <c:pt idx="10">
                  <c:v>9029</c:v>
                </c:pt>
                <c:pt idx="11">
                  <c:v>#N/A</c:v>
                </c:pt>
                <c:pt idx="12">
                  <c:v>#N/A</c:v>
                </c:pt>
                <c:pt idx="13">
                  <c:v>7765</c:v>
                </c:pt>
                <c:pt idx="14">
                  <c:v>#N/A</c:v>
                </c:pt>
              </c:numCache>
            </c:numRef>
          </c:val>
          <c:smooth val="0"/>
          <c:extLst xmlns:c16r2="http://schemas.microsoft.com/office/drawing/2015/06/chart">
            <c:ext xmlns:c16="http://schemas.microsoft.com/office/drawing/2014/chart" uri="{C3380CC4-5D6E-409C-BE32-E72D297353CC}">
              <c16:uniqueId val="{0000000B-F933-4D8A-B369-7FA3D78D6278}"/>
            </c:ext>
          </c:extLst>
        </c:ser>
        <c:dLbls>
          <c:showLegendKey val="0"/>
          <c:showVal val="0"/>
          <c:showCatName val="0"/>
          <c:showSerName val="0"/>
          <c:showPercent val="0"/>
          <c:showBubbleSize val="0"/>
        </c:dLbls>
        <c:marker val="1"/>
        <c:smooth val="0"/>
        <c:axId val="189772544"/>
        <c:axId val="189774464"/>
      </c:lineChart>
      <c:catAx>
        <c:axId val="18977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774464"/>
        <c:crosses val="autoZero"/>
        <c:auto val="1"/>
        <c:lblAlgn val="ctr"/>
        <c:lblOffset val="100"/>
        <c:tickLblSkip val="1"/>
        <c:tickMarkSkip val="1"/>
        <c:noMultiLvlLbl val="0"/>
      </c:catAx>
      <c:valAx>
        <c:axId val="18977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77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2414</c:v>
                </c:pt>
                <c:pt idx="1">
                  <c:v>2046</c:v>
                </c:pt>
                <c:pt idx="2">
                  <c:v>1837</c:v>
                </c:pt>
              </c:numCache>
            </c:numRef>
          </c:val>
          <c:extLst xmlns:c16r2="http://schemas.microsoft.com/office/drawing/2015/06/chart">
            <c:ext xmlns:c16="http://schemas.microsoft.com/office/drawing/2014/chart" uri="{C3380CC4-5D6E-409C-BE32-E72D297353CC}">
              <c16:uniqueId val="{00000000-7A8A-4480-99F5-CA3C72A219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c:v>
                </c:pt>
                <c:pt idx="1">
                  <c:v>34</c:v>
                </c:pt>
                <c:pt idx="2">
                  <c:v>25</c:v>
                </c:pt>
              </c:numCache>
            </c:numRef>
          </c:val>
          <c:extLst xmlns:c16r2="http://schemas.microsoft.com/office/drawing/2015/06/chart">
            <c:ext xmlns:c16="http://schemas.microsoft.com/office/drawing/2014/chart" uri="{C3380CC4-5D6E-409C-BE32-E72D297353CC}">
              <c16:uniqueId val="{00000001-7A8A-4480-99F5-CA3C72A219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962</c:v>
                </c:pt>
                <c:pt idx="1">
                  <c:v>1122</c:v>
                </c:pt>
                <c:pt idx="2">
                  <c:v>1196</c:v>
                </c:pt>
              </c:numCache>
            </c:numRef>
          </c:val>
          <c:extLst xmlns:c16r2="http://schemas.microsoft.com/office/drawing/2015/06/chart">
            <c:ext xmlns:c16="http://schemas.microsoft.com/office/drawing/2014/chart" uri="{C3380CC4-5D6E-409C-BE32-E72D297353CC}">
              <c16:uniqueId val="{00000002-7A8A-4480-99F5-CA3C72A2192B}"/>
            </c:ext>
          </c:extLst>
        </c:ser>
        <c:dLbls>
          <c:showLegendKey val="0"/>
          <c:showVal val="0"/>
          <c:showCatName val="0"/>
          <c:showSerName val="0"/>
          <c:showPercent val="0"/>
          <c:showBubbleSize val="0"/>
        </c:dLbls>
        <c:gapWidth val="120"/>
        <c:overlap val="100"/>
        <c:axId val="189917824"/>
        <c:axId val="176292224"/>
      </c:barChart>
      <c:catAx>
        <c:axId val="18991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6292224"/>
        <c:crosses val="autoZero"/>
        <c:auto val="1"/>
        <c:lblAlgn val="ctr"/>
        <c:lblOffset val="100"/>
        <c:tickLblSkip val="1"/>
        <c:tickMarkSkip val="1"/>
        <c:noMultiLvlLbl val="0"/>
      </c:catAx>
      <c:valAx>
        <c:axId val="176292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991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6EF-4A73-99AC-8055CE665902}"/>
                </c:ext>
                <c:ext xmlns:c15="http://schemas.microsoft.com/office/drawing/2012/chart" uri="{CE6537A1-D6FC-4f65-9D91-7224C49458BB}">
                  <c15:dlblFieldTable>
                    <c15:dlblFTEntry>
                      <c15:txfldGUID>{97669C3C-C90B-445D-98B8-FF98B93159B9}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6EF-4A73-99AC-8055CE665902}"/>
                </c:ext>
                <c:ext xmlns:c15="http://schemas.microsoft.com/office/drawing/2012/chart" uri="{CE6537A1-D6FC-4f65-9D91-7224C49458BB}">
                  <c15:dlblFieldTable>
                    <c15:dlblFTEntry>
                      <c15:txfldGUID>{C10DCBF1-5AD7-4137-A510-EF2A35399397}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6EF-4A73-99AC-8055CE665902}"/>
                </c:ext>
                <c:ext xmlns:c15="http://schemas.microsoft.com/office/drawing/2012/chart" uri="{CE6537A1-D6FC-4f65-9D91-7224C49458BB}">
                  <c15:dlblFieldTable>
                    <c15:dlblFTEntry>
                      <c15:txfldGUID>{AABC3639-EAD6-4ACF-BBF3-4AE9949B5CD1}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6EF-4A73-99AC-8055CE665902}"/>
                </c:ext>
                <c:ext xmlns:c15="http://schemas.microsoft.com/office/drawing/2012/chart" uri="{CE6537A1-D6FC-4f65-9D91-7224C49458BB}">
                  <c15:dlblFieldTable>
                    <c15:dlblFTEntry>
                      <c15:txfldGUID>{1DD05E8E-B911-471E-89D9-732A37B1A09F}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6EF-4A73-99AC-8055CE665902}"/>
                </c:ext>
                <c:ext xmlns:c15="http://schemas.microsoft.com/office/drawing/2012/chart" uri="{CE6537A1-D6FC-4f65-9D91-7224C49458BB}">
                  <c15:dlblFieldTable>
                    <c15:dlblFTEntry>
                      <c15:txfldGUID>{7207A33D-A1B3-40B6-A35C-953942E2A7E1}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6EF-4A73-99AC-8055CE665902}"/>
                </c:ext>
                <c:ext xmlns:c15="http://schemas.microsoft.com/office/drawing/2012/chart" uri="{CE6537A1-D6FC-4f65-9D91-7224C49458BB}">
                  <c15:dlblFieldTable>
                    <c15:dlblFTEntry>
                      <c15:txfldGUID>{5FE74314-9B25-49B2-B46A-A36B1AB4740D}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6EF-4A73-99AC-8055CE665902}"/>
                </c:ext>
                <c:ext xmlns:c15="http://schemas.microsoft.com/office/drawing/2012/chart" uri="{CE6537A1-D6FC-4f65-9D91-7224C49458BB}">
                  <c15:dlblFieldTable>
                    <c15:dlblFTEntry>
                      <c15:txfldGUID>{EAEFC221-DD19-468B-AD89-6D043134DAFA}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6EF-4A73-99AC-8055CE665902}"/>
                </c:ext>
                <c:ext xmlns:c15="http://schemas.microsoft.com/office/drawing/2012/chart" uri="{CE6537A1-D6FC-4f65-9D91-7224C49458BB}">
                  <c15:dlblFieldTable>
                    <c15:dlblFTEntry>
                      <c15:txfldGUID>{7817D0F4-6DFA-42CE-B6F2-DDCA484D529A}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6EF-4A73-99AC-8055CE665902}"/>
                </c:ext>
                <c:ext xmlns:c15="http://schemas.microsoft.com/office/drawing/2012/chart" uri="{CE6537A1-D6FC-4f65-9D91-7224C49458BB}">
                  <c15:dlblFieldTable>
                    <c15:dlblFTEntry>
                      <c15:txfldGUID>{2A4AA6FA-0E9A-4245-8502-6AF6B19E4CA5}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60.5</c:v>
                </c:pt>
              </c:numCache>
            </c:numRef>
          </c:xVal>
          <c:yVal>
            <c:numRef>
              <c:f>公会計指標分析・財政指標組合せ分析表!$BP$51:$DC$51</c:f>
              <c:numCache>
                <c:formatCode>#,##0.0;"▲ "#,##0.0</c:formatCode>
                <c:ptCount val="40"/>
                <c:pt idx="24">
                  <c:v>137.69999999999999</c:v>
                </c:pt>
              </c:numCache>
            </c:numRef>
          </c:yVal>
          <c:smooth val="0"/>
          <c:extLst xmlns:c16r2="http://schemas.microsoft.com/office/drawing/2015/06/chart">
            <c:ext xmlns:c16="http://schemas.microsoft.com/office/drawing/2014/chart" uri="{C3380CC4-5D6E-409C-BE32-E72D297353CC}">
              <c16:uniqueId val="{00000009-D6EF-4A73-99AC-8055CE6659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EF-4A73-99AC-8055CE665902}"/>
                </c:ext>
                <c:ext xmlns:c15="http://schemas.microsoft.com/office/drawing/2012/chart" uri="{CE6537A1-D6FC-4f65-9D91-7224C49458BB}">
                  <c15:dlblFieldTable>
                    <c15:dlblFTEntry>
                      <c15:txfldGUID>{42BF54DF-8B6A-4231-83A5-A6744A978C4F}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6EF-4A73-99AC-8055CE665902}"/>
                </c:ext>
                <c:ext xmlns:c15="http://schemas.microsoft.com/office/drawing/2012/chart" uri="{CE6537A1-D6FC-4f65-9D91-7224C49458BB}">
                  <c15:dlblFieldTable>
                    <c15:dlblFTEntry>
                      <c15:txfldGUID>{315B66C4-29F9-433C-92CF-6648DB33A32C}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6EF-4A73-99AC-8055CE665902}"/>
                </c:ext>
                <c:ext xmlns:c15="http://schemas.microsoft.com/office/drawing/2012/chart" uri="{CE6537A1-D6FC-4f65-9D91-7224C49458BB}">
                  <c15:dlblFieldTable>
                    <c15:dlblFTEntry>
                      <c15:txfldGUID>{2B34A158-AFFA-4108-B120-205EBA5615D1}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6EF-4A73-99AC-8055CE665902}"/>
                </c:ext>
                <c:ext xmlns:c15="http://schemas.microsoft.com/office/drawing/2012/chart" uri="{CE6537A1-D6FC-4f65-9D91-7224C49458BB}">
                  <c15:dlblFieldTable>
                    <c15:dlblFTEntry>
                      <c15:txfldGUID>{7F66E6D7-F0F8-46A9-96F4-150359028350}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6EF-4A73-99AC-8055CE665902}"/>
                </c:ext>
                <c:ext xmlns:c15="http://schemas.microsoft.com/office/drawing/2012/chart" uri="{CE6537A1-D6FC-4f65-9D91-7224C49458BB}">
                  <c15:dlblFieldTable>
                    <c15:dlblFTEntry>
                      <c15:txfldGUID>{2C263720-143D-4F47-B7D0-587C6CE2BA17}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6EF-4A73-99AC-8055CE665902}"/>
                </c:ext>
                <c:ext xmlns:c15="http://schemas.microsoft.com/office/drawing/2012/chart" uri="{CE6537A1-D6FC-4f65-9D91-7224C49458BB}">
                  <c15:dlblFieldTable>
                    <c15:dlblFTEntry>
                      <c15:txfldGUID>{85055CAC-27C5-4DD7-8E0D-CD6DD0B2EBB1}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6EF-4A73-99AC-8055CE665902}"/>
                </c:ext>
                <c:ext xmlns:c15="http://schemas.microsoft.com/office/drawing/2012/chart" uri="{CE6537A1-D6FC-4f65-9D91-7224C49458BB}">
                  <c15:dlblFieldTable>
                    <c15:dlblFTEntry>
                      <c15:txfldGUID>{CD93EF9E-0272-485D-8834-5D27D7C295A6}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6EF-4A73-99AC-8055CE665902}"/>
                </c:ext>
                <c:ext xmlns:c15="http://schemas.microsoft.com/office/drawing/2012/chart" uri="{CE6537A1-D6FC-4f65-9D91-7224C49458BB}">
                  <c15:dlblFieldTable>
                    <c15:dlblFTEntry>
                      <c15:txfldGUID>{81CCD5B2-3386-455B-862E-99A23A79EDB5}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6EF-4A73-99AC-8055CE665902}"/>
                </c:ext>
                <c:ext xmlns:c15="http://schemas.microsoft.com/office/drawing/2012/chart" uri="{CE6537A1-D6FC-4f65-9D91-7224C49458BB}">
                  <c15:dlblFieldTable>
                    <c15:dlblFTEntry>
                      <c15:txfldGUID>{0A5530A0-7ABB-4B8F-9683-44429969D5D2}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xmlns:c16r2="http://schemas.microsoft.com/office/drawing/2015/06/chart">
            <c:ext xmlns:c16="http://schemas.microsoft.com/office/drawing/2014/chart" uri="{C3380CC4-5D6E-409C-BE32-E72D297353CC}">
              <c16:uniqueId val="{00000013-D6EF-4A73-99AC-8055CE665902}"/>
            </c:ext>
          </c:extLst>
        </c:ser>
        <c:dLbls>
          <c:showLegendKey val="0"/>
          <c:showVal val="1"/>
          <c:showCatName val="0"/>
          <c:showSerName val="0"/>
          <c:showPercent val="0"/>
          <c:showBubbleSize val="0"/>
        </c:dLbls>
        <c:axId val="190314752"/>
        <c:axId val="190804352"/>
      </c:scatterChart>
      <c:valAx>
        <c:axId val="190314752"/>
        <c:scaling>
          <c:orientation val="minMax"/>
          <c:max val="60.8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804352"/>
        <c:crosses val="autoZero"/>
        <c:crossBetween val="midCat"/>
      </c:valAx>
      <c:valAx>
        <c:axId val="190804352"/>
        <c:scaling>
          <c:orientation val="minMax"/>
          <c:max val="152"/>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0314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05-4777-83B8-A0C62995C6E1}"/>
                </c:ext>
                <c:ext xmlns:c15="http://schemas.microsoft.com/office/drawing/2012/chart" uri="{CE6537A1-D6FC-4f65-9D91-7224C49458BB}">
                  <c15:dlblFieldTable>
                    <c15:dlblFTEntry>
                      <c15:txfldGUID>{1D0B6E2D-DD2F-4480-AC4C-38C3EBD71027}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05-4777-83B8-A0C62995C6E1}"/>
                </c:ext>
                <c:ext xmlns:c15="http://schemas.microsoft.com/office/drawing/2012/chart" uri="{CE6537A1-D6FC-4f65-9D91-7224C49458BB}">
                  <c15:dlblFieldTable>
                    <c15:dlblFTEntry>
                      <c15:txfldGUID>{25EFB2B8-9E70-4D86-9F01-1F30DD8BDF90}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05-4777-83B8-A0C62995C6E1}"/>
                </c:ext>
                <c:ext xmlns:c15="http://schemas.microsoft.com/office/drawing/2012/chart" uri="{CE6537A1-D6FC-4f65-9D91-7224C49458BB}">
                  <c15:dlblFieldTable>
                    <c15:dlblFTEntry>
                      <c15:txfldGUID>{7A629E12-F31E-480C-97FB-27C13CFE0DB4}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E05-4777-83B8-A0C62995C6E1}"/>
                </c:ext>
                <c:ext xmlns:c15="http://schemas.microsoft.com/office/drawing/2012/chart" uri="{CE6537A1-D6FC-4f65-9D91-7224C49458BB}">
                  <c15:dlblFieldTable>
                    <c15:dlblFTEntry>
                      <c15:txfldGUID>{16C8EA67-9F31-47E6-86FB-A62D1F9FBC65}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E05-4777-83B8-A0C62995C6E1}"/>
                </c:ext>
                <c:ext xmlns:c15="http://schemas.microsoft.com/office/drawing/2012/chart" uri="{CE6537A1-D6FC-4f65-9D91-7224C49458BB}">
                  <c15:dlblFieldTable>
                    <c15:dlblFTEntry>
                      <c15:txfldGUID>{974E70F4-8433-4169-AE2E-29DE30D652CD}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E05-4777-83B8-A0C62995C6E1}"/>
                </c:ext>
                <c:ext xmlns:c15="http://schemas.microsoft.com/office/drawing/2012/chart" uri="{CE6537A1-D6FC-4f65-9D91-7224C49458BB}">
                  <c15:dlblFieldTable>
                    <c15:dlblFTEntry>
                      <c15:txfldGUID>{1713A519-84D0-4C4D-8EE7-9765231C409B}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E05-4777-83B8-A0C62995C6E1}"/>
                </c:ext>
                <c:ext xmlns:c15="http://schemas.microsoft.com/office/drawing/2012/chart" uri="{CE6537A1-D6FC-4f65-9D91-7224C49458BB}">
                  <c15:dlblFieldTable>
                    <c15:dlblFTEntry>
                      <c15:txfldGUID>{732C6D22-7712-45E0-BDD3-FAB0E2814FCE}</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E05-4777-83B8-A0C62995C6E1}"/>
                </c:ext>
                <c:ext xmlns:c15="http://schemas.microsoft.com/office/drawing/2012/chart" uri="{CE6537A1-D6FC-4f65-9D91-7224C49458BB}">
                  <c15:dlblFieldTable>
                    <c15:dlblFTEntry>
                      <c15:txfldGUID>{D20DD5F3-124C-452E-95CE-DC235BA78338}</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E05-4777-83B8-A0C62995C6E1}"/>
                </c:ext>
                <c:ext xmlns:c15="http://schemas.microsoft.com/office/drawing/2012/chart" uri="{CE6537A1-D6FC-4f65-9D91-7224C49458BB}">
                  <c15:dlblFieldTable>
                    <c15:dlblFTEntry>
                      <c15:txfldGUID>{433860EC-E21C-4AB9-A613-D6339E806D03}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13</c:v>
                </c:pt>
                <c:pt idx="16">
                  <c:v>13.8</c:v>
                </c:pt>
                <c:pt idx="24">
                  <c:v>14.4</c:v>
                </c:pt>
                <c:pt idx="32">
                  <c:v>14.3</c:v>
                </c:pt>
              </c:numCache>
            </c:numRef>
          </c:xVal>
          <c:yVal>
            <c:numRef>
              <c:f>公会計指標分析・財政指標組合せ分析表!$BP$73:$DC$73</c:f>
              <c:numCache>
                <c:formatCode>#,##0.0;"▲ "#,##0.0</c:formatCode>
                <c:ptCount val="40"/>
                <c:pt idx="0">
                  <c:v>106</c:v>
                </c:pt>
                <c:pt idx="8">
                  <c:v>111.2</c:v>
                </c:pt>
                <c:pt idx="16">
                  <c:v>142.30000000000001</c:v>
                </c:pt>
                <c:pt idx="24">
                  <c:v>137.69999999999999</c:v>
                </c:pt>
                <c:pt idx="32">
                  <c:v>116.7</c:v>
                </c:pt>
              </c:numCache>
            </c:numRef>
          </c:yVal>
          <c:smooth val="0"/>
          <c:extLst xmlns:c16r2="http://schemas.microsoft.com/office/drawing/2015/06/chart">
            <c:ext xmlns:c16="http://schemas.microsoft.com/office/drawing/2014/chart" uri="{C3380CC4-5D6E-409C-BE32-E72D297353CC}">
              <c16:uniqueId val="{00000009-FE05-4777-83B8-A0C62995C6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E05-4777-83B8-A0C62995C6E1}"/>
                </c:ext>
                <c:ext xmlns:c15="http://schemas.microsoft.com/office/drawing/2012/chart" uri="{CE6537A1-D6FC-4f65-9D91-7224C49458BB}">
                  <c15:dlblFieldTable>
                    <c15:dlblFTEntry>
                      <c15:txfldGUID>{9FA1EAA4-60A4-45D5-907C-00D8AD03CE3C}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E05-4777-83B8-A0C62995C6E1}"/>
                </c:ext>
                <c:ext xmlns:c15="http://schemas.microsoft.com/office/drawing/2012/chart" uri="{CE6537A1-D6FC-4f65-9D91-7224C49458BB}">
                  <c15:dlblFieldTable>
                    <c15:dlblFTEntry>
                      <c15:txfldGUID>{8D9C9DA4-CF18-4AE4-956F-EE7461254496}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E05-4777-83B8-A0C62995C6E1}"/>
                </c:ext>
                <c:ext xmlns:c15="http://schemas.microsoft.com/office/drawing/2012/chart" uri="{CE6537A1-D6FC-4f65-9D91-7224C49458BB}">
                  <c15:dlblFieldTable>
                    <c15:dlblFTEntry>
                      <c15:txfldGUID>{843C4547-6933-43D9-9C99-A8D94E6B4879}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E05-4777-83B8-A0C62995C6E1}"/>
                </c:ext>
                <c:ext xmlns:c15="http://schemas.microsoft.com/office/drawing/2012/chart" uri="{CE6537A1-D6FC-4f65-9D91-7224C49458BB}">
                  <c15:dlblFieldTable>
                    <c15:dlblFTEntry>
                      <c15:txfldGUID>{DF3BA950-DB3B-498B-A807-6187206A1EC0}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E05-4777-83B8-A0C62995C6E1}"/>
                </c:ext>
                <c:ext xmlns:c15="http://schemas.microsoft.com/office/drawing/2012/chart" uri="{CE6537A1-D6FC-4f65-9D91-7224C49458BB}">
                  <c15:dlblFieldTable>
                    <c15:dlblFTEntry>
                      <c15:txfldGUID>{D4163EC5-72D8-4D9C-B393-D679F9E18F12}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E05-4777-83B8-A0C62995C6E1}"/>
                </c:ext>
                <c:ext xmlns:c15="http://schemas.microsoft.com/office/drawing/2012/chart" uri="{CE6537A1-D6FC-4f65-9D91-7224C49458BB}">
                  <c15:dlblFieldTable>
                    <c15:dlblFTEntry>
                      <c15:txfldGUID>{4E55D0C9-5001-4480-BAAB-A51995C991BF}</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E05-4777-83B8-A0C62995C6E1}"/>
                </c:ext>
                <c:ext xmlns:c15="http://schemas.microsoft.com/office/drawing/2012/chart" uri="{CE6537A1-D6FC-4f65-9D91-7224C49458BB}">
                  <c15:dlblFieldTable>
                    <c15:dlblFTEntry>
                      <c15:txfldGUID>{BC506082-AE43-46ED-82E8-04CB9C2A81FE}</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E05-4777-83B8-A0C62995C6E1}"/>
                </c:ext>
                <c:ext xmlns:c15="http://schemas.microsoft.com/office/drawing/2012/chart" uri="{CE6537A1-D6FC-4f65-9D91-7224C49458BB}">
                  <c15:dlblFieldTable>
                    <c15:dlblFTEntry>
                      <c15:txfldGUID>{871BA1B9-218B-4AFD-8BFF-B70FD5DC7A78}</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E05-4777-83B8-A0C62995C6E1}"/>
                </c:ext>
                <c:ext xmlns:c15="http://schemas.microsoft.com/office/drawing/2012/chart" uri="{CE6537A1-D6FC-4f65-9D91-7224C49458BB}">
                  <c15:dlblFieldTable>
                    <c15:dlblFTEntry>
                      <c15:txfldGUID>{6206186D-1497-4DE8-BA79-BBFB162A6BF0}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FE05-4777-83B8-A0C62995C6E1}"/>
            </c:ext>
          </c:extLst>
        </c:ser>
        <c:dLbls>
          <c:showLegendKey val="0"/>
          <c:showVal val="1"/>
          <c:showCatName val="0"/>
          <c:showSerName val="0"/>
          <c:showPercent val="0"/>
          <c:showBubbleSize val="0"/>
        </c:dLbls>
        <c:axId val="191125376"/>
        <c:axId val="191160320"/>
      </c:scatterChart>
      <c:valAx>
        <c:axId val="191125376"/>
        <c:scaling>
          <c:orientation val="minMax"/>
          <c:max val="14.799999999999999"/>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160320"/>
        <c:crosses val="autoZero"/>
        <c:crossBetween val="midCat"/>
      </c:valAx>
      <c:valAx>
        <c:axId val="191160320"/>
        <c:scaling>
          <c:orientation val="minMax"/>
          <c:max val="158"/>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11253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相生市文化会館の建設等の財源として発行した起債や臨時財政対策債の償還額の増加等により高止まりしている。また、今後は、庁舎耐震工事等の財源として発行する起債の償還が始まる</a:t>
          </a:r>
          <a:r>
            <a:rPr kumimoji="1" lang="ja-JP" altLang="en-US" sz="1100">
              <a:solidFill>
                <a:schemeClr val="dk1"/>
              </a:solidFill>
              <a:effectLst/>
              <a:latin typeface="+mn-lt"/>
              <a:ea typeface="+mn-ea"/>
              <a:cs typeface="+mn-cs"/>
            </a:rPr>
            <a:t>ことにより、比率の高止まりが予想される。</a:t>
          </a:r>
          <a:endParaRPr lang="ja-JP" altLang="ja-JP" sz="1400">
            <a:effectLst/>
          </a:endParaRPr>
        </a:p>
        <a:p>
          <a:r>
            <a:rPr kumimoji="1" lang="ja-JP" altLang="ja-JP" sz="1100">
              <a:solidFill>
                <a:schemeClr val="dk1"/>
              </a:solidFill>
              <a:effectLst/>
              <a:latin typeface="+mn-lt"/>
              <a:ea typeface="+mn-ea"/>
              <a:cs typeface="+mn-cs"/>
            </a:rPr>
            <a:t>　公営企業債に対する繰出しについて、元利償還金は償還のピークは過ぎ、今後</a:t>
          </a:r>
          <a:r>
            <a:rPr kumimoji="1" lang="ja-JP" altLang="en-US" sz="1100">
              <a:solidFill>
                <a:schemeClr val="dk1"/>
              </a:solidFill>
              <a:effectLst/>
              <a:latin typeface="+mn-lt"/>
              <a:ea typeface="+mn-ea"/>
              <a:cs typeface="+mn-cs"/>
            </a:rPr>
            <a:t>ゆるやかに減少していくと思われる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今後は、元利償還金の増額が見込まれるため、交付税の算入のある地方債の活用などにより適正な比率に管理に努める。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公共下水道事業に係る元利償還金の減少に伴い、</a:t>
          </a:r>
          <a:r>
            <a:rPr kumimoji="1" lang="ja-JP" altLang="ja-JP" sz="1100">
              <a:solidFill>
                <a:schemeClr val="dk1"/>
              </a:solidFill>
              <a:effectLst/>
              <a:latin typeface="+mn-lt"/>
              <a:ea typeface="+mn-ea"/>
              <a:cs typeface="+mn-cs"/>
            </a:rPr>
            <a:t>公営企業債等繰入見込額が減少して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一般会計等に係る地方債の現在高</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、相生市文化会館の建設等</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投資的経費の財源として起債をしたことで</a:t>
          </a:r>
          <a:r>
            <a:rPr kumimoji="1" lang="ja-JP" altLang="en-US" sz="1100">
              <a:solidFill>
                <a:schemeClr val="dk1"/>
              </a:solidFill>
              <a:effectLst/>
              <a:latin typeface="+mn-lt"/>
              <a:ea typeface="+mn-ea"/>
              <a:cs typeface="+mn-cs"/>
            </a:rPr>
            <a:t>増加したものの、行財政健全化計画のもと、地方債の発行抑制等により減少している。</a:t>
          </a:r>
          <a:endParaRPr lang="ja-JP" altLang="ja-JP" sz="1400">
            <a:effectLst/>
          </a:endParaRPr>
        </a:p>
        <a:p>
          <a:r>
            <a:rPr kumimoji="1" lang="ja-JP" altLang="ja-JP" sz="1100">
              <a:solidFill>
                <a:schemeClr val="dk1"/>
              </a:solidFill>
              <a:effectLst/>
              <a:latin typeface="+mn-lt"/>
              <a:ea typeface="+mn-ea"/>
              <a:cs typeface="+mn-cs"/>
            </a:rPr>
            <a:t>　充当可能財源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、財源不足の調整として財政調整基金を取り崩したことにより基金残高が減少したこと等により減少している。</a:t>
          </a:r>
          <a:endParaRPr lang="ja-JP" altLang="ja-JP" sz="1400">
            <a:effectLst/>
          </a:endParaRPr>
        </a:p>
        <a:p>
          <a:r>
            <a:rPr kumimoji="1" lang="ja-JP" altLang="ja-JP" sz="1100">
              <a:solidFill>
                <a:schemeClr val="dk1"/>
              </a:solidFill>
              <a:effectLst/>
              <a:latin typeface="+mn-lt"/>
              <a:ea typeface="+mn-ea"/>
              <a:cs typeface="+mn-cs"/>
            </a:rPr>
            <a:t>　今後についても、公共施設等の老朽化対策を含め投資的経費等の財源とし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起債や財政調整基金を</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充当する予定であるので、事業内容をゼロベースで見直しを図り、起債残高の抑制、財政調整基金の一定額以上の確保を目指すとともに、財政の健全化を図る。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兵庫県相生市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庁舎建設基金に約４千９百万円積み立てた一方で、市民体育館改修工事等に伴い財政調整基金を約４億８千万円取り崩したこと等により、基金全体としては約１億４千万円の減となった。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財源不足の調整として財政調整基金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取り崩し</a:t>
          </a:r>
          <a:r>
            <a:rPr kumimoji="1" lang="ja-JP" altLang="en-US" sz="1300">
              <a:solidFill>
                <a:schemeClr val="dk1"/>
              </a:solidFill>
              <a:effectLst/>
              <a:latin typeface="+mn-lt"/>
              <a:ea typeface="+mn-ea"/>
              <a:cs typeface="+mn-cs"/>
            </a:rPr>
            <a:t>が今後も予想されるため、</a:t>
          </a:r>
          <a:r>
            <a:rPr kumimoji="1" lang="ja-JP" altLang="ja-JP" sz="1300">
              <a:solidFill>
                <a:schemeClr val="dk1"/>
              </a:solidFill>
              <a:effectLst/>
              <a:latin typeface="+mn-lt"/>
              <a:ea typeface="+mn-ea"/>
              <a:cs typeface="+mn-cs"/>
            </a:rPr>
            <a:t>基金</a:t>
          </a:r>
          <a:r>
            <a:rPr kumimoji="1" lang="ja-JP" altLang="en-US" sz="1300">
              <a:solidFill>
                <a:schemeClr val="dk1"/>
              </a:solidFill>
              <a:effectLst/>
              <a:latin typeface="+mn-lt"/>
              <a:ea typeface="+mn-ea"/>
              <a:cs typeface="+mn-cs"/>
            </a:rPr>
            <a:t>全体として減少傾向にある。今後も引き続き、行財政健全化を推進し、基金残高の一定額以上の水準維持に努める。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a:t>
          </a:r>
          <a:r>
            <a:rPr lang="ja-JP" altLang="en-US" sz="1400">
              <a:effectLst/>
            </a:rPr>
            <a:t>職員の退職手当の資金に充てるため。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しあわせ基金：</a:t>
          </a:r>
          <a:r>
            <a:rPr lang="ja-JP" altLang="en-US" sz="1400">
              <a:effectLst/>
            </a:rPr>
            <a:t>高齢化社会に対応し、相生市における在宅福祉の向上及び健康づくりの推進等を図るため。</a:t>
          </a:r>
          <a:endParaRPr lang="en-US" altLang="ja-JP" sz="1400">
            <a:effectLst/>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lang="ja-JP" altLang="en-US" sz="1400">
              <a:effectLst/>
            </a:rPr>
            <a:t>市庁舎の建設資金に充てるため。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職員退職手当基金：取り崩しを行わず、約２千５百万円積み立てたことによる増。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取り崩しを行わず、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庁舎建設基金：市庁舎建設のため、今後も取り崩すことなく、積み立てを行うため増が見込まれる。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市民体育館改修工事等による投資的経費の財源不足調整等に約４億８千万円を取り崩したことにより、財政調整基金残高は約２億円の減となった。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行財政健全化計画により、平成３２（２０２０）年度末残高１０億円を確保するため、普通建設事業費等の削減及び平準化を図り、財政調整基金の取り崩しの抑制に努める。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公債費償還財源として、１千万円取り崩したことによる減である。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現在、満期一括償還方式による借入はないため、地方債の償還計画等を踏まえ適切な基金管理に努める。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29,639
90.40
13,227,277
12,838,216
372,890
8,134,411
14,866,410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り、また増加傾向にある。これは、公共施設の老朽化が進行していることを意味するので、公共施設等総合管理計画に基づき、各施設の更新や長寿命化を図り、数値の改善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4638463"/>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5790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578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4413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4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001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49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06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31750</xdr:rowOff>
    </xdr:from>
    <xdr:to>
      <xdr:col>19</xdr:col>
      <xdr:colOff>187325</xdr:colOff>
      <xdr:row>28</xdr:row>
      <xdr:rowOff>133350</xdr:rowOff>
    </xdr:to>
    <xdr:sp macro="" textlink="">
      <xdr:nvSpPr>
        <xdr:cNvPr id="78" name="楕円 77"/>
        <xdr:cNvSpPr/>
      </xdr:nvSpPr>
      <xdr:spPr>
        <a:xfrm>
          <a:off x="4000500" y="48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75370</xdr:rowOff>
    </xdr:from>
    <xdr:ext cx="405111" cy="259045"/>
    <xdr:sp macro="" textlink="">
      <xdr:nvSpPr>
        <xdr:cNvPr id="79" name="n_1aveValue有形固定資産減価償却率"/>
        <xdr:cNvSpPr txBox="1"/>
      </xdr:nvSpPr>
      <xdr:spPr>
        <a:xfrm>
          <a:off x="3836044" y="5047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0" name="n_2aveValue有形固定資産減価償却率"/>
        <xdr:cNvSpPr txBox="1"/>
      </xdr:nvSpPr>
      <xdr:spPr>
        <a:xfrm>
          <a:off x="3086744" y="484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149877</xdr:rowOff>
    </xdr:from>
    <xdr:ext cx="405111" cy="259045"/>
    <xdr:sp macro="" textlink="">
      <xdr:nvSpPr>
        <xdr:cNvPr id="81" name="n_1mainValue有形固定資産減価償却率"/>
        <xdr:cNvSpPr txBox="1"/>
      </xdr:nvSpPr>
      <xdr:spPr>
        <a:xfrm>
          <a:off x="3836044" y="46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4" name="正方形/長方形 83"/>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過去の区画整理事業などの大規模事業や、近年の公共施設の耐震化事業や文化会館建設事業の財源として多額の市債を借入れたことにより、類似団体より高い水準にある。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しかしながら、現在、行財政健全化計画のもと、投資的経費の平準化等による市債の発行抑制を行い、数値は改善している。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5" name="テキスト ボックス 104"/>
        <xdr:cNvSpPr txBox="1"/>
      </xdr:nvSpPr>
      <xdr:spPr>
        <a:xfrm>
          <a:off x="10880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3" name="直線コネクタ 112"/>
        <xdr:cNvCxnSpPr/>
      </xdr:nvCxnSpPr>
      <xdr:spPr>
        <a:xfrm flipV="1">
          <a:off x="14793595" y="4628697"/>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4" name="債務償還可能年数最小値テキスト"/>
        <xdr:cNvSpPr txBox="1"/>
      </xdr:nvSpPr>
      <xdr:spPr>
        <a:xfrm>
          <a:off x="14846300" y="6097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5" name="直線コネクタ 114"/>
        <xdr:cNvCxnSpPr/>
      </xdr:nvCxnSpPr>
      <xdr:spPr>
        <a:xfrm>
          <a:off x="14706600" y="609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6" name="債務償還可能年数最大値テキスト"/>
        <xdr:cNvSpPr txBox="1"/>
      </xdr:nvSpPr>
      <xdr:spPr>
        <a:xfrm>
          <a:off x="14846300" y="440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7" name="直線コネクタ 116"/>
        <xdr:cNvCxnSpPr/>
      </xdr:nvCxnSpPr>
      <xdr:spPr>
        <a:xfrm>
          <a:off x="14706600" y="4628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18" name="債務償還可能年数平均値テキスト"/>
        <xdr:cNvSpPr txBox="1"/>
      </xdr:nvSpPr>
      <xdr:spPr>
        <a:xfrm>
          <a:off x="14846300" y="548160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19" name="フローチャート: 判断 118"/>
        <xdr:cNvSpPr/>
      </xdr:nvSpPr>
      <xdr:spPr>
        <a:xfrm>
          <a:off x="14744700" y="550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68489</xdr:rowOff>
    </xdr:from>
    <xdr:to>
      <xdr:col>76</xdr:col>
      <xdr:colOff>73025</xdr:colOff>
      <xdr:row>29</xdr:row>
      <xdr:rowOff>170089</xdr:rowOff>
    </xdr:to>
    <xdr:sp macro="" textlink="">
      <xdr:nvSpPr>
        <xdr:cNvPr id="125" name="楕円 124"/>
        <xdr:cNvSpPr/>
      </xdr:nvSpPr>
      <xdr:spPr>
        <a:xfrm>
          <a:off x="14744700" y="50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91366</xdr:rowOff>
    </xdr:from>
    <xdr:ext cx="405111" cy="259045"/>
    <xdr:sp macro="" textlink="">
      <xdr:nvSpPr>
        <xdr:cNvPr id="126" name="債務償還可能年数該当値テキスト"/>
        <xdr:cNvSpPr txBox="1"/>
      </xdr:nvSpPr>
      <xdr:spPr>
        <a:xfrm>
          <a:off x="14846300" y="48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29,639
90.40
13,227,277
12,838,216
372,890
8,134,411
14,866,410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114935</xdr:rowOff>
    </xdr:from>
    <xdr:to>
      <xdr:col>20</xdr:col>
      <xdr:colOff>38100</xdr:colOff>
      <xdr:row>36</xdr:row>
      <xdr:rowOff>45085</xdr:rowOff>
    </xdr:to>
    <xdr:sp macro="" textlink="">
      <xdr:nvSpPr>
        <xdr:cNvPr id="69" name="楕円 68"/>
        <xdr:cNvSpPr/>
      </xdr:nvSpPr>
      <xdr:spPr>
        <a:xfrm>
          <a:off x="3746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40022</xdr:rowOff>
    </xdr:from>
    <xdr:ext cx="405111" cy="259045"/>
    <xdr:sp macro="" textlink="">
      <xdr:nvSpPr>
        <xdr:cNvPr id="70"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61612</xdr:rowOff>
    </xdr:from>
    <xdr:ext cx="405111" cy="259045"/>
    <xdr:sp macro="" textlink="">
      <xdr:nvSpPr>
        <xdr:cNvPr id="72" name="n_1mainValue【道路】&#10;有形固定資産減価償却率"/>
        <xdr:cNvSpPr txBox="1"/>
      </xdr:nvSpPr>
      <xdr:spPr>
        <a:xfrm>
          <a:off x="3582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151054</xdr:rowOff>
    </xdr:from>
    <xdr:to>
      <xdr:col>50</xdr:col>
      <xdr:colOff>165100</xdr:colOff>
      <xdr:row>40</xdr:row>
      <xdr:rowOff>81204</xdr:rowOff>
    </xdr:to>
    <xdr:sp macro="" textlink="">
      <xdr:nvSpPr>
        <xdr:cNvPr id="110" name="楕円 109"/>
        <xdr:cNvSpPr/>
      </xdr:nvSpPr>
      <xdr:spPr>
        <a:xfrm>
          <a:off x="9588500" y="68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1"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72331</xdr:rowOff>
    </xdr:from>
    <xdr:ext cx="469744" cy="259045"/>
    <xdr:sp macro="" textlink="">
      <xdr:nvSpPr>
        <xdr:cNvPr id="113" name="n_1mainValue【道路】&#10;一人当たり延長"/>
        <xdr:cNvSpPr txBox="1"/>
      </xdr:nvSpPr>
      <xdr:spPr>
        <a:xfrm>
          <a:off x="93917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87993</xdr:rowOff>
    </xdr:from>
    <xdr:to>
      <xdr:col>20</xdr:col>
      <xdr:colOff>38100</xdr:colOff>
      <xdr:row>59</xdr:row>
      <xdr:rowOff>18143</xdr:rowOff>
    </xdr:to>
    <xdr:sp macro="" textlink="">
      <xdr:nvSpPr>
        <xdr:cNvPr id="153" name="楕円 152"/>
        <xdr:cNvSpPr/>
      </xdr:nvSpPr>
      <xdr:spPr>
        <a:xfrm>
          <a:off x="3746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90912</xdr:rowOff>
    </xdr:from>
    <xdr:ext cx="405111" cy="259045"/>
    <xdr:sp macro="" textlink="">
      <xdr:nvSpPr>
        <xdr:cNvPr id="154"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34670</xdr:rowOff>
    </xdr:from>
    <xdr:ext cx="405111" cy="259045"/>
    <xdr:sp macro="" textlink="">
      <xdr:nvSpPr>
        <xdr:cNvPr id="156" name="n_1mainValue【橋りょう・トンネル】&#10;有形固定資産減価償却率"/>
        <xdr:cNvSpPr txBox="1"/>
      </xdr:nvSpPr>
      <xdr:spPr>
        <a:xfrm>
          <a:off x="35820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92492</xdr:rowOff>
    </xdr:from>
    <xdr:to>
      <xdr:col>50</xdr:col>
      <xdr:colOff>165100</xdr:colOff>
      <xdr:row>62</xdr:row>
      <xdr:rowOff>22642</xdr:rowOff>
    </xdr:to>
    <xdr:sp macro="" textlink="">
      <xdr:nvSpPr>
        <xdr:cNvPr id="194" name="楕円 193"/>
        <xdr:cNvSpPr/>
      </xdr:nvSpPr>
      <xdr:spPr>
        <a:xfrm>
          <a:off x="9588500" y="105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29886</xdr:rowOff>
    </xdr:from>
    <xdr:ext cx="599010" cy="259045"/>
    <xdr:sp macro="" textlink="">
      <xdr:nvSpPr>
        <xdr:cNvPr id="195"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13769</xdr:rowOff>
    </xdr:from>
    <xdr:ext cx="599010" cy="259045"/>
    <xdr:sp macro="" textlink="">
      <xdr:nvSpPr>
        <xdr:cNvPr id="197" name="n_1mainValue【橋りょう・トンネル】&#10;一人当たり有形固定資産（償却資産）額"/>
        <xdr:cNvSpPr txBox="1"/>
      </xdr:nvSpPr>
      <xdr:spPr>
        <a:xfrm>
          <a:off x="9327095" y="1064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107314</xdr:rowOff>
    </xdr:from>
    <xdr:to>
      <xdr:col>20</xdr:col>
      <xdr:colOff>38100</xdr:colOff>
      <xdr:row>81</xdr:row>
      <xdr:rowOff>37464</xdr:rowOff>
    </xdr:to>
    <xdr:sp macro="" textlink="">
      <xdr:nvSpPr>
        <xdr:cNvPr id="236" name="楕円 235"/>
        <xdr:cNvSpPr/>
      </xdr:nvSpPr>
      <xdr:spPr>
        <a:xfrm>
          <a:off x="3746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237"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53991</xdr:rowOff>
    </xdr:from>
    <xdr:ext cx="405111" cy="259045"/>
    <xdr:sp macro="" textlink="">
      <xdr:nvSpPr>
        <xdr:cNvPr id="239" name="n_1mainValue【公営住宅】&#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9398</xdr:rowOff>
    </xdr:from>
    <xdr:to>
      <xdr:col>50</xdr:col>
      <xdr:colOff>165100</xdr:colOff>
      <xdr:row>84</xdr:row>
      <xdr:rowOff>110998</xdr:rowOff>
    </xdr:to>
    <xdr:sp macro="" textlink="">
      <xdr:nvSpPr>
        <xdr:cNvPr id="277" name="楕円 276"/>
        <xdr:cNvSpPr/>
      </xdr:nvSpPr>
      <xdr:spPr>
        <a:xfrm>
          <a:off x="9588500" y="144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103140</xdr:rowOff>
    </xdr:from>
    <xdr:ext cx="469744" cy="259045"/>
    <xdr:sp macro="" textlink="">
      <xdr:nvSpPr>
        <xdr:cNvPr id="278"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102125</xdr:rowOff>
    </xdr:from>
    <xdr:ext cx="469744" cy="259045"/>
    <xdr:sp macro="" textlink="">
      <xdr:nvSpPr>
        <xdr:cNvPr id="280" name="n_1mainValue【公営住宅】&#10;一人当たり面積"/>
        <xdr:cNvSpPr txBox="1"/>
      </xdr:nvSpPr>
      <xdr:spPr>
        <a:xfrm>
          <a:off x="9391727" y="1450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1" name="テキスト ボックス 29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3" name="テキスト ボックス 29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1" name="テキスト ボックス 30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107</xdr:row>
      <xdr:rowOff>108586</xdr:rowOff>
    </xdr:to>
    <xdr:cxnSp macro="">
      <xdr:nvCxnSpPr>
        <xdr:cNvPr id="305" name="直線コネクタ 304"/>
        <xdr:cNvCxnSpPr/>
      </xdr:nvCxnSpPr>
      <xdr:spPr>
        <a:xfrm flipV="1">
          <a:off x="4634865" y="17255489"/>
          <a:ext cx="0" cy="119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112413</xdr:rowOff>
    </xdr:from>
    <xdr:ext cx="405111" cy="259045"/>
    <xdr:sp macro="" textlink="">
      <xdr:nvSpPr>
        <xdr:cNvPr id="306" name="【港湾・漁港】&#10;有形固定資産減価償却率最小値テキスト"/>
        <xdr:cNvSpPr txBox="1"/>
      </xdr:nvSpPr>
      <xdr:spPr>
        <a:xfrm>
          <a:off x="4673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108586</xdr:rowOff>
    </xdr:from>
    <xdr:to>
      <xdr:col>24</xdr:col>
      <xdr:colOff>152400</xdr:colOff>
      <xdr:row>107</xdr:row>
      <xdr:rowOff>108586</xdr:rowOff>
    </xdr:to>
    <xdr:cxnSp macro="">
      <xdr:nvCxnSpPr>
        <xdr:cNvPr id="307" name="直線コネクタ 306"/>
        <xdr:cNvCxnSpPr/>
      </xdr:nvCxnSpPr>
      <xdr:spPr>
        <a:xfrm>
          <a:off x="4546600" y="18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08" name="【港湾・漁港】&#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09" name="直線コネクタ 308"/>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45738</xdr:rowOff>
    </xdr:from>
    <xdr:ext cx="405111" cy="259045"/>
    <xdr:sp macro="" textlink="">
      <xdr:nvSpPr>
        <xdr:cNvPr id="310" name="【港湾・漁港】&#10;有形固定資産減価償却率平均値テキスト"/>
        <xdr:cNvSpPr txBox="1"/>
      </xdr:nvSpPr>
      <xdr:spPr>
        <a:xfrm>
          <a:off x="4673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11" name="フローチャート: 判断 310"/>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46355</xdr:rowOff>
    </xdr:from>
    <xdr:to>
      <xdr:col>20</xdr:col>
      <xdr:colOff>38100</xdr:colOff>
      <xdr:row>101</xdr:row>
      <xdr:rowOff>147955</xdr:rowOff>
    </xdr:to>
    <xdr:sp macro="" textlink="">
      <xdr:nvSpPr>
        <xdr:cNvPr id="312" name="フローチャート: 判断 311"/>
        <xdr:cNvSpPr/>
      </xdr:nvSpPr>
      <xdr:spPr>
        <a:xfrm>
          <a:off x="374650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636</xdr:rowOff>
    </xdr:from>
    <xdr:to>
      <xdr:col>15</xdr:col>
      <xdr:colOff>101600</xdr:colOff>
      <xdr:row>103</xdr:row>
      <xdr:rowOff>102236</xdr:rowOff>
    </xdr:to>
    <xdr:sp macro="" textlink="">
      <xdr:nvSpPr>
        <xdr:cNvPr id="313" name="フローチャート: 判断 312"/>
        <xdr:cNvSpPr/>
      </xdr:nvSpPr>
      <xdr:spPr>
        <a:xfrm>
          <a:off x="285750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19" name="楕円 318"/>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139082</xdr:rowOff>
    </xdr:from>
    <xdr:ext cx="405111" cy="259045"/>
    <xdr:sp macro="" textlink="">
      <xdr:nvSpPr>
        <xdr:cNvPr id="320" name="n_1aveValue【港湾・漁港】&#10;有形固定資産減価償却率"/>
        <xdr:cNvSpPr txBox="1"/>
      </xdr:nvSpPr>
      <xdr:spPr>
        <a:xfrm>
          <a:off x="3582044" y="1745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118763</xdr:rowOff>
    </xdr:from>
    <xdr:ext cx="405111" cy="259045"/>
    <xdr:sp macro="" textlink="">
      <xdr:nvSpPr>
        <xdr:cNvPr id="321" name="n_2aveValue【港湾・漁港】&#10;有形固定資産減価償却率"/>
        <xdr:cNvSpPr txBox="1"/>
      </xdr:nvSpPr>
      <xdr:spPr>
        <a:xfrm>
          <a:off x="2705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322" name="n_1mainValue【港湾・漁港】&#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3" name="直線コネクタ 33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4" name="テキスト ボックス 33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5" name="直線コネクタ 33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6" name="テキスト ボックス 335"/>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7" name="直線コネクタ 33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38" name="テキスト ボックス 337"/>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9" name="直線コネクタ 33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40" name="テキスト ボックス 33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1" name="直線コネクタ 34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42" name="テキスト ボックス 34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3" name="直線コネクタ 34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44" name="テキスト ボックス 343"/>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6" name="テキスト ボックス 34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48" name="直線コネクタ 347"/>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49" name="【港湾・漁港】&#10;一人当たり有形固定資産（償却資産）額最小値テキスト"/>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50" name="直線コネクタ 349"/>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51" name="【港湾・漁港】&#10;一人当たり有形固定資産（償却資産）額最大値テキスト"/>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52" name="直線コネクタ 351"/>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147251</xdr:rowOff>
    </xdr:from>
    <xdr:ext cx="599010" cy="259045"/>
    <xdr:sp macro="" textlink="">
      <xdr:nvSpPr>
        <xdr:cNvPr id="353" name="【港湾・漁港】&#10;一人当たり有形固定資産（償却資産）額平均値テキスト"/>
        <xdr:cNvSpPr txBox="1"/>
      </xdr:nvSpPr>
      <xdr:spPr>
        <a:xfrm>
          <a:off x="10515600" y="18320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54" name="フローチャート: 判断 353"/>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55" name="フローチャート: 判断 354"/>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57139</xdr:rowOff>
    </xdr:from>
    <xdr:to>
      <xdr:col>46</xdr:col>
      <xdr:colOff>38100</xdr:colOff>
      <xdr:row>108</xdr:row>
      <xdr:rowOff>158739</xdr:rowOff>
    </xdr:to>
    <xdr:sp macro="" textlink="">
      <xdr:nvSpPr>
        <xdr:cNvPr id="356" name="フローチャート: 判断 355"/>
        <xdr:cNvSpPr/>
      </xdr:nvSpPr>
      <xdr:spPr>
        <a:xfrm>
          <a:off x="8699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152042</xdr:rowOff>
    </xdr:from>
    <xdr:to>
      <xdr:col>50</xdr:col>
      <xdr:colOff>165100</xdr:colOff>
      <xdr:row>109</xdr:row>
      <xdr:rowOff>82192</xdr:rowOff>
    </xdr:to>
    <xdr:sp macro="" textlink="">
      <xdr:nvSpPr>
        <xdr:cNvPr id="362" name="楕円 361"/>
        <xdr:cNvSpPr/>
      </xdr:nvSpPr>
      <xdr:spPr>
        <a:xfrm>
          <a:off x="9588500" y="1866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16552</xdr:rowOff>
    </xdr:from>
    <xdr:ext cx="599010" cy="259045"/>
    <xdr:sp macro="" textlink="">
      <xdr:nvSpPr>
        <xdr:cNvPr id="363" name="n_1aveValue【港湾・漁港】&#10;一人当たり有形固定資産（償却資産）額"/>
        <xdr:cNvSpPr txBox="1"/>
      </xdr:nvSpPr>
      <xdr:spPr>
        <a:xfrm>
          <a:off x="93270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3816</xdr:rowOff>
    </xdr:from>
    <xdr:ext cx="534377" cy="259045"/>
    <xdr:sp macro="" textlink="">
      <xdr:nvSpPr>
        <xdr:cNvPr id="364" name="n_2aveValue【港湾・漁港】&#10;一人当たり有形固定資産（償却資産）額"/>
        <xdr:cNvSpPr txBox="1"/>
      </xdr:nvSpPr>
      <xdr:spPr>
        <a:xfrm>
          <a:off x="8483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73319</xdr:rowOff>
    </xdr:from>
    <xdr:ext cx="469744" cy="259045"/>
    <xdr:sp macro="" textlink="">
      <xdr:nvSpPr>
        <xdr:cNvPr id="365" name="n_1mainValue【港湾・漁港】&#10;一人当たり有形固定資産（償却資産）額"/>
        <xdr:cNvSpPr txBox="1"/>
      </xdr:nvSpPr>
      <xdr:spPr>
        <a:xfrm>
          <a:off x="9391728" y="1876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91" name="直線コネクタ 390"/>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92"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93" name="直線コネクタ 392"/>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96"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97" name="フローチャート: 判断 396"/>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8" name="フローチャート: 判断 397"/>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99" name="フローチャート: 判断 398"/>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90714</xdr:rowOff>
    </xdr:from>
    <xdr:to>
      <xdr:col>81</xdr:col>
      <xdr:colOff>101600</xdr:colOff>
      <xdr:row>35</xdr:row>
      <xdr:rowOff>20864</xdr:rowOff>
    </xdr:to>
    <xdr:sp macro="" textlink="">
      <xdr:nvSpPr>
        <xdr:cNvPr id="405" name="楕円 404"/>
        <xdr:cNvSpPr/>
      </xdr:nvSpPr>
      <xdr:spPr>
        <a:xfrm>
          <a:off x="15430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406"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07"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37391</xdr:rowOff>
    </xdr:from>
    <xdr:ext cx="405111" cy="259045"/>
    <xdr:sp macro="" textlink="">
      <xdr:nvSpPr>
        <xdr:cNvPr id="408" name="n_1mainValue【認定こども園・幼稚園・保育所】&#10;有形固定資産減価償却率"/>
        <xdr:cNvSpPr txBox="1"/>
      </xdr:nvSpPr>
      <xdr:spPr>
        <a:xfrm>
          <a:off x="15266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9" name="直線コネクタ 41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0" name="テキスト ボックス 41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1" name="直線コネクタ 42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2" name="テキスト ボックス 42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3" name="直線コネクタ 42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4" name="テキスト ボックス 42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5" name="直線コネクタ 42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6" name="テキスト ボックス 42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7" name="直線コネクタ 42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8" name="テキスト ボックス 42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9" name="直線コネクタ 42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0" name="テキスト ボックス 42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34" name="直線コネクタ 433"/>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3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36" name="直線コネクタ 43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37"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38" name="直線コネクタ 437"/>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39"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40" name="フローチャート: 判断 43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41" name="フローチャート: 判断 440"/>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42" name="フローチャート: 判断 441"/>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62956</xdr:rowOff>
    </xdr:from>
    <xdr:to>
      <xdr:col>112</xdr:col>
      <xdr:colOff>38100</xdr:colOff>
      <xdr:row>37</xdr:row>
      <xdr:rowOff>164556</xdr:rowOff>
    </xdr:to>
    <xdr:sp macro="" textlink="">
      <xdr:nvSpPr>
        <xdr:cNvPr id="448" name="楕円 447"/>
        <xdr:cNvSpPr/>
      </xdr:nvSpPr>
      <xdr:spPr>
        <a:xfrm>
          <a:off x="21272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64243</xdr:rowOff>
    </xdr:from>
    <xdr:ext cx="469744" cy="259045"/>
    <xdr:sp macro="" textlink="">
      <xdr:nvSpPr>
        <xdr:cNvPr id="449"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50"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9633</xdr:rowOff>
    </xdr:from>
    <xdr:ext cx="469744" cy="259045"/>
    <xdr:sp macro="" textlink="">
      <xdr:nvSpPr>
        <xdr:cNvPr id="451" name="n_1mainValue【認定こども園・幼稚園・保育所】&#10;一人当たり面積"/>
        <xdr:cNvSpPr txBox="1"/>
      </xdr:nvSpPr>
      <xdr:spPr>
        <a:xfrm>
          <a:off x="210757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2" name="テキスト ボックス 4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4" name="テキスト ボックス 46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4" name="テキスト ボックス 47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6" name="テキスト ボックス 4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78" name="直線コネクタ 477"/>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79"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80" name="直線コネクタ 479"/>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81"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82" name="直線コネクタ 481"/>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83"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84" name="フローチャート: 判断 48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85" name="フローチャート: 判断 484"/>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86" name="フローチャート: 判断 48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50437</xdr:rowOff>
    </xdr:from>
    <xdr:to>
      <xdr:col>81</xdr:col>
      <xdr:colOff>101600</xdr:colOff>
      <xdr:row>56</xdr:row>
      <xdr:rowOff>152037</xdr:rowOff>
    </xdr:to>
    <xdr:sp macro="" textlink="">
      <xdr:nvSpPr>
        <xdr:cNvPr id="492" name="楕円 491"/>
        <xdr:cNvSpPr/>
      </xdr:nvSpPr>
      <xdr:spPr>
        <a:xfrm>
          <a:off x="15430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56623</xdr:rowOff>
    </xdr:from>
    <xdr:ext cx="405111" cy="259045"/>
    <xdr:sp macro="" textlink="">
      <xdr:nvSpPr>
        <xdr:cNvPr id="493"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94"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168564</xdr:rowOff>
    </xdr:from>
    <xdr:ext cx="405111" cy="259045"/>
    <xdr:sp macro="" textlink="">
      <xdr:nvSpPr>
        <xdr:cNvPr id="495" name="n_1mainValue【学校施設】&#10;有形固定資産減価償却率"/>
        <xdr:cNvSpPr txBox="1"/>
      </xdr:nvSpPr>
      <xdr:spPr>
        <a:xfrm>
          <a:off x="152660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7" name="直線コネクタ 5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8" name="テキスト ボックス 5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9" name="直線コネクタ 5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0" name="テキスト ボックス 5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1" name="直線コネクタ 5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2" name="テキスト ボックス 5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3" name="直線コネクタ 5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4" name="テキスト ボックス 5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18" name="直線コネクタ 517"/>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19"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20" name="直線コネクタ 519"/>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21"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22" name="直線コネクタ 521"/>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23"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24" name="フローチャート: 判断 523"/>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25" name="フローチャート: 判断 524"/>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26" name="フローチャート: 判断 525"/>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165456</xdr:rowOff>
    </xdr:from>
    <xdr:to>
      <xdr:col>112</xdr:col>
      <xdr:colOff>38100</xdr:colOff>
      <xdr:row>61</xdr:row>
      <xdr:rowOff>95606</xdr:rowOff>
    </xdr:to>
    <xdr:sp macro="" textlink="">
      <xdr:nvSpPr>
        <xdr:cNvPr id="532" name="楕円 531"/>
        <xdr:cNvSpPr/>
      </xdr:nvSpPr>
      <xdr:spPr>
        <a:xfrm>
          <a:off x="21272500" y="104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141140</xdr:rowOff>
    </xdr:from>
    <xdr:ext cx="469744" cy="259045"/>
    <xdr:sp macro="" textlink="">
      <xdr:nvSpPr>
        <xdr:cNvPr id="533"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3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112133</xdr:rowOff>
    </xdr:from>
    <xdr:ext cx="469744" cy="259045"/>
    <xdr:sp macro="" textlink="">
      <xdr:nvSpPr>
        <xdr:cNvPr id="535" name="n_1mainValue【学校施設】&#10;一人当たり面積"/>
        <xdr:cNvSpPr txBox="1"/>
      </xdr:nvSpPr>
      <xdr:spPr>
        <a:xfrm>
          <a:off x="21075727" y="1022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2" name="テキスト ボックス 5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3" name="直線コネクタ 5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4" name="テキスト ボックス 5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5" name="直線コネクタ 5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6" name="テキスト ボックス 5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7" name="直線コネクタ 5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8" name="テキスト ボックス 5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9" name="直線コネクタ 5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0" name="テキスト ボックス 5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1" name="直線コネクタ 5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2" name="テキスト ボックス 5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4" name="テキスト ボックス 5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76" name="直線コネクタ 575"/>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77"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78" name="直線コネクタ 577"/>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9"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80" name="直線コネクタ 579"/>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81"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82" name="フローチャート: 判断 581"/>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83" name="フローチャート: 判断 582"/>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84" name="フローチャート: 判断 583"/>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147320</xdr:rowOff>
    </xdr:from>
    <xdr:to>
      <xdr:col>81</xdr:col>
      <xdr:colOff>101600</xdr:colOff>
      <xdr:row>103</xdr:row>
      <xdr:rowOff>77470</xdr:rowOff>
    </xdr:to>
    <xdr:sp macro="" textlink="">
      <xdr:nvSpPr>
        <xdr:cNvPr id="590" name="楕円 589"/>
        <xdr:cNvSpPr/>
      </xdr:nvSpPr>
      <xdr:spPr>
        <a:xfrm>
          <a:off x="15430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85741</xdr:rowOff>
    </xdr:from>
    <xdr:ext cx="405111" cy="259045"/>
    <xdr:sp macro="" textlink="">
      <xdr:nvSpPr>
        <xdr:cNvPr id="591"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92"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93997</xdr:rowOff>
    </xdr:from>
    <xdr:ext cx="405111" cy="259045"/>
    <xdr:sp macro="" textlink="">
      <xdr:nvSpPr>
        <xdr:cNvPr id="593" name="n_1mainValue【公民館】&#10;有形固定資産減価償却率"/>
        <xdr:cNvSpPr txBox="1"/>
      </xdr:nvSpPr>
      <xdr:spPr>
        <a:xfrm>
          <a:off x="152660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4" name="直線コネクタ 6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5" name="テキスト ボックス 6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6" name="直線コネクタ 6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7" name="テキスト ボックス 6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8" name="直線コネクタ 6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9" name="テキスト ボックス 6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0" name="直線コネクタ 6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1" name="テキスト ボックス 6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2" name="直線コネクタ 6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3" name="テキスト ボックス 6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4" name="直線コネクタ 6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5" name="テキスト ボックス 6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9" name="直線コネクタ 618"/>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20"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21" name="直線コネクタ 620"/>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22"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23" name="直線コネクタ 622"/>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24"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25" name="フローチャート: 判断 624"/>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6" name="フローチャート: 判断 625"/>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7" name="フローチャート: 判断 626"/>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633" name="楕円 632"/>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16164</xdr:rowOff>
    </xdr:from>
    <xdr:ext cx="469744" cy="259045"/>
    <xdr:sp macro="" textlink="">
      <xdr:nvSpPr>
        <xdr:cNvPr id="634"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5"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636"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幼稚園、保育所、学校施設となっている。各施設ごとの有形固定資産減価償却率は、幼稚園が８１％、保育所が８０％、小学校が６９％、中学校が７７％となっている。公共施設等総合管理計画に基づき計画的な老朽化対策に取り組み、各施設の長寿命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29,639
90.40
13,227,277
12,838,216
372,890
8,134,411
14,866,410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74386</xdr:rowOff>
    </xdr:from>
    <xdr:to>
      <xdr:col>20</xdr:col>
      <xdr:colOff>38100</xdr:colOff>
      <xdr:row>36</xdr:row>
      <xdr:rowOff>4536</xdr:rowOff>
    </xdr:to>
    <xdr:sp macro="" textlink="">
      <xdr:nvSpPr>
        <xdr:cNvPr id="73" name="楕円 72"/>
        <xdr:cNvSpPr/>
      </xdr:nvSpPr>
      <xdr:spPr>
        <a:xfrm>
          <a:off x="3746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21063</xdr:rowOff>
    </xdr:from>
    <xdr:ext cx="405111" cy="259045"/>
    <xdr:sp macro="" textlink="">
      <xdr:nvSpPr>
        <xdr:cNvPr id="74" name="n_1mainValue【図書館】&#10;有形固定資産減価償却率"/>
        <xdr:cNvSpPr txBox="1"/>
      </xdr:nvSpPr>
      <xdr:spPr>
        <a:xfrm>
          <a:off x="35820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08"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9072</xdr:rowOff>
    </xdr:from>
    <xdr:to>
      <xdr:col>50</xdr:col>
      <xdr:colOff>165100</xdr:colOff>
      <xdr:row>38</xdr:row>
      <xdr:rowOff>110672</xdr:rowOff>
    </xdr:to>
    <xdr:sp macro="" textlink="">
      <xdr:nvSpPr>
        <xdr:cNvPr id="116" name="楕円 115"/>
        <xdr:cNvSpPr/>
      </xdr:nvSpPr>
      <xdr:spPr>
        <a:xfrm>
          <a:off x="958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127199</xdr:rowOff>
    </xdr:from>
    <xdr:ext cx="469744" cy="259045"/>
    <xdr:sp macro="" textlink="">
      <xdr:nvSpPr>
        <xdr:cNvPr id="117" name="n_1mainValue【図書館】&#10;一人当たり面積"/>
        <xdr:cNvSpPr txBox="1"/>
      </xdr:nvSpPr>
      <xdr:spPr>
        <a:xfrm>
          <a:off x="93917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48"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9" name="フローチャート: 判断 148"/>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0"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42926</xdr:rowOff>
    </xdr:from>
    <xdr:to>
      <xdr:col>20</xdr:col>
      <xdr:colOff>38100</xdr:colOff>
      <xdr:row>58</xdr:row>
      <xdr:rowOff>144526</xdr:rowOff>
    </xdr:to>
    <xdr:sp macro="" textlink="">
      <xdr:nvSpPr>
        <xdr:cNvPr id="156" name="楕円 155"/>
        <xdr:cNvSpPr/>
      </xdr:nvSpPr>
      <xdr:spPr>
        <a:xfrm>
          <a:off x="3746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161053</xdr:rowOff>
    </xdr:from>
    <xdr:ext cx="405111" cy="259045"/>
    <xdr:sp macro="" textlink="">
      <xdr:nvSpPr>
        <xdr:cNvPr id="157" name="n_1mainValue【体育館・プール】&#10;有形固定資産減価償却率"/>
        <xdr:cNvSpPr txBox="1"/>
      </xdr:nvSpPr>
      <xdr:spPr>
        <a:xfrm>
          <a:off x="35820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8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0" name="フローチャート: 判断 189"/>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91"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12700</xdr:rowOff>
    </xdr:from>
    <xdr:to>
      <xdr:col>50</xdr:col>
      <xdr:colOff>165100</xdr:colOff>
      <xdr:row>62</xdr:row>
      <xdr:rowOff>114300</xdr:rowOff>
    </xdr:to>
    <xdr:sp macro="" textlink="">
      <xdr:nvSpPr>
        <xdr:cNvPr id="197" name="楕円 196"/>
        <xdr:cNvSpPr/>
      </xdr:nvSpPr>
      <xdr:spPr>
        <a:xfrm>
          <a:off x="9588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105427</xdr:rowOff>
    </xdr:from>
    <xdr:ext cx="469744" cy="259045"/>
    <xdr:sp macro="" textlink="">
      <xdr:nvSpPr>
        <xdr:cNvPr id="198" name="n_1mainValue【体育館・プール】&#10;一人当たり面積"/>
        <xdr:cNvSpPr txBox="1"/>
      </xdr:nvSpPr>
      <xdr:spPr>
        <a:xfrm>
          <a:off x="9391727"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23" name="直線コネクタ 222"/>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24"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25" name="直線コネクタ 224"/>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7" name="直線コネクタ 22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28"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29" name="フローチャート: 判断 228"/>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30" name="フローチャート: 判断 229"/>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31"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32" name="フローチャート: 判断 231"/>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233"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39" name="楕円 238"/>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162577</xdr:rowOff>
    </xdr:from>
    <xdr:ext cx="405111" cy="259045"/>
    <xdr:sp macro="" textlink="">
      <xdr:nvSpPr>
        <xdr:cNvPr id="240" name="n_1mainValue【福祉施設】&#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1" name="直線コネクタ 25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2" name="テキスト ボックス 25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5" name="直線コネクタ 25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6" name="テキスト ボックス 25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60" name="直線コネクタ 25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6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62" name="直線コネクタ 26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6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64" name="直線コネクタ 26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6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66" name="フローチャート: 判断 26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67" name="フローチャート: 判断 26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268"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69" name="フローチャート: 判断 268"/>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70"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xdr:rowOff>
    </xdr:from>
    <xdr:to>
      <xdr:col>50</xdr:col>
      <xdr:colOff>165100</xdr:colOff>
      <xdr:row>84</xdr:row>
      <xdr:rowOff>115188</xdr:rowOff>
    </xdr:to>
    <xdr:sp macro="" textlink="">
      <xdr:nvSpPr>
        <xdr:cNvPr id="276" name="楕円 275"/>
        <xdr:cNvSpPr/>
      </xdr:nvSpPr>
      <xdr:spPr>
        <a:xfrm>
          <a:off x="9588500" y="144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131715</xdr:rowOff>
    </xdr:from>
    <xdr:ext cx="469744" cy="259045"/>
    <xdr:sp macro="" textlink="">
      <xdr:nvSpPr>
        <xdr:cNvPr id="277" name="n_1mainValue【福祉施設】&#10;一人当たり面積"/>
        <xdr:cNvSpPr txBox="1"/>
      </xdr:nvSpPr>
      <xdr:spPr>
        <a:xfrm>
          <a:off x="93917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9" name="テキスト ボックス 28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9" name="テキスト ボックス 29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03" name="直線コネクタ 302"/>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04"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05" name="直線コネクタ 304"/>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06"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07" name="直線コネクタ 30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08"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09" name="フローチャート: 判断 308"/>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10" name="フローチャート: 判断 309"/>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311"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12" name="フローチャート: 判断 311"/>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13"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102144</xdr:rowOff>
    </xdr:from>
    <xdr:to>
      <xdr:col>20</xdr:col>
      <xdr:colOff>38100</xdr:colOff>
      <xdr:row>109</xdr:row>
      <xdr:rowOff>32294</xdr:rowOff>
    </xdr:to>
    <xdr:sp macro="" textlink="">
      <xdr:nvSpPr>
        <xdr:cNvPr id="319" name="楕円 318"/>
        <xdr:cNvSpPr/>
      </xdr:nvSpPr>
      <xdr:spPr>
        <a:xfrm>
          <a:off x="3746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109</xdr:row>
      <xdr:rowOff>23421</xdr:rowOff>
    </xdr:from>
    <xdr:ext cx="340478" cy="259045"/>
    <xdr:sp macro="" textlink="">
      <xdr:nvSpPr>
        <xdr:cNvPr id="320" name="n_1mainValue【市民会館】&#10;有形固定資産減価償却率"/>
        <xdr:cNvSpPr txBox="1"/>
      </xdr:nvSpPr>
      <xdr:spPr>
        <a:xfrm>
          <a:off x="3614361" y="187114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44" name="直線コネクタ 343"/>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45"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46" name="直線コネクタ 34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47"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48" name="直線コネクタ 347"/>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49"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50" name="フローチャート: 判断 349"/>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51" name="フローチャート: 判断 350"/>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52"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53" name="フローチャート: 判断 35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35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74930</xdr:rowOff>
    </xdr:from>
    <xdr:to>
      <xdr:col>50</xdr:col>
      <xdr:colOff>165100</xdr:colOff>
      <xdr:row>105</xdr:row>
      <xdr:rowOff>5080</xdr:rowOff>
    </xdr:to>
    <xdr:sp macro="" textlink="">
      <xdr:nvSpPr>
        <xdr:cNvPr id="360" name="楕円 359"/>
        <xdr:cNvSpPr/>
      </xdr:nvSpPr>
      <xdr:spPr>
        <a:xfrm>
          <a:off x="9588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21607</xdr:rowOff>
    </xdr:from>
    <xdr:ext cx="469744" cy="259045"/>
    <xdr:sp macro="" textlink="">
      <xdr:nvSpPr>
        <xdr:cNvPr id="361" name="n_1mainValue【市民会館】&#10;一人当たり面積"/>
        <xdr:cNvSpPr txBox="1"/>
      </xdr:nvSpPr>
      <xdr:spPr>
        <a:xfrm>
          <a:off x="93917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87" name="直線コネクタ 386"/>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88"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89" name="直線コネクタ 388"/>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90"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91" name="直線コネクタ 390"/>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92"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93" name="フローチャート: 判断 392"/>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94" name="フローチャート: 判断 393"/>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34126</xdr:rowOff>
    </xdr:from>
    <xdr:ext cx="405111" cy="259045"/>
    <xdr:sp macro="" textlink="">
      <xdr:nvSpPr>
        <xdr:cNvPr id="395"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96" name="フローチャート: 判断 395"/>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97"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xdr:rowOff>
    </xdr:from>
    <xdr:to>
      <xdr:col>81</xdr:col>
      <xdr:colOff>101600</xdr:colOff>
      <xdr:row>38</xdr:row>
      <xdr:rowOff>113937</xdr:rowOff>
    </xdr:to>
    <xdr:sp macro="" textlink="">
      <xdr:nvSpPr>
        <xdr:cNvPr id="403" name="楕円 402"/>
        <xdr:cNvSpPr/>
      </xdr:nvSpPr>
      <xdr:spPr>
        <a:xfrm>
          <a:off x="15430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105064</xdr:rowOff>
    </xdr:from>
    <xdr:ext cx="405111" cy="259045"/>
    <xdr:sp macro="" textlink="">
      <xdr:nvSpPr>
        <xdr:cNvPr id="404" name="n_1mainValue【一般廃棄物処理施設】&#10;有形固定資産減価償却率"/>
        <xdr:cNvSpPr txBox="1"/>
      </xdr:nvSpPr>
      <xdr:spPr>
        <a:xfrm>
          <a:off x="15266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5" name="直線コネクタ 4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6" name="テキスト ボックス 41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7" name="直線コネクタ 4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8" name="テキスト ボックス 41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9" name="直線コネクタ 4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0" name="テキスト ボックス 41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1" name="直線コネクタ 4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2" name="テキスト ボックス 42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3" name="直線コネクタ 4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4" name="テキスト ボックス 42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5" name="直線コネクタ 4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6" name="テキスト ボックス 42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30" name="直線コネクタ 429"/>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31"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32" name="直線コネクタ 431"/>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33"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34" name="直線コネクタ 433"/>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35"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36" name="フローチャート: 判断 435"/>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37" name="フローチャート: 判断 436"/>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60796</xdr:rowOff>
    </xdr:from>
    <xdr:ext cx="534377" cy="259045"/>
    <xdr:sp macro="" textlink="">
      <xdr:nvSpPr>
        <xdr:cNvPr id="438"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439" name="フローチャート: 判断 438"/>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440"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64386</xdr:rowOff>
    </xdr:from>
    <xdr:to>
      <xdr:col>112</xdr:col>
      <xdr:colOff>38100</xdr:colOff>
      <xdr:row>41</xdr:row>
      <xdr:rowOff>165986</xdr:rowOff>
    </xdr:to>
    <xdr:sp macro="" textlink="">
      <xdr:nvSpPr>
        <xdr:cNvPr id="446" name="楕円 445"/>
        <xdr:cNvSpPr/>
      </xdr:nvSpPr>
      <xdr:spPr>
        <a:xfrm>
          <a:off x="21272500" y="709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157113</xdr:rowOff>
    </xdr:from>
    <xdr:ext cx="534377" cy="259045"/>
    <xdr:sp macro="" textlink="">
      <xdr:nvSpPr>
        <xdr:cNvPr id="447" name="n_1mainValue【一般廃棄物処理施設】&#10;一人当たり有形固定資産（償却資産）額"/>
        <xdr:cNvSpPr txBox="1"/>
      </xdr:nvSpPr>
      <xdr:spPr>
        <a:xfrm>
          <a:off x="21043411" y="718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489" name="直線コネクタ 488"/>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490"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491" name="直線コネクタ 490"/>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492"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493" name="直線コネクタ 49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494"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95" name="フローチャート: 判断 494"/>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496" name="フローチャート: 判断 495"/>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497"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498" name="フローチャート: 判断 497"/>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499"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52614</xdr:rowOff>
    </xdr:from>
    <xdr:to>
      <xdr:col>81</xdr:col>
      <xdr:colOff>101600</xdr:colOff>
      <xdr:row>80</xdr:row>
      <xdr:rowOff>154214</xdr:rowOff>
    </xdr:to>
    <xdr:sp macro="" textlink="">
      <xdr:nvSpPr>
        <xdr:cNvPr id="505" name="楕円 504"/>
        <xdr:cNvSpPr/>
      </xdr:nvSpPr>
      <xdr:spPr>
        <a:xfrm>
          <a:off x="15430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170741</xdr:rowOff>
    </xdr:from>
    <xdr:ext cx="405111" cy="259045"/>
    <xdr:sp macro="" textlink="">
      <xdr:nvSpPr>
        <xdr:cNvPr id="506" name="n_1mainValue【消防施設】&#10;有形固定資産減価償却率"/>
        <xdr:cNvSpPr txBox="1"/>
      </xdr:nvSpPr>
      <xdr:spPr>
        <a:xfrm>
          <a:off x="15266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7" name="直線コネクタ 5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8" name="テキスト ボックス 5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9" name="直線コネクタ 5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0" name="テキスト ボックス 5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1" name="直線コネクタ 5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2" name="テキスト ボックス 5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3" name="直線コネクタ 5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4" name="テキスト ボックス 5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28" name="直線コネクタ 527"/>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2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30" name="直線コネクタ 52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31"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32" name="直線コネクタ 531"/>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33"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34" name="フローチャート: 判断 53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35" name="フローチャート: 判断 534"/>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536"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537" name="フローチャート: 判断 536"/>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538"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9" name="テキスト ボックス 5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544" name="楕円 543"/>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162323</xdr:rowOff>
    </xdr:from>
    <xdr:ext cx="469744" cy="259045"/>
    <xdr:sp macro="" textlink="">
      <xdr:nvSpPr>
        <xdr:cNvPr id="545"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6" name="直線コネクタ 5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7" name="テキスト ボックス 5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8" name="直線コネクタ 5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9" name="テキスト ボックス 5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0" name="直線コネクタ 5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1" name="テキスト ボックス 5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2" name="直線コネクタ 5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3" name="テキスト ボックス 5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4" name="直線コネクタ 5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5" name="テキスト ボックス 5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6" name="直線コネクタ 5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7" name="テキスト ボックス 5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9" name="テキスト ボックス 5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71" name="直線コネクタ 57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7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73" name="直線コネクタ 57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7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75" name="直線コネクタ 57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7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77" name="フローチャート: 判断 57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78" name="フローチャート: 判断 57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579"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580" name="フローチャート: 判断 579"/>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581"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587" name="楕円 586"/>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72407</xdr:rowOff>
    </xdr:from>
    <xdr:ext cx="405111" cy="259045"/>
    <xdr:sp macro="" textlink="">
      <xdr:nvSpPr>
        <xdr:cNvPr id="588" name="n_1mainValue【庁舎】&#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9" name="直線コネクタ 5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0" name="テキスト ボックス 5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1" name="直線コネクタ 6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2" name="テキスト ボックス 6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3" name="直線コネクタ 6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4" name="テキスト ボックス 6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5" name="直線コネクタ 6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6" name="テキスト ボックス 6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10" name="直線コネクタ 609"/>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11"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12" name="直線コネクタ 611"/>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13"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14" name="直線コネクタ 613"/>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15"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16" name="フローチャート: 判断 615"/>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17" name="フローチャート: 判断 616"/>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618"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619" name="フローチャート: 判断 618"/>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620"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155702</xdr:rowOff>
    </xdr:from>
    <xdr:to>
      <xdr:col>112</xdr:col>
      <xdr:colOff>38100</xdr:colOff>
      <xdr:row>105</xdr:row>
      <xdr:rowOff>85852</xdr:rowOff>
    </xdr:to>
    <xdr:sp macro="" textlink="">
      <xdr:nvSpPr>
        <xdr:cNvPr id="626" name="楕円 625"/>
        <xdr:cNvSpPr/>
      </xdr:nvSpPr>
      <xdr:spPr>
        <a:xfrm>
          <a:off x="21272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76979</xdr:rowOff>
    </xdr:from>
    <xdr:ext cx="469744" cy="259045"/>
    <xdr:sp macro="" textlink="">
      <xdr:nvSpPr>
        <xdr:cNvPr id="627" name="n_1mainValue【庁舎】&#10;一人当たり面積"/>
        <xdr:cNvSpPr txBox="1"/>
      </xdr:nvSpPr>
      <xdr:spPr>
        <a:xfrm>
          <a:off x="210757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図書館、体育館等であり、特に低くなっている施設は、市民会館である。市民会館については、平成２８年度に文化会館が完成したことにより数値は低くなっている。各施設において、</a:t>
          </a:r>
          <a:r>
            <a:rPr kumimoji="1" lang="ja-JP" altLang="ja-JP" sz="1400">
              <a:solidFill>
                <a:schemeClr val="dk1"/>
              </a:solidFill>
              <a:effectLst/>
              <a:latin typeface="+mn-lt"/>
              <a:ea typeface="+mn-ea"/>
              <a:cs typeface="+mn-cs"/>
            </a:rPr>
            <a:t>公共施設等総合管理計画に基づき計画的な老朽化対策に取り組み、長寿命化に努める。</a:t>
          </a:r>
          <a:endParaRPr lang="ja-JP" altLang="ja-JP" sz="1800">
            <a:effectLst/>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29,639
90.40
13,227,277
12,838,216
372,890
8,134,411
14,866,410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年度末３４．</a:t>
          </a:r>
          <a:r>
            <a:rPr kumimoji="1" lang="ja-JP" altLang="en-US" sz="1100">
              <a:solidFill>
                <a:schemeClr val="dk1"/>
              </a:solidFill>
              <a:effectLst/>
              <a:latin typeface="+mn-lt"/>
              <a:ea typeface="+mn-ea"/>
              <a:cs typeface="+mn-cs"/>
            </a:rPr>
            <a:t>６７</a:t>
          </a:r>
          <a:r>
            <a:rPr kumimoji="1" lang="ja-JP" altLang="ja-JP" sz="1100">
              <a:solidFill>
                <a:schemeClr val="dk1"/>
              </a:solidFill>
              <a:effectLst/>
              <a:latin typeface="+mn-lt"/>
              <a:ea typeface="+mn-ea"/>
              <a:cs typeface="+mn-cs"/>
            </a:rPr>
            <a:t>％）に加え、市内に中心となる産業が少なく財政基盤が弱いものの類似団体と同水準にある。</a:t>
          </a:r>
          <a:endParaRPr lang="ja-JP" altLang="ja-JP" sz="1400">
            <a:effectLst/>
          </a:endParaRPr>
        </a:p>
        <a:p>
          <a:r>
            <a:rPr kumimoji="1" lang="ja-JP" altLang="ja-JP" sz="1100">
              <a:solidFill>
                <a:schemeClr val="dk1"/>
              </a:solidFill>
              <a:effectLst/>
              <a:latin typeface="+mn-lt"/>
              <a:ea typeface="+mn-ea"/>
              <a:cs typeface="+mn-cs"/>
            </a:rPr>
            <a:t>　平成２８年度から実施している</a:t>
          </a:r>
          <a:r>
            <a:rPr lang="ja-JP" altLang="ja-JP" sz="1100" b="0" i="0" baseline="0">
              <a:solidFill>
                <a:schemeClr val="dk1"/>
              </a:solidFill>
              <a:effectLst/>
              <a:latin typeface="+mn-lt"/>
              <a:ea typeface="+mn-ea"/>
              <a:cs typeface="+mn-cs"/>
            </a:rPr>
            <a:t>「第３期相生市行財政健全化計画」</a:t>
          </a:r>
          <a:r>
            <a:rPr lang="ja-JP" altLang="ja-JP" sz="1100" b="0">
              <a:solidFill>
                <a:schemeClr val="dk1"/>
              </a:solidFill>
              <a:effectLst/>
              <a:latin typeface="+mn-lt"/>
              <a:ea typeface="+mn-ea"/>
              <a:cs typeface="+mn-cs"/>
            </a:rPr>
            <a:t>に基づき、人口減少対策としての各種事業を展開し、税収等の確保に努め</a:t>
          </a:r>
          <a:r>
            <a:rPr lang="ja-JP" altLang="en-US" sz="1100" b="0">
              <a:solidFill>
                <a:schemeClr val="dk1"/>
              </a:solidFill>
              <a:effectLst/>
              <a:latin typeface="+mn-lt"/>
              <a:ea typeface="+mn-ea"/>
              <a:cs typeface="+mn-cs"/>
            </a:rPr>
            <a:t>、さらに緊急予算規模削減や普通建設事業等の削減及び平準化を行い行財政健全化を推進している</a:t>
          </a:r>
          <a:r>
            <a:rPr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今後も、地域創生総合戦略「相生市もっと活力上昇計画」と「第３期相生市行財政健全化計画」に沿って、事業の選択と集中を行い、活力あるまちづくりを展開しつつ、行財政の健全化を図ることで、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xdr:cNvCxnSpPr/>
      </xdr:nvCxnSpPr>
      <xdr:spPr>
        <a:xfrm flipV="1">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2" name="直線コネクタ 71"/>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xdr:cNvCxnSpPr/>
      </xdr:nvCxnSpPr>
      <xdr:spPr>
        <a:xfrm>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80" name="テキスト ボックス 79"/>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82" name="テキスト ボックス 81"/>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128710</xdr:rowOff>
    </xdr:from>
    <xdr:ext cx="762000" cy="259045"/>
    <xdr:sp macro="" textlink="">
      <xdr:nvSpPr>
        <xdr:cNvPr id="89" name="財政力該当値テキスト"/>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97" name="テキスト ボックス 96"/>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経常一般財源において、大規模な設備投資により償却資産が増加しとこにより</a:t>
          </a:r>
          <a:r>
            <a:rPr kumimoji="1" lang="ja-JP" altLang="en-US" sz="1100">
              <a:solidFill>
                <a:schemeClr val="dk1"/>
              </a:solidFill>
              <a:effectLst/>
              <a:latin typeface="+mn-lt"/>
              <a:ea typeface="+mn-ea"/>
              <a:cs typeface="+mn-cs"/>
            </a:rPr>
            <a:t>地方税が</a:t>
          </a:r>
          <a:r>
            <a:rPr kumimoji="1" lang="ja-JP" altLang="ja-JP" sz="1100">
              <a:solidFill>
                <a:schemeClr val="dk1"/>
              </a:solidFill>
              <a:effectLst/>
              <a:latin typeface="+mn-lt"/>
              <a:ea typeface="+mn-ea"/>
              <a:cs typeface="+mn-cs"/>
            </a:rPr>
            <a:t>増となったが、交付税算入対象の地方債の償還完了</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基準財政需要額の減少により地方交付税が減とな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総額が前年度と比べ微減した。経常経費充当一般財源において、扶助費や公債費が高止まり傾向が続き、前年度と比べて微増し、経常収支比率は</a:t>
          </a:r>
          <a:r>
            <a:rPr lang="ja-JP" altLang="ja-JP" sz="1100">
              <a:solidFill>
                <a:schemeClr val="dk1"/>
              </a:solidFill>
              <a:effectLst/>
              <a:latin typeface="+mn-lt"/>
              <a:ea typeface="+mn-ea"/>
              <a:cs typeface="+mn-cs"/>
            </a:rPr>
            <a:t>高い水準にある。</a:t>
          </a:r>
          <a:endParaRPr lang="ja-JP" altLang="ja-JP">
            <a:effectLst/>
          </a:endParaRPr>
        </a:p>
        <a:p>
          <a:r>
            <a:rPr kumimoji="1" lang="ja-JP" altLang="ja-JP" sz="1100">
              <a:solidFill>
                <a:schemeClr val="dk1"/>
              </a:solidFill>
              <a:effectLst/>
              <a:latin typeface="+mn-lt"/>
              <a:ea typeface="+mn-ea"/>
              <a:cs typeface="+mn-cs"/>
            </a:rPr>
            <a:t>　今後は、文化会館建設事業・庁舎耐震補強事業</a:t>
          </a:r>
          <a:r>
            <a:rPr kumimoji="1" lang="ja-JP" altLang="en-US" sz="1100">
              <a:solidFill>
                <a:schemeClr val="dk1"/>
              </a:solidFill>
              <a:effectLst/>
              <a:latin typeface="+mn-lt"/>
              <a:ea typeface="+mn-ea"/>
              <a:cs typeface="+mn-cs"/>
            </a:rPr>
            <a:t>に係る市債</a:t>
          </a:r>
          <a:r>
            <a:rPr kumimoji="1" lang="ja-JP" altLang="ja-JP" sz="1100">
              <a:solidFill>
                <a:schemeClr val="dk1"/>
              </a:solidFill>
              <a:effectLst/>
              <a:latin typeface="+mn-lt"/>
              <a:ea typeface="+mn-ea"/>
              <a:cs typeface="+mn-cs"/>
            </a:rPr>
            <a:t>の償還額が増となることより公債費が増加していくと見込まれるため、今まで以上に事務事業の全般について、見直しを行い、経常経費の抑制に努め、比率の改善を図る。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5588</xdr:rowOff>
    </xdr:to>
    <xdr:cxnSp macro="">
      <xdr:nvCxnSpPr>
        <xdr:cNvPr id="130" name="直線コネクタ 129"/>
        <xdr:cNvCxnSpPr/>
      </xdr:nvCxnSpPr>
      <xdr:spPr>
        <a:xfrm>
          <a:off x="4114800" y="1097356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64</xdr:row>
      <xdr:rowOff>762</xdr:rowOff>
    </xdr:to>
    <xdr:cxnSp macro="">
      <xdr:nvCxnSpPr>
        <xdr:cNvPr id="133" name="直線コネクタ 132"/>
        <xdr:cNvCxnSpPr/>
      </xdr:nvCxnSpPr>
      <xdr:spPr>
        <a:xfrm>
          <a:off x="3225800" y="1083843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37084</xdr:rowOff>
    </xdr:from>
    <xdr:to>
      <xdr:col>15</xdr:col>
      <xdr:colOff>82550</xdr:colOff>
      <xdr:row>63</xdr:row>
      <xdr:rowOff>109474</xdr:rowOff>
    </xdr:to>
    <xdr:cxnSp macro="">
      <xdr:nvCxnSpPr>
        <xdr:cNvPr id="136" name="直線コネクタ 135"/>
        <xdr:cNvCxnSpPr/>
      </xdr:nvCxnSpPr>
      <xdr:spPr>
        <a:xfrm flipV="1">
          <a:off x="2336800" y="1083843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63</xdr:row>
      <xdr:rowOff>152908</xdr:rowOff>
    </xdr:to>
    <xdr:cxnSp macro="">
      <xdr:nvCxnSpPr>
        <xdr:cNvPr id="139" name="直線コネクタ 138"/>
        <xdr:cNvCxnSpPr/>
      </xdr:nvCxnSpPr>
      <xdr:spPr>
        <a:xfrm flipV="1">
          <a:off x="1447800" y="109108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41" name="テキスト ボックス 140"/>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43" name="テキスト ボックス 142"/>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49" name="楕円 148"/>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50"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1" name="楕円 150"/>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2" name="テキスト ボックス 151"/>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3" name="楕円 152"/>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72661</xdr:rowOff>
    </xdr:from>
    <xdr:ext cx="762000" cy="259045"/>
    <xdr:sp macro="" textlink="">
      <xdr:nvSpPr>
        <xdr:cNvPr id="154" name="テキスト ボックス 153"/>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5" name="楕円 154"/>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145051</xdr:rowOff>
    </xdr:from>
    <xdr:ext cx="762000" cy="259045"/>
    <xdr:sp macro="" textlink="">
      <xdr:nvSpPr>
        <xdr:cNvPr id="156" name="テキスト ボックス 155"/>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57" name="楕円 156"/>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17035</xdr:rowOff>
    </xdr:from>
    <xdr:ext cx="762000" cy="259045"/>
    <xdr:sp macro="" textlink="">
      <xdr:nvSpPr>
        <xdr:cNvPr id="158" name="テキスト ボックス 157"/>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低くなっているのは、平成１８年度から平成２２年度にかけて実施した「第１期相生市行財政健全化計画」による徹底した経費削減の効果であり、さらに平成２５年度より消防業務を一部事務組合で行っていること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第３期相生市行財政健全化計画</a:t>
          </a:r>
          <a:r>
            <a:rPr kumimoji="1" lang="ja-JP" altLang="en-US" sz="1100">
              <a:solidFill>
                <a:schemeClr val="dk1"/>
              </a:solidFill>
              <a:effectLst/>
              <a:latin typeface="+mn-lt"/>
              <a:ea typeface="+mn-ea"/>
              <a:cs typeface="+mn-cs"/>
            </a:rPr>
            <a:t>のもと、</a:t>
          </a:r>
          <a:r>
            <a:rPr lang="ja-JP" altLang="ja-JP" sz="1100" b="0">
              <a:solidFill>
                <a:schemeClr val="dk1"/>
              </a:solidFill>
              <a:effectLst/>
              <a:latin typeface="+mn-lt"/>
              <a:ea typeface="+mn-ea"/>
              <a:cs typeface="+mn-cs"/>
            </a:rPr>
            <a:t>緊急予算規模削減</a:t>
          </a:r>
          <a:r>
            <a:rPr lang="ja-JP" altLang="en-US" sz="1100" b="0">
              <a:solidFill>
                <a:schemeClr val="dk1"/>
              </a:solidFill>
              <a:effectLst/>
              <a:latin typeface="+mn-lt"/>
              <a:ea typeface="+mn-ea"/>
              <a:cs typeface="+mn-cs"/>
            </a:rPr>
            <a:t>として裁量的経費の前年度比１％以上の削減</a:t>
          </a:r>
          <a:r>
            <a:rPr lang="ja-JP" altLang="ja-JP" sz="1100" b="0">
              <a:solidFill>
                <a:schemeClr val="dk1"/>
              </a:solidFill>
              <a:effectLst/>
              <a:latin typeface="+mn-lt"/>
              <a:ea typeface="+mn-ea"/>
              <a:cs typeface="+mn-cs"/>
            </a:rPr>
            <a:t>（一般財源ベース）</a:t>
          </a:r>
          <a:r>
            <a:rPr lang="ja-JP" altLang="en-US" sz="1100" b="0">
              <a:solidFill>
                <a:schemeClr val="dk1"/>
              </a:solidFill>
              <a:effectLst/>
              <a:latin typeface="+mn-lt"/>
              <a:ea typeface="+mn-ea"/>
              <a:cs typeface="+mn-cs"/>
            </a:rPr>
            <a:t>を実施していることにもよる。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公共</a:t>
          </a:r>
          <a:r>
            <a:rPr kumimoji="1" lang="ja-JP" altLang="ja-JP" sz="1100">
              <a:solidFill>
                <a:schemeClr val="dk1"/>
              </a:solidFill>
              <a:effectLst/>
              <a:latin typeface="+mn-lt"/>
              <a:ea typeface="+mn-ea"/>
              <a:cs typeface="+mn-cs"/>
            </a:rPr>
            <a:t>施設の老朽化</a:t>
          </a:r>
          <a:r>
            <a:rPr kumimoji="1" lang="ja-JP" altLang="en-US" sz="1100">
              <a:solidFill>
                <a:schemeClr val="dk1"/>
              </a:solidFill>
              <a:effectLst/>
              <a:latin typeface="+mn-lt"/>
              <a:ea typeface="+mn-ea"/>
              <a:cs typeface="+mn-cs"/>
            </a:rPr>
            <a:t>対策経費など</a:t>
          </a:r>
          <a:r>
            <a:rPr kumimoji="1" lang="ja-JP" altLang="ja-JP" sz="1100">
              <a:solidFill>
                <a:schemeClr val="dk1"/>
              </a:solidFill>
              <a:effectLst/>
              <a:latin typeface="+mn-lt"/>
              <a:ea typeface="+mn-ea"/>
              <a:cs typeface="+mn-cs"/>
            </a:rPr>
            <a:t>の増加が見込まれるため、引き続き削減に努めていく。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145039</xdr:rowOff>
    </xdr:from>
    <xdr:to>
      <xdr:col>23</xdr:col>
      <xdr:colOff>133350</xdr:colOff>
      <xdr:row>80</xdr:row>
      <xdr:rowOff>148020</xdr:rowOff>
    </xdr:to>
    <xdr:cxnSp macro="">
      <xdr:nvCxnSpPr>
        <xdr:cNvPr id="193" name="直線コネクタ 192"/>
        <xdr:cNvCxnSpPr/>
      </xdr:nvCxnSpPr>
      <xdr:spPr>
        <a:xfrm flipV="1">
          <a:off x="4114800" y="13861039"/>
          <a:ext cx="8382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138371</xdr:rowOff>
    </xdr:from>
    <xdr:to>
      <xdr:col>19</xdr:col>
      <xdr:colOff>133350</xdr:colOff>
      <xdr:row>80</xdr:row>
      <xdr:rowOff>148020</xdr:rowOff>
    </xdr:to>
    <xdr:cxnSp macro="">
      <xdr:nvCxnSpPr>
        <xdr:cNvPr id="196" name="直線コネクタ 195"/>
        <xdr:cNvCxnSpPr/>
      </xdr:nvCxnSpPr>
      <xdr:spPr>
        <a:xfrm>
          <a:off x="3225800" y="13854371"/>
          <a:ext cx="8890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129110</xdr:rowOff>
    </xdr:from>
    <xdr:to>
      <xdr:col>15</xdr:col>
      <xdr:colOff>82550</xdr:colOff>
      <xdr:row>80</xdr:row>
      <xdr:rowOff>138371</xdr:rowOff>
    </xdr:to>
    <xdr:cxnSp macro="">
      <xdr:nvCxnSpPr>
        <xdr:cNvPr id="199" name="直線コネクタ 198"/>
        <xdr:cNvCxnSpPr/>
      </xdr:nvCxnSpPr>
      <xdr:spPr>
        <a:xfrm>
          <a:off x="2336800" y="13845110"/>
          <a:ext cx="8890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121476</xdr:rowOff>
    </xdr:from>
    <xdr:to>
      <xdr:col>11</xdr:col>
      <xdr:colOff>31750</xdr:colOff>
      <xdr:row>80</xdr:row>
      <xdr:rowOff>129110</xdr:rowOff>
    </xdr:to>
    <xdr:cxnSp macro="">
      <xdr:nvCxnSpPr>
        <xdr:cNvPr id="202" name="直線コネクタ 201"/>
        <xdr:cNvCxnSpPr/>
      </xdr:nvCxnSpPr>
      <xdr:spPr>
        <a:xfrm>
          <a:off x="1447800" y="13837476"/>
          <a:ext cx="889000" cy="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45840</xdr:rowOff>
    </xdr:from>
    <xdr:ext cx="762000" cy="259045"/>
    <xdr:sp macro="" textlink="">
      <xdr:nvSpPr>
        <xdr:cNvPr id="204" name="テキスト ボックス 203"/>
        <xdr:cNvSpPr txBox="1"/>
      </xdr:nvSpPr>
      <xdr:spPr>
        <a:xfrm>
          <a:off x="1955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27052</xdr:rowOff>
    </xdr:from>
    <xdr:ext cx="762000" cy="259045"/>
    <xdr:sp macro="" textlink="">
      <xdr:nvSpPr>
        <xdr:cNvPr id="206" name="テキスト ボックス 205"/>
        <xdr:cNvSpPr txBox="1"/>
      </xdr:nvSpPr>
      <xdr:spPr>
        <a:xfrm>
          <a:off x="1066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94239</xdr:rowOff>
    </xdr:from>
    <xdr:to>
      <xdr:col>23</xdr:col>
      <xdr:colOff>184150</xdr:colOff>
      <xdr:row>81</xdr:row>
      <xdr:rowOff>24389</xdr:rowOff>
    </xdr:to>
    <xdr:sp macro="" textlink="">
      <xdr:nvSpPr>
        <xdr:cNvPr id="212" name="楕円 211"/>
        <xdr:cNvSpPr/>
      </xdr:nvSpPr>
      <xdr:spPr>
        <a:xfrm>
          <a:off x="4902200" y="138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15516</xdr:rowOff>
    </xdr:from>
    <xdr:ext cx="762000" cy="259045"/>
    <xdr:sp macro="" textlink="">
      <xdr:nvSpPr>
        <xdr:cNvPr id="213" name="人件費・物件費等の状況該当値テキスト"/>
        <xdr:cNvSpPr txBox="1"/>
      </xdr:nvSpPr>
      <xdr:spPr>
        <a:xfrm>
          <a:off x="5041900" y="1373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97220</xdr:rowOff>
    </xdr:from>
    <xdr:to>
      <xdr:col>19</xdr:col>
      <xdr:colOff>184150</xdr:colOff>
      <xdr:row>81</xdr:row>
      <xdr:rowOff>27370</xdr:rowOff>
    </xdr:to>
    <xdr:sp macro="" textlink="">
      <xdr:nvSpPr>
        <xdr:cNvPr id="214" name="楕円 213"/>
        <xdr:cNvSpPr/>
      </xdr:nvSpPr>
      <xdr:spPr>
        <a:xfrm>
          <a:off x="4064000" y="138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37547</xdr:rowOff>
    </xdr:from>
    <xdr:ext cx="736600" cy="259045"/>
    <xdr:sp macro="" textlink="">
      <xdr:nvSpPr>
        <xdr:cNvPr id="215" name="テキスト ボックス 214"/>
        <xdr:cNvSpPr txBox="1"/>
      </xdr:nvSpPr>
      <xdr:spPr>
        <a:xfrm>
          <a:off x="3733800" y="1358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87571</xdr:rowOff>
    </xdr:from>
    <xdr:to>
      <xdr:col>15</xdr:col>
      <xdr:colOff>133350</xdr:colOff>
      <xdr:row>81</xdr:row>
      <xdr:rowOff>17721</xdr:rowOff>
    </xdr:to>
    <xdr:sp macro="" textlink="">
      <xdr:nvSpPr>
        <xdr:cNvPr id="216" name="楕円 215"/>
        <xdr:cNvSpPr/>
      </xdr:nvSpPr>
      <xdr:spPr>
        <a:xfrm>
          <a:off x="3175000" y="138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27898</xdr:rowOff>
    </xdr:from>
    <xdr:ext cx="762000" cy="259045"/>
    <xdr:sp macro="" textlink="">
      <xdr:nvSpPr>
        <xdr:cNvPr id="217" name="テキスト ボックス 216"/>
        <xdr:cNvSpPr txBox="1"/>
      </xdr:nvSpPr>
      <xdr:spPr>
        <a:xfrm>
          <a:off x="2844800" y="1357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78310</xdr:rowOff>
    </xdr:from>
    <xdr:to>
      <xdr:col>11</xdr:col>
      <xdr:colOff>82550</xdr:colOff>
      <xdr:row>81</xdr:row>
      <xdr:rowOff>8460</xdr:rowOff>
    </xdr:to>
    <xdr:sp macro="" textlink="">
      <xdr:nvSpPr>
        <xdr:cNvPr id="218" name="楕円 217"/>
        <xdr:cNvSpPr/>
      </xdr:nvSpPr>
      <xdr:spPr>
        <a:xfrm>
          <a:off x="2286000" y="137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18637</xdr:rowOff>
    </xdr:from>
    <xdr:ext cx="762000" cy="259045"/>
    <xdr:sp macro="" textlink="">
      <xdr:nvSpPr>
        <xdr:cNvPr id="219" name="テキスト ボックス 218"/>
        <xdr:cNvSpPr txBox="1"/>
      </xdr:nvSpPr>
      <xdr:spPr>
        <a:xfrm>
          <a:off x="1955800" y="1356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70676</xdr:rowOff>
    </xdr:from>
    <xdr:to>
      <xdr:col>7</xdr:col>
      <xdr:colOff>31750</xdr:colOff>
      <xdr:row>81</xdr:row>
      <xdr:rowOff>826</xdr:rowOff>
    </xdr:to>
    <xdr:sp macro="" textlink="">
      <xdr:nvSpPr>
        <xdr:cNvPr id="220" name="楕円 219"/>
        <xdr:cNvSpPr/>
      </xdr:nvSpPr>
      <xdr:spPr>
        <a:xfrm>
          <a:off x="1397000" y="137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11003</xdr:rowOff>
    </xdr:from>
    <xdr:ext cx="762000" cy="259045"/>
    <xdr:sp macro="" textlink="">
      <xdr:nvSpPr>
        <xdr:cNvPr id="221" name="テキスト ボックス 220"/>
        <xdr:cNvSpPr txBox="1"/>
      </xdr:nvSpPr>
      <xdr:spPr>
        <a:xfrm>
          <a:off x="1066800" y="1355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給与制度については、以前より人事院勧告及び国公に準拠しており、適正な給与水準を維持してきている。今後も、引き続き適正な給与水準に努める。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55" name="直線コネクタ 254"/>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158045</xdr:rowOff>
    </xdr:to>
    <xdr:cxnSp macro="">
      <xdr:nvCxnSpPr>
        <xdr:cNvPr id="258" name="直線コネクタ 257"/>
        <xdr:cNvCxnSpPr/>
      </xdr:nvCxnSpPr>
      <xdr:spPr>
        <a:xfrm>
          <a:off x="15290800" y="1492673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87</xdr:row>
      <xdr:rowOff>10584</xdr:rowOff>
    </xdr:to>
    <xdr:cxnSp macro="">
      <xdr:nvCxnSpPr>
        <xdr:cNvPr id="261" name="直線コネクタ 260"/>
        <xdr:cNvCxnSpPr/>
      </xdr:nvCxnSpPr>
      <xdr:spPr>
        <a:xfrm>
          <a:off x="14401800" y="148194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87</xdr:row>
      <xdr:rowOff>91016</xdr:rowOff>
    </xdr:to>
    <xdr:cxnSp macro="">
      <xdr:nvCxnSpPr>
        <xdr:cNvPr id="264" name="直線コネクタ 263"/>
        <xdr:cNvCxnSpPr/>
      </xdr:nvCxnSpPr>
      <xdr:spPr>
        <a:xfrm flipV="1">
          <a:off x="13512800" y="14819489"/>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6" name="テキスト ボックス 265"/>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8" name="テキスト ボックス 267"/>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4" name="楕円 273"/>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5" name="給与水準   （国との比較）該当値テキスト"/>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6" name="楕円 275"/>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7" name="テキスト ボックス 276"/>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0" name="楕円 279"/>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1" name="テキスト ボックス 280"/>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2" name="楕円 281"/>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3" name="テキスト ボックス 282"/>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事務事業の直営又は一部事務組合営等により各類団により異なるが、平成２３年度から平成２７年度の５年間を計画期間とする「第４次定員適正化計画」に基づき、職員数の適正化に努めてきた結果、類似団体平均を下回っている。</a:t>
          </a:r>
          <a:endParaRPr lang="ja-JP" altLang="ja-JP" sz="1400">
            <a:effectLst/>
          </a:endParaRPr>
        </a:p>
        <a:p>
          <a:r>
            <a:rPr kumimoji="1" lang="ja-JP" altLang="ja-JP" sz="1100" baseline="0">
              <a:solidFill>
                <a:schemeClr val="dk1"/>
              </a:solidFill>
              <a:effectLst/>
              <a:latin typeface="+mn-lt"/>
              <a:ea typeface="+mn-ea"/>
              <a:cs typeface="+mn-cs"/>
            </a:rPr>
            <a:t>　現在、平成２８年度から平成３２年度を計画期間とする「第５次定員適正化計画」に基づき、新たな行政需要等に対応した適切な職員配置に努めるとともに、事務事業の見直しや民間委託等の活用等により、引き続き職員数の抑制を基本とした職員数の適正化を進め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33201</xdr:rowOff>
    </xdr:from>
    <xdr:to>
      <xdr:col>81</xdr:col>
      <xdr:colOff>44450</xdr:colOff>
      <xdr:row>61</xdr:row>
      <xdr:rowOff>38372</xdr:rowOff>
    </xdr:to>
    <xdr:cxnSp macro="">
      <xdr:nvCxnSpPr>
        <xdr:cNvPr id="320" name="直線コネクタ 319"/>
        <xdr:cNvCxnSpPr/>
      </xdr:nvCxnSpPr>
      <xdr:spPr>
        <a:xfrm>
          <a:off x="16179800" y="10491651"/>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33201</xdr:rowOff>
    </xdr:from>
    <xdr:to>
      <xdr:col>77</xdr:col>
      <xdr:colOff>44450</xdr:colOff>
      <xdr:row>61</xdr:row>
      <xdr:rowOff>41819</xdr:rowOff>
    </xdr:to>
    <xdr:cxnSp macro="">
      <xdr:nvCxnSpPr>
        <xdr:cNvPr id="323" name="直線コネクタ 322"/>
        <xdr:cNvCxnSpPr/>
      </xdr:nvCxnSpPr>
      <xdr:spPr>
        <a:xfrm flipV="1">
          <a:off x="15290800" y="1049165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41819</xdr:rowOff>
    </xdr:from>
    <xdr:to>
      <xdr:col>72</xdr:col>
      <xdr:colOff>203200</xdr:colOff>
      <xdr:row>61</xdr:row>
      <xdr:rowOff>67673</xdr:rowOff>
    </xdr:to>
    <xdr:cxnSp macro="">
      <xdr:nvCxnSpPr>
        <xdr:cNvPr id="326" name="直線コネクタ 325"/>
        <xdr:cNvCxnSpPr/>
      </xdr:nvCxnSpPr>
      <xdr:spPr>
        <a:xfrm flipV="1">
          <a:off x="14401800" y="1050026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67673</xdr:rowOff>
    </xdr:to>
    <xdr:cxnSp macro="">
      <xdr:nvCxnSpPr>
        <xdr:cNvPr id="329" name="直線コネクタ 328"/>
        <xdr:cNvCxnSpPr/>
      </xdr:nvCxnSpPr>
      <xdr:spPr>
        <a:xfrm>
          <a:off x="13512800" y="10503716"/>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163575</xdr:rowOff>
    </xdr:from>
    <xdr:ext cx="762000" cy="259045"/>
    <xdr:sp macro="" textlink="">
      <xdr:nvSpPr>
        <xdr:cNvPr id="331" name="テキスト ボックス 330"/>
        <xdr:cNvSpPr txBox="1"/>
      </xdr:nvSpPr>
      <xdr:spPr>
        <a:xfrm>
          <a:off x="14020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160128</xdr:rowOff>
    </xdr:from>
    <xdr:ext cx="762000" cy="259045"/>
    <xdr:sp macro="" textlink="">
      <xdr:nvSpPr>
        <xdr:cNvPr id="333" name="テキスト ボックス 332"/>
        <xdr:cNvSpPr txBox="1"/>
      </xdr:nvSpPr>
      <xdr:spPr>
        <a:xfrm>
          <a:off x="13131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159022</xdr:rowOff>
    </xdr:from>
    <xdr:to>
      <xdr:col>81</xdr:col>
      <xdr:colOff>95250</xdr:colOff>
      <xdr:row>61</xdr:row>
      <xdr:rowOff>89172</xdr:rowOff>
    </xdr:to>
    <xdr:sp macro="" textlink="">
      <xdr:nvSpPr>
        <xdr:cNvPr id="339" name="楕円 338"/>
        <xdr:cNvSpPr/>
      </xdr:nvSpPr>
      <xdr:spPr>
        <a:xfrm>
          <a:off x="169672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4099</xdr:rowOff>
    </xdr:from>
    <xdr:ext cx="762000" cy="259045"/>
    <xdr:sp macro="" textlink="">
      <xdr:nvSpPr>
        <xdr:cNvPr id="340" name="定員管理の状況該当値テキスト"/>
        <xdr:cNvSpPr txBox="1"/>
      </xdr:nvSpPr>
      <xdr:spPr>
        <a:xfrm>
          <a:off x="17106900" y="102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153851</xdr:rowOff>
    </xdr:from>
    <xdr:to>
      <xdr:col>77</xdr:col>
      <xdr:colOff>95250</xdr:colOff>
      <xdr:row>61</xdr:row>
      <xdr:rowOff>84001</xdr:rowOff>
    </xdr:to>
    <xdr:sp macro="" textlink="">
      <xdr:nvSpPr>
        <xdr:cNvPr id="341" name="楕円 340"/>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94178</xdr:rowOff>
    </xdr:from>
    <xdr:ext cx="736600" cy="259045"/>
    <xdr:sp macro="" textlink="">
      <xdr:nvSpPr>
        <xdr:cNvPr id="342" name="テキスト ボックス 341"/>
        <xdr:cNvSpPr txBox="1"/>
      </xdr:nvSpPr>
      <xdr:spPr>
        <a:xfrm>
          <a:off x="15798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162469</xdr:rowOff>
    </xdr:from>
    <xdr:to>
      <xdr:col>73</xdr:col>
      <xdr:colOff>44450</xdr:colOff>
      <xdr:row>61</xdr:row>
      <xdr:rowOff>92619</xdr:rowOff>
    </xdr:to>
    <xdr:sp macro="" textlink="">
      <xdr:nvSpPr>
        <xdr:cNvPr id="343" name="楕円 342"/>
        <xdr:cNvSpPr/>
      </xdr:nvSpPr>
      <xdr:spPr>
        <a:xfrm>
          <a:off x="15240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102796</xdr:rowOff>
    </xdr:from>
    <xdr:ext cx="762000" cy="259045"/>
    <xdr:sp macro="" textlink="">
      <xdr:nvSpPr>
        <xdr:cNvPr id="344" name="テキスト ボックス 343"/>
        <xdr:cNvSpPr txBox="1"/>
      </xdr:nvSpPr>
      <xdr:spPr>
        <a:xfrm>
          <a:off x="14909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16873</xdr:rowOff>
    </xdr:from>
    <xdr:to>
      <xdr:col>68</xdr:col>
      <xdr:colOff>203200</xdr:colOff>
      <xdr:row>61</xdr:row>
      <xdr:rowOff>118473</xdr:rowOff>
    </xdr:to>
    <xdr:sp macro="" textlink="">
      <xdr:nvSpPr>
        <xdr:cNvPr id="345" name="楕円 344"/>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46" name="テキスト ボックス 345"/>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7" name="楕円 346"/>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48" name="テキスト ボックス 347"/>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起債償還額について、相生市文化会館の建設等の財源として発行した起債の償還開始などにより平成２６年度以降は高い水準にある。また、償還額に対する地方交付税の基準財政需要額</a:t>
          </a:r>
          <a:r>
            <a:rPr kumimoji="1" lang="ja-JP" altLang="en-US" sz="1100">
              <a:solidFill>
                <a:schemeClr val="dk1"/>
              </a:solidFill>
              <a:effectLst/>
              <a:latin typeface="+mn-lt"/>
              <a:ea typeface="+mn-ea"/>
              <a:cs typeface="+mn-cs"/>
            </a:rPr>
            <a:t>算入額</a:t>
          </a:r>
          <a:r>
            <a:rPr kumimoji="1" lang="ja-JP" altLang="ja-JP" sz="1100">
              <a:solidFill>
                <a:schemeClr val="dk1"/>
              </a:solidFill>
              <a:effectLst/>
              <a:latin typeface="+mn-lt"/>
              <a:ea typeface="+mn-ea"/>
              <a:cs typeface="+mn-cs"/>
            </a:rPr>
            <a:t>が減少傾向にあること等により数値が</a:t>
          </a:r>
          <a:r>
            <a:rPr kumimoji="1" lang="ja-JP" altLang="en-US" sz="1100">
              <a:solidFill>
                <a:schemeClr val="dk1"/>
              </a:solidFill>
              <a:effectLst/>
              <a:latin typeface="+mn-lt"/>
              <a:ea typeface="+mn-ea"/>
              <a:cs typeface="+mn-cs"/>
            </a:rPr>
            <a:t>高止まり</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今後は、庁舎耐震化工事の財源として発行した起債の償還が始ま</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比率の高止まりすることが予想されるため、これまで１０年償還を基本としていた本市の銀行等引受債について、世代間の負担の公平性化と公債費負担の平準化の観点から見直し、実質公債費比率の急激な上昇を抑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138006</xdr:rowOff>
    </xdr:to>
    <xdr:cxnSp macro="">
      <xdr:nvCxnSpPr>
        <xdr:cNvPr id="382" name="直線コネクタ 381"/>
        <xdr:cNvCxnSpPr/>
      </xdr:nvCxnSpPr>
      <xdr:spPr>
        <a:xfrm flipV="1">
          <a:off x="16179800" y="73308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138006</xdr:rowOff>
    </xdr:to>
    <xdr:cxnSp macro="">
      <xdr:nvCxnSpPr>
        <xdr:cNvPr id="385" name="直線コネクタ 384"/>
        <xdr:cNvCxnSpPr/>
      </xdr:nvCxnSpPr>
      <xdr:spPr>
        <a:xfrm>
          <a:off x="15290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89746</xdr:rowOff>
    </xdr:to>
    <xdr:cxnSp macro="">
      <xdr:nvCxnSpPr>
        <xdr:cNvPr id="388" name="直線コネクタ 387"/>
        <xdr:cNvCxnSpPr/>
      </xdr:nvCxnSpPr>
      <xdr:spPr>
        <a:xfrm>
          <a:off x="14401800" y="72263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25400</xdr:rowOff>
    </xdr:to>
    <xdr:cxnSp macro="">
      <xdr:nvCxnSpPr>
        <xdr:cNvPr id="391" name="直線コネクタ 390"/>
        <xdr:cNvCxnSpPr/>
      </xdr:nvCxnSpPr>
      <xdr:spPr>
        <a:xfrm>
          <a:off x="13512800" y="71539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3" name="テキスト ボックス 392"/>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395" name="テキスト ボックス 394"/>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1" name="楕円 400"/>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2"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3" name="楕円 402"/>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4" name="テキスト ボックス 403"/>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5" name="楕円 404"/>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6" name="テキスト ボックス 405"/>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7" name="楕円 40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8" name="テキスト ボックス 40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9" name="楕円 408"/>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10" name="テキスト ボックス 409"/>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公債費元金の償還額が新規発行の起債額を上回り</a:t>
          </a:r>
          <a:r>
            <a:rPr kumimoji="1" lang="ja-JP" altLang="en-US" sz="1100">
              <a:solidFill>
                <a:schemeClr val="dk1"/>
              </a:solidFill>
              <a:effectLst/>
              <a:latin typeface="+mn-lt"/>
              <a:ea typeface="+mn-ea"/>
              <a:cs typeface="+mn-cs"/>
            </a:rPr>
            <a:t>地方債残高が減少したこと、さらに公共下水道、農業集落排水事業の地方債残高の減少に伴い、公営企業債等繰入見込額が減少したことにより、</a:t>
          </a:r>
          <a:r>
            <a:rPr kumimoji="1" lang="ja-JP" altLang="ja-JP" sz="1100">
              <a:solidFill>
                <a:schemeClr val="dk1"/>
              </a:solidFill>
              <a:effectLst/>
              <a:latin typeface="+mn-lt"/>
              <a:ea typeface="+mn-ea"/>
              <a:cs typeface="+mn-cs"/>
            </a:rPr>
            <a:t>昨年度より数値が改善した</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、財源不足の調整</a:t>
          </a:r>
          <a:r>
            <a:rPr kumimoji="1" lang="ja-JP" altLang="en-US" sz="1100">
              <a:solidFill>
                <a:schemeClr val="dk1"/>
              </a:solidFill>
              <a:effectLst/>
              <a:latin typeface="+mn-lt"/>
              <a:ea typeface="+mn-ea"/>
              <a:cs typeface="+mn-cs"/>
            </a:rPr>
            <a:t>等のため</a:t>
          </a:r>
          <a:r>
            <a:rPr kumimoji="1" lang="ja-JP" altLang="ja-JP" sz="1100">
              <a:solidFill>
                <a:schemeClr val="dk1"/>
              </a:solidFill>
              <a:effectLst/>
              <a:latin typeface="+mn-lt"/>
              <a:ea typeface="+mn-ea"/>
              <a:cs typeface="+mn-cs"/>
            </a:rPr>
            <a:t>財政調整基金を取り崩し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基金残高</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傾向が続いていることなどにより</a:t>
          </a:r>
          <a:r>
            <a:rPr kumimoji="1" lang="ja-JP" altLang="ja-JP" sz="1100">
              <a:solidFill>
                <a:schemeClr val="dk1"/>
              </a:solidFill>
              <a:effectLst/>
              <a:latin typeface="+mn-lt"/>
              <a:ea typeface="+mn-ea"/>
              <a:cs typeface="+mn-cs"/>
            </a:rPr>
            <a:t>数値は高止まりしている。</a:t>
          </a:r>
          <a:endParaRPr lang="ja-JP" altLang="ja-JP" sz="1400">
            <a:effectLst/>
          </a:endParaRPr>
        </a:p>
        <a:p>
          <a:r>
            <a:rPr kumimoji="1" lang="ja-JP" altLang="ja-JP" sz="1100">
              <a:solidFill>
                <a:schemeClr val="dk1"/>
              </a:solidFill>
              <a:effectLst/>
              <a:latin typeface="+mn-lt"/>
              <a:ea typeface="+mn-ea"/>
              <a:cs typeface="+mn-cs"/>
            </a:rPr>
            <a:t>　今後も公共施設の老朽化</a:t>
          </a:r>
          <a:r>
            <a:rPr kumimoji="1" lang="ja-JP" altLang="en-US" sz="1100">
              <a:solidFill>
                <a:schemeClr val="dk1"/>
              </a:solidFill>
              <a:effectLst/>
              <a:latin typeface="+mn-lt"/>
              <a:ea typeface="+mn-ea"/>
              <a:cs typeface="+mn-cs"/>
            </a:rPr>
            <a:t>対策経費</a:t>
          </a:r>
          <a:r>
            <a:rPr kumimoji="1" lang="ja-JP" altLang="ja-JP" sz="1100">
              <a:solidFill>
                <a:schemeClr val="dk1"/>
              </a:solidFill>
              <a:effectLst/>
              <a:latin typeface="+mn-lt"/>
              <a:ea typeface="+mn-ea"/>
              <a:cs typeface="+mn-cs"/>
            </a:rPr>
            <a:t>等が見込まれるが、地方債の発行抑制に努め、財政の健全化を図る。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51774</xdr:rowOff>
    </xdr:from>
    <xdr:to>
      <xdr:col>81</xdr:col>
      <xdr:colOff>44450</xdr:colOff>
      <xdr:row>20</xdr:row>
      <xdr:rowOff>49234</xdr:rowOff>
    </xdr:to>
    <xdr:cxnSp macro="">
      <xdr:nvCxnSpPr>
        <xdr:cNvPr id="444" name="直線コネクタ 443"/>
        <xdr:cNvCxnSpPr/>
      </xdr:nvCxnSpPr>
      <xdr:spPr>
        <a:xfrm flipV="1">
          <a:off x="16179800" y="3309324"/>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49234</xdr:rowOff>
    </xdr:from>
    <xdr:to>
      <xdr:col>77</xdr:col>
      <xdr:colOff>44450</xdr:colOff>
      <xdr:row>20</xdr:row>
      <xdr:rowOff>86233</xdr:rowOff>
    </xdr:to>
    <xdr:cxnSp macro="">
      <xdr:nvCxnSpPr>
        <xdr:cNvPr id="447" name="直線コネクタ 446"/>
        <xdr:cNvCxnSpPr/>
      </xdr:nvCxnSpPr>
      <xdr:spPr>
        <a:xfrm flipV="1">
          <a:off x="15290800" y="3478234"/>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7535</xdr:rowOff>
    </xdr:from>
    <xdr:to>
      <xdr:col>72</xdr:col>
      <xdr:colOff>203200</xdr:colOff>
      <xdr:row>20</xdr:row>
      <xdr:rowOff>86233</xdr:rowOff>
    </xdr:to>
    <xdr:cxnSp macro="">
      <xdr:nvCxnSpPr>
        <xdr:cNvPr id="450" name="直線コネクタ 449"/>
        <xdr:cNvCxnSpPr/>
      </xdr:nvCxnSpPr>
      <xdr:spPr>
        <a:xfrm>
          <a:off x="14401800" y="3265085"/>
          <a:ext cx="889000" cy="25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137160</xdr:rowOff>
    </xdr:from>
    <xdr:to>
      <xdr:col>68</xdr:col>
      <xdr:colOff>152400</xdr:colOff>
      <xdr:row>19</xdr:row>
      <xdr:rowOff>7535</xdr:rowOff>
    </xdr:to>
    <xdr:cxnSp macro="">
      <xdr:nvCxnSpPr>
        <xdr:cNvPr id="453" name="直線コネクタ 452"/>
        <xdr:cNvCxnSpPr/>
      </xdr:nvCxnSpPr>
      <xdr:spPr>
        <a:xfrm>
          <a:off x="13512800" y="3223260"/>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73618</xdr:rowOff>
    </xdr:from>
    <xdr:to>
      <xdr:col>68</xdr:col>
      <xdr:colOff>203200</xdr:colOff>
      <xdr:row>18</xdr:row>
      <xdr:rowOff>3768</xdr:rowOff>
    </xdr:to>
    <xdr:sp macro="" textlink="">
      <xdr:nvSpPr>
        <xdr:cNvPr id="454" name="フローチャート: 判断 453"/>
        <xdr:cNvSpPr/>
      </xdr:nvSpPr>
      <xdr:spPr>
        <a:xfrm>
          <a:off x="14351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13945</xdr:rowOff>
    </xdr:from>
    <xdr:ext cx="762000" cy="259045"/>
    <xdr:sp macro="" textlink="">
      <xdr:nvSpPr>
        <xdr:cNvPr id="455" name="テキスト ボックス 454"/>
        <xdr:cNvSpPr txBox="1"/>
      </xdr:nvSpPr>
      <xdr:spPr>
        <a:xfrm>
          <a:off x="14020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51901</xdr:rowOff>
    </xdr:from>
    <xdr:to>
      <xdr:col>64</xdr:col>
      <xdr:colOff>152400</xdr:colOff>
      <xdr:row>17</xdr:row>
      <xdr:rowOff>153501</xdr:rowOff>
    </xdr:to>
    <xdr:sp macro="" textlink="">
      <xdr:nvSpPr>
        <xdr:cNvPr id="456" name="フローチャート: 判断 455"/>
        <xdr:cNvSpPr/>
      </xdr:nvSpPr>
      <xdr:spPr>
        <a:xfrm>
          <a:off x="13462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163678</xdr:rowOff>
    </xdr:from>
    <xdr:ext cx="762000" cy="259045"/>
    <xdr:sp macro="" textlink="">
      <xdr:nvSpPr>
        <xdr:cNvPr id="457" name="テキスト ボックス 456"/>
        <xdr:cNvSpPr txBox="1"/>
      </xdr:nvSpPr>
      <xdr:spPr>
        <a:xfrm>
          <a:off x="13131800" y="273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974</xdr:rowOff>
    </xdr:from>
    <xdr:to>
      <xdr:col>81</xdr:col>
      <xdr:colOff>95250</xdr:colOff>
      <xdr:row>19</xdr:row>
      <xdr:rowOff>102574</xdr:rowOff>
    </xdr:to>
    <xdr:sp macro="" textlink="">
      <xdr:nvSpPr>
        <xdr:cNvPr id="463" name="楕円 462"/>
        <xdr:cNvSpPr/>
      </xdr:nvSpPr>
      <xdr:spPr>
        <a:xfrm>
          <a:off x="16967200" y="32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144501</xdr:rowOff>
    </xdr:from>
    <xdr:ext cx="762000" cy="259045"/>
    <xdr:sp macro="" textlink="">
      <xdr:nvSpPr>
        <xdr:cNvPr id="464" name="将来負担の状況該当値テキスト"/>
        <xdr:cNvSpPr txBox="1"/>
      </xdr:nvSpPr>
      <xdr:spPr>
        <a:xfrm>
          <a:off x="17106900" y="323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169884</xdr:rowOff>
    </xdr:from>
    <xdr:to>
      <xdr:col>77</xdr:col>
      <xdr:colOff>95250</xdr:colOff>
      <xdr:row>20</xdr:row>
      <xdr:rowOff>100034</xdr:rowOff>
    </xdr:to>
    <xdr:sp macro="" textlink="">
      <xdr:nvSpPr>
        <xdr:cNvPr id="465" name="楕円 464"/>
        <xdr:cNvSpPr/>
      </xdr:nvSpPr>
      <xdr:spPr>
        <a:xfrm>
          <a:off x="16129000" y="34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84811</xdr:rowOff>
    </xdr:from>
    <xdr:ext cx="736600" cy="259045"/>
    <xdr:sp macro="" textlink="">
      <xdr:nvSpPr>
        <xdr:cNvPr id="466" name="テキスト ボックス 465"/>
        <xdr:cNvSpPr txBox="1"/>
      </xdr:nvSpPr>
      <xdr:spPr>
        <a:xfrm>
          <a:off x="15798800" y="351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35433</xdr:rowOff>
    </xdr:from>
    <xdr:to>
      <xdr:col>73</xdr:col>
      <xdr:colOff>44450</xdr:colOff>
      <xdr:row>20</xdr:row>
      <xdr:rowOff>137033</xdr:rowOff>
    </xdr:to>
    <xdr:sp macro="" textlink="">
      <xdr:nvSpPr>
        <xdr:cNvPr id="467" name="楕円 466"/>
        <xdr:cNvSpPr/>
      </xdr:nvSpPr>
      <xdr:spPr>
        <a:xfrm>
          <a:off x="15240000" y="34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121810</xdr:rowOff>
    </xdr:from>
    <xdr:ext cx="762000" cy="259045"/>
    <xdr:sp macro="" textlink="">
      <xdr:nvSpPr>
        <xdr:cNvPr id="468" name="テキスト ボックス 467"/>
        <xdr:cNvSpPr txBox="1"/>
      </xdr:nvSpPr>
      <xdr:spPr>
        <a:xfrm>
          <a:off x="14909800" y="355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128185</xdr:rowOff>
    </xdr:from>
    <xdr:to>
      <xdr:col>68</xdr:col>
      <xdr:colOff>203200</xdr:colOff>
      <xdr:row>19</xdr:row>
      <xdr:rowOff>58335</xdr:rowOff>
    </xdr:to>
    <xdr:sp macro="" textlink="">
      <xdr:nvSpPr>
        <xdr:cNvPr id="469" name="楕円 468"/>
        <xdr:cNvSpPr/>
      </xdr:nvSpPr>
      <xdr:spPr>
        <a:xfrm>
          <a:off x="14351000" y="32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43112</xdr:rowOff>
    </xdr:from>
    <xdr:ext cx="762000" cy="259045"/>
    <xdr:sp macro="" textlink="">
      <xdr:nvSpPr>
        <xdr:cNvPr id="470" name="テキスト ボックス 469"/>
        <xdr:cNvSpPr txBox="1"/>
      </xdr:nvSpPr>
      <xdr:spPr>
        <a:xfrm>
          <a:off x="14020800" y="330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71" name="楕円 470"/>
        <xdr:cNvSpPr/>
      </xdr:nvSpPr>
      <xdr:spPr>
        <a:xfrm>
          <a:off x="13462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macro="" textlink="">
      <xdr:nvSpPr>
        <xdr:cNvPr id="472" name="テキスト ボックス 471"/>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29,639
90.40
13,227,277
12,838,216
372,890
8,134,411
14,866,410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多くが一部事務組合等で行っている塵芥処理業務等を直営で行っていることや職員の年齢構成の特徴などから、これまでは比較的高い水準にあったが、平成２５年度より消防業務を一部事務組合へ移行したことにより、近年は全国レベルとなっている。平成２９年度は前年度と比較し、退職手当額が減額となったことから、類似団体平均より若干低い水準になったと考えら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123190</xdr:rowOff>
    </xdr:to>
    <xdr:cxnSp macro="">
      <xdr:nvCxnSpPr>
        <xdr:cNvPr id="66" name="直線コネクタ 65"/>
        <xdr:cNvCxnSpPr/>
      </xdr:nvCxnSpPr>
      <xdr:spPr>
        <a:xfrm flipV="1">
          <a:off x="3987800" y="6116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138430</xdr:rowOff>
    </xdr:to>
    <xdr:cxnSp macro="">
      <xdr:nvCxnSpPr>
        <xdr:cNvPr id="69" name="直線コネクタ 68"/>
        <xdr:cNvCxnSpPr/>
      </xdr:nvCxnSpPr>
      <xdr:spPr>
        <a:xfrm flipV="1">
          <a:off x="3098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142240</xdr:rowOff>
    </xdr:to>
    <xdr:cxnSp macro="">
      <xdr:nvCxnSpPr>
        <xdr:cNvPr id="72" name="直線コネクタ 71"/>
        <xdr:cNvCxnSpPr/>
      </xdr:nvCxnSpPr>
      <xdr:spPr>
        <a:xfrm flipV="1">
          <a:off x="2209800" y="61391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142240</xdr:rowOff>
    </xdr:to>
    <xdr:cxnSp macro="">
      <xdr:nvCxnSpPr>
        <xdr:cNvPr id="75" name="直線コネクタ 74"/>
        <xdr:cNvCxnSpPr/>
      </xdr:nvCxnSpPr>
      <xdr:spPr>
        <a:xfrm>
          <a:off x="1320800" y="6207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4" name="テキスト ボックス 93"/>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平成２８年度より相生市文化会館のオープンに伴</a:t>
          </a:r>
          <a:r>
            <a:rPr kumimoji="1" lang="ja-JP" altLang="en-US" sz="1100">
              <a:solidFill>
                <a:schemeClr val="dk1"/>
              </a:solidFill>
              <a:effectLst/>
              <a:latin typeface="+mn-lt"/>
              <a:ea typeface="+mn-ea"/>
              <a:cs typeface="+mn-cs"/>
            </a:rPr>
            <a:t>い管理運営経費の増加、情報系システムのクラウドサービス利用に係る経費やパソコンなどの機器リース料の増加により</a:t>
          </a:r>
          <a:r>
            <a:rPr kumimoji="1" lang="ja-JP" altLang="ja-JP" sz="1100">
              <a:solidFill>
                <a:schemeClr val="dk1"/>
              </a:solidFill>
              <a:effectLst/>
              <a:latin typeface="+mn-lt"/>
              <a:ea typeface="+mn-ea"/>
              <a:cs typeface="+mn-cs"/>
            </a:rPr>
            <a:t>比率が悪化した。</a:t>
          </a:r>
          <a:endParaRPr lang="ja-JP" altLang="ja-JP" sz="1400">
            <a:effectLst/>
          </a:endParaRPr>
        </a:p>
        <a:p>
          <a:r>
            <a:rPr kumimoji="1" lang="ja-JP" altLang="ja-JP" sz="1100">
              <a:solidFill>
                <a:schemeClr val="dk1"/>
              </a:solidFill>
              <a:effectLst/>
              <a:latin typeface="+mn-lt"/>
              <a:ea typeface="+mn-ea"/>
              <a:cs typeface="+mn-cs"/>
            </a:rPr>
            <a:t>　今後も、事業内容をゼロベースで見直しを図り、</a:t>
          </a:r>
          <a:r>
            <a:rPr kumimoji="1" lang="ja-JP" altLang="en-US" sz="1100">
              <a:solidFill>
                <a:schemeClr val="dk1"/>
              </a:solidFill>
              <a:effectLst/>
              <a:latin typeface="+mn-lt"/>
              <a:ea typeface="+mn-ea"/>
              <a:cs typeface="+mn-cs"/>
            </a:rPr>
            <a:t>また行財政健全化計画に基づき、裁量的経費の削減などにより</a:t>
          </a:r>
          <a:r>
            <a:rPr kumimoji="1" lang="ja-JP" altLang="ja-JP" sz="1100">
              <a:solidFill>
                <a:schemeClr val="dk1"/>
              </a:solidFill>
              <a:effectLst/>
              <a:latin typeface="+mn-lt"/>
              <a:ea typeface="+mn-ea"/>
              <a:cs typeface="+mn-cs"/>
            </a:rPr>
            <a:t>更なるコスト削減に努める。</a:t>
          </a:r>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78014</xdr:rowOff>
    </xdr:to>
    <xdr:cxnSp macro="">
      <xdr:nvCxnSpPr>
        <xdr:cNvPr id="129" name="直線コネクタ 128"/>
        <xdr:cNvCxnSpPr/>
      </xdr:nvCxnSpPr>
      <xdr:spPr>
        <a:xfrm>
          <a:off x="15671800" y="2701471"/>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129721</xdr:rowOff>
    </xdr:to>
    <xdr:cxnSp macro="">
      <xdr:nvCxnSpPr>
        <xdr:cNvPr id="132" name="直線コネクタ 131"/>
        <xdr:cNvCxnSpPr/>
      </xdr:nvCxnSpPr>
      <xdr:spPr>
        <a:xfrm>
          <a:off x="14782800" y="25926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20864</xdr:rowOff>
    </xdr:to>
    <xdr:cxnSp macro="">
      <xdr:nvCxnSpPr>
        <xdr:cNvPr id="135" name="直線コネクタ 134"/>
        <xdr:cNvCxnSpPr/>
      </xdr:nvCxnSpPr>
      <xdr:spPr>
        <a:xfrm>
          <a:off x="13893800" y="255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20864</xdr:rowOff>
    </xdr:to>
    <xdr:cxnSp macro="">
      <xdr:nvCxnSpPr>
        <xdr:cNvPr id="138" name="直線コネクタ 137"/>
        <xdr:cNvCxnSpPr/>
      </xdr:nvCxnSpPr>
      <xdr:spPr>
        <a:xfrm flipV="1">
          <a:off x="13004800" y="255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8" name="楕円 147"/>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170741</xdr:rowOff>
    </xdr:from>
    <xdr:ext cx="762000" cy="259045"/>
    <xdr:sp macro="" textlink="">
      <xdr:nvSpPr>
        <xdr:cNvPr id="149" name="物件費該当値テキスト"/>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0" name="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a:t>
          </a:r>
          <a:r>
            <a:rPr kumimoji="1" lang="ja-JP" altLang="en-US" sz="1100">
              <a:solidFill>
                <a:schemeClr val="dk1"/>
              </a:solidFill>
              <a:effectLst/>
              <a:latin typeface="+mn-lt"/>
              <a:ea typeface="+mn-ea"/>
              <a:cs typeface="+mn-cs"/>
            </a:rPr>
            <a:t>は、平成２９年度決算においては、生活保護者の減少等により減少したものの</a:t>
          </a:r>
          <a:r>
            <a:rPr kumimoji="1" lang="ja-JP" altLang="ja-JP" sz="1100">
              <a:solidFill>
                <a:schemeClr val="dk1"/>
              </a:solidFill>
              <a:effectLst/>
              <a:latin typeface="+mn-lt"/>
              <a:ea typeface="+mn-ea"/>
              <a:cs typeface="+mn-cs"/>
            </a:rPr>
            <a:t>経常収支比率が類似団体を上回り、</a:t>
          </a:r>
          <a:r>
            <a:rPr kumimoji="1" lang="ja-JP" altLang="en-US" sz="1100">
              <a:solidFill>
                <a:schemeClr val="dk1"/>
              </a:solidFill>
              <a:effectLst/>
              <a:latin typeface="+mn-lt"/>
              <a:ea typeface="+mn-ea"/>
              <a:cs typeface="+mn-cs"/>
            </a:rPr>
            <a:t>今後も高い水準となる見通しである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今後、資格審査の適正化や各種手当への特別加算等の見直しを進めていくことで抑制に努める。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6350</xdr:rowOff>
    </xdr:to>
    <xdr:cxnSp macro="">
      <xdr:nvCxnSpPr>
        <xdr:cNvPr id="190" name="直線コネクタ 189"/>
        <xdr:cNvCxnSpPr/>
      </xdr:nvCxnSpPr>
      <xdr:spPr>
        <a:xfrm flipV="1">
          <a:off x="3987800" y="1008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59</xdr:row>
      <xdr:rowOff>6350</xdr:rowOff>
    </xdr:to>
    <xdr:cxnSp macro="">
      <xdr:nvCxnSpPr>
        <xdr:cNvPr id="193" name="直線コネクタ 192"/>
        <xdr:cNvCxnSpPr/>
      </xdr:nvCxnSpPr>
      <xdr:spPr>
        <a:xfrm>
          <a:off x="3098800" y="9969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25400</xdr:rowOff>
    </xdr:to>
    <xdr:cxnSp macro="">
      <xdr:nvCxnSpPr>
        <xdr:cNvPr id="196" name="直線コネクタ 195"/>
        <xdr:cNvCxnSpPr/>
      </xdr:nvCxnSpPr>
      <xdr:spPr>
        <a:xfrm>
          <a:off x="2209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25400</xdr:rowOff>
    </xdr:to>
    <xdr:cxnSp macro="">
      <xdr:nvCxnSpPr>
        <xdr:cNvPr id="199" name="直線コネクタ 198"/>
        <xdr:cNvCxnSpPr/>
      </xdr:nvCxnSpPr>
      <xdr:spPr>
        <a:xfrm flipV="1">
          <a:off x="1320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03" name="テキスト ボックス 202"/>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9" name="楕円 208"/>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10"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11" name="楕円 210"/>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2" name="テキスト ボックス 211"/>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3" name="楕円 212"/>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4" name="テキスト ボックス 213"/>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7" name="楕円 216"/>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8" name="テキスト ボックス 217"/>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その他に係る経常収支比率が高い要因は、繰出金が類似団体より多額であるためである。これは、下水道事業会計において過去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整備費に多額の起債を発行し、その元利償還金が膨らんでいる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今後、下水道事業会計では独立採算の原則に立ち返って徹底した経費の抑制を行うとともに、定期的に使用料の見直しを行うなど健全化に努め、繰出金の抑制を図る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59</xdr:row>
      <xdr:rowOff>41275</xdr:rowOff>
    </xdr:to>
    <xdr:cxnSp macro="">
      <xdr:nvCxnSpPr>
        <xdr:cNvPr id="242" name="直線コネクタ 241"/>
        <xdr:cNvCxnSpPr/>
      </xdr:nvCxnSpPr>
      <xdr:spPr>
        <a:xfrm flipV="1">
          <a:off x="16510000" y="9122410"/>
          <a:ext cx="0" cy="103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13352</xdr:rowOff>
    </xdr:from>
    <xdr:ext cx="762000" cy="259045"/>
    <xdr:sp macro="" textlink="">
      <xdr:nvSpPr>
        <xdr:cNvPr id="243" name="その他最小値テキスト"/>
        <xdr:cNvSpPr txBox="1"/>
      </xdr:nvSpPr>
      <xdr:spPr>
        <a:xfrm>
          <a:off x="16598900" y="101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41275</xdr:rowOff>
    </xdr:from>
    <xdr:to>
      <xdr:col>82</xdr:col>
      <xdr:colOff>196850</xdr:colOff>
      <xdr:row>59</xdr:row>
      <xdr:rowOff>41275</xdr:rowOff>
    </xdr:to>
    <xdr:cxnSp macro="">
      <xdr:nvCxnSpPr>
        <xdr:cNvPr id="244" name="直線コネクタ 243"/>
        <xdr:cNvCxnSpPr/>
      </xdr:nvCxnSpPr>
      <xdr:spPr>
        <a:xfrm>
          <a:off x="16421100" y="1015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5"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6" name="直線コネクタ 245"/>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41275</xdr:rowOff>
    </xdr:from>
    <xdr:to>
      <xdr:col>82</xdr:col>
      <xdr:colOff>107950</xdr:colOff>
      <xdr:row>59</xdr:row>
      <xdr:rowOff>98425</xdr:rowOff>
    </xdr:to>
    <xdr:cxnSp macro="">
      <xdr:nvCxnSpPr>
        <xdr:cNvPr id="247" name="直線コネクタ 246"/>
        <xdr:cNvCxnSpPr/>
      </xdr:nvCxnSpPr>
      <xdr:spPr>
        <a:xfrm flipV="1">
          <a:off x="15671800" y="101568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132732</xdr:rowOff>
    </xdr:from>
    <xdr:ext cx="762000" cy="259045"/>
    <xdr:sp macro="" textlink="">
      <xdr:nvSpPr>
        <xdr:cNvPr id="248" name="その他平均値テキスト"/>
        <xdr:cNvSpPr txBox="1"/>
      </xdr:nvSpPr>
      <xdr:spPr>
        <a:xfrm>
          <a:off x="16598900" y="9391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116205</xdr:rowOff>
    </xdr:from>
    <xdr:to>
      <xdr:col>82</xdr:col>
      <xdr:colOff>158750</xdr:colOff>
      <xdr:row>56</xdr:row>
      <xdr:rowOff>46355</xdr:rowOff>
    </xdr:to>
    <xdr:sp macro="" textlink="">
      <xdr:nvSpPr>
        <xdr:cNvPr id="249" name="フローチャート: 判断 248"/>
        <xdr:cNvSpPr/>
      </xdr:nvSpPr>
      <xdr:spPr>
        <a:xfrm>
          <a:off x="16459200" y="954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75565</xdr:rowOff>
    </xdr:from>
    <xdr:to>
      <xdr:col>78</xdr:col>
      <xdr:colOff>69850</xdr:colOff>
      <xdr:row>59</xdr:row>
      <xdr:rowOff>98425</xdr:rowOff>
    </xdr:to>
    <xdr:cxnSp macro="">
      <xdr:nvCxnSpPr>
        <xdr:cNvPr id="250" name="直線コネクタ 249"/>
        <xdr:cNvCxnSpPr/>
      </xdr:nvCxnSpPr>
      <xdr:spPr>
        <a:xfrm>
          <a:off x="14782800" y="101911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139065</xdr:rowOff>
    </xdr:from>
    <xdr:to>
      <xdr:col>78</xdr:col>
      <xdr:colOff>120650</xdr:colOff>
      <xdr:row>56</xdr:row>
      <xdr:rowOff>69215</xdr:rowOff>
    </xdr:to>
    <xdr:sp macro="" textlink="">
      <xdr:nvSpPr>
        <xdr:cNvPr id="251" name="フローチャート: 判断 250"/>
        <xdr:cNvSpPr/>
      </xdr:nvSpPr>
      <xdr:spPr>
        <a:xfrm>
          <a:off x="15621000" y="95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79392</xdr:rowOff>
    </xdr:from>
    <xdr:ext cx="736600" cy="259045"/>
    <xdr:sp macro="" textlink="">
      <xdr:nvSpPr>
        <xdr:cNvPr id="252" name="テキスト ボックス 251"/>
        <xdr:cNvSpPr txBox="1"/>
      </xdr:nvSpPr>
      <xdr:spPr>
        <a:xfrm>
          <a:off x="15290800" y="933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75565</xdr:rowOff>
    </xdr:from>
    <xdr:to>
      <xdr:col>73</xdr:col>
      <xdr:colOff>180975</xdr:colOff>
      <xdr:row>59</xdr:row>
      <xdr:rowOff>144145</xdr:rowOff>
    </xdr:to>
    <xdr:cxnSp macro="">
      <xdr:nvCxnSpPr>
        <xdr:cNvPr id="253" name="直線コネクタ 252"/>
        <xdr:cNvCxnSpPr/>
      </xdr:nvCxnSpPr>
      <xdr:spPr>
        <a:xfrm flipV="1">
          <a:off x="13893800" y="101911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54" name="フローチャート: 判断 25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55" name="テキスト ボックス 25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144145</xdr:rowOff>
    </xdr:from>
    <xdr:to>
      <xdr:col>69</xdr:col>
      <xdr:colOff>92075</xdr:colOff>
      <xdr:row>60</xdr:row>
      <xdr:rowOff>41275</xdr:rowOff>
    </xdr:to>
    <xdr:cxnSp macro="">
      <xdr:nvCxnSpPr>
        <xdr:cNvPr id="256" name="直線コネクタ 255"/>
        <xdr:cNvCxnSpPr/>
      </xdr:nvCxnSpPr>
      <xdr:spPr>
        <a:xfrm flipV="1">
          <a:off x="13004800" y="102596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53340</xdr:rowOff>
    </xdr:from>
    <xdr:to>
      <xdr:col>69</xdr:col>
      <xdr:colOff>142875</xdr:colOff>
      <xdr:row>55</xdr:row>
      <xdr:rowOff>154940</xdr:rowOff>
    </xdr:to>
    <xdr:sp macro="" textlink="">
      <xdr:nvSpPr>
        <xdr:cNvPr id="257" name="フローチャート: 判断 256"/>
        <xdr:cNvSpPr/>
      </xdr:nvSpPr>
      <xdr:spPr>
        <a:xfrm>
          <a:off x="13843000" y="948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165117</xdr:rowOff>
    </xdr:from>
    <xdr:ext cx="762000" cy="259045"/>
    <xdr:sp macro="" textlink="">
      <xdr:nvSpPr>
        <xdr:cNvPr id="258" name="テキスト ボックス 257"/>
        <xdr:cNvSpPr txBox="1"/>
      </xdr:nvSpPr>
      <xdr:spPr>
        <a:xfrm>
          <a:off x="13512800" y="925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24765</xdr:rowOff>
    </xdr:from>
    <xdr:to>
      <xdr:col>65</xdr:col>
      <xdr:colOff>53975</xdr:colOff>
      <xdr:row>55</xdr:row>
      <xdr:rowOff>126365</xdr:rowOff>
    </xdr:to>
    <xdr:sp macro="" textlink="">
      <xdr:nvSpPr>
        <xdr:cNvPr id="259" name="フローチャート: 判断 258"/>
        <xdr:cNvSpPr/>
      </xdr:nvSpPr>
      <xdr:spPr>
        <a:xfrm>
          <a:off x="129540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136542</xdr:rowOff>
    </xdr:from>
    <xdr:ext cx="762000" cy="259045"/>
    <xdr:sp macro="" textlink="">
      <xdr:nvSpPr>
        <xdr:cNvPr id="260" name="テキスト ボックス 259"/>
        <xdr:cNvSpPr txBox="1"/>
      </xdr:nvSpPr>
      <xdr:spPr>
        <a:xfrm>
          <a:off x="12623800" y="92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161925</xdr:rowOff>
    </xdr:from>
    <xdr:to>
      <xdr:col>82</xdr:col>
      <xdr:colOff>158750</xdr:colOff>
      <xdr:row>59</xdr:row>
      <xdr:rowOff>92075</xdr:rowOff>
    </xdr:to>
    <xdr:sp macro="" textlink="">
      <xdr:nvSpPr>
        <xdr:cNvPr id="266" name="楕円 265"/>
        <xdr:cNvSpPr/>
      </xdr:nvSpPr>
      <xdr:spPr>
        <a:xfrm>
          <a:off x="164592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70502</xdr:rowOff>
    </xdr:from>
    <xdr:ext cx="762000" cy="259045"/>
    <xdr:sp macro="" textlink="">
      <xdr:nvSpPr>
        <xdr:cNvPr id="267" name="その他該当値テキスト"/>
        <xdr:cNvSpPr txBox="1"/>
      </xdr:nvSpPr>
      <xdr:spPr>
        <a:xfrm>
          <a:off x="16598900" y="1001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47625</xdr:rowOff>
    </xdr:from>
    <xdr:to>
      <xdr:col>78</xdr:col>
      <xdr:colOff>120650</xdr:colOff>
      <xdr:row>59</xdr:row>
      <xdr:rowOff>149225</xdr:rowOff>
    </xdr:to>
    <xdr:sp macro="" textlink="">
      <xdr:nvSpPr>
        <xdr:cNvPr id="268" name="楕円 267"/>
        <xdr:cNvSpPr/>
      </xdr:nvSpPr>
      <xdr:spPr>
        <a:xfrm>
          <a:off x="1562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134002</xdr:rowOff>
    </xdr:from>
    <xdr:ext cx="736600" cy="259045"/>
    <xdr:sp macro="" textlink="">
      <xdr:nvSpPr>
        <xdr:cNvPr id="269" name="テキスト ボックス 268"/>
        <xdr:cNvSpPr txBox="1"/>
      </xdr:nvSpPr>
      <xdr:spPr>
        <a:xfrm>
          <a:off x="15290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24765</xdr:rowOff>
    </xdr:from>
    <xdr:to>
      <xdr:col>74</xdr:col>
      <xdr:colOff>31750</xdr:colOff>
      <xdr:row>59</xdr:row>
      <xdr:rowOff>126365</xdr:rowOff>
    </xdr:to>
    <xdr:sp macro="" textlink="">
      <xdr:nvSpPr>
        <xdr:cNvPr id="270" name="楕円 269"/>
        <xdr:cNvSpPr/>
      </xdr:nvSpPr>
      <xdr:spPr>
        <a:xfrm>
          <a:off x="14732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111142</xdr:rowOff>
    </xdr:from>
    <xdr:ext cx="762000" cy="259045"/>
    <xdr:sp macro="" textlink="">
      <xdr:nvSpPr>
        <xdr:cNvPr id="271" name="テキスト ボックス 270"/>
        <xdr:cNvSpPr txBox="1"/>
      </xdr:nvSpPr>
      <xdr:spPr>
        <a:xfrm>
          <a:off x="14401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93345</xdr:rowOff>
    </xdr:from>
    <xdr:to>
      <xdr:col>69</xdr:col>
      <xdr:colOff>142875</xdr:colOff>
      <xdr:row>60</xdr:row>
      <xdr:rowOff>23495</xdr:rowOff>
    </xdr:to>
    <xdr:sp macro="" textlink="">
      <xdr:nvSpPr>
        <xdr:cNvPr id="272" name="楕円 271"/>
        <xdr:cNvSpPr/>
      </xdr:nvSpPr>
      <xdr:spPr>
        <a:xfrm>
          <a:off x="138430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8272</xdr:rowOff>
    </xdr:from>
    <xdr:ext cx="762000" cy="259045"/>
    <xdr:sp macro="" textlink="">
      <xdr:nvSpPr>
        <xdr:cNvPr id="273" name="テキスト ボックス 272"/>
        <xdr:cNvSpPr txBox="1"/>
      </xdr:nvSpPr>
      <xdr:spPr>
        <a:xfrm>
          <a:off x="13512800" y="1029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161925</xdr:rowOff>
    </xdr:from>
    <xdr:to>
      <xdr:col>65</xdr:col>
      <xdr:colOff>53975</xdr:colOff>
      <xdr:row>60</xdr:row>
      <xdr:rowOff>92075</xdr:rowOff>
    </xdr:to>
    <xdr:sp macro="" textlink="">
      <xdr:nvSpPr>
        <xdr:cNvPr id="274" name="楕円 273"/>
        <xdr:cNvSpPr/>
      </xdr:nvSpPr>
      <xdr:spPr>
        <a:xfrm>
          <a:off x="12954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76852</xdr:rowOff>
    </xdr:from>
    <xdr:ext cx="762000" cy="259045"/>
    <xdr:sp macro="" textlink="">
      <xdr:nvSpPr>
        <xdr:cNvPr id="275" name="テキスト ボックス 274"/>
        <xdr:cNvSpPr txBox="1"/>
      </xdr:nvSpPr>
      <xdr:spPr>
        <a:xfrm>
          <a:off x="12623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平成２５年度より消防業務については一部事務組合による運営となったために比率は上昇したが、単独で行う補助交付金を「第１期相生市行財政健全化計画」において見直したことにより、比率が</a:t>
          </a:r>
          <a:r>
            <a:rPr kumimoji="1" lang="ja-JP" altLang="en-US" sz="1100">
              <a:solidFill>
                <a:schemeClr val="dk1"/>
              </a:solidFill>
              <a:effectLst/>
              <a:latin typeface="+mn-lt"/>
              <a:ea typeface="+mn-ea"/>
              <a:cs typeface="+mn-cs"/>
            </a:rPr>
            <a:t>類似団体より</a:t>
          </a:r>
          <a:r>
            <a:rPr kumimoji="1" lang="ja-JP" altLang="ja-JP" sz="1100">
              <a:solidFill>
                <a:schemeClr val="dk1"/>
              </a:solidFill>
              <a:effectLst/>
              <a:latin typeface="+mn-lt"/>
              <a:ea typeface="+mn-ea"/>
              <a:cs typeface="+mn-cs"/>
            </a:rPr>
            <a:t>低い要因となっている。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0" name="直線コネクタ 299"/>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1"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2" name="直線コネクタ 301"/>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3"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4" name="直線コネクタ 303"/>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110998</xdr:rowOff>
    </xdr:to>
    <xdr:cxnSp macro="">
      <xdr:nvCxnSpPr>
        <xdr:cNvPr id="305" name="直線コネクタ 304"/>
        <xdr:cNvCxnSpPr/>
      </xdr:nvCxnSpPr>
      <xdr:spPr>
        <a:xfrm>
          <a:off x="15671800" y="60523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06"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07" name="フローチャート: 判断 306"/>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65278</xdr:rowOff>
    </xdr:to>
    <xdr:cxnSp macro="">
      <xdr:nvCxnSpPr>
        <xdr:cNvPr id="308" name="直線コネクタ 307"/>
        <xdr:cNvCxnSpPr/>
      </xdr:nvCxnSpPr>
      <xdr:spPr>
        <a:xfrm flipV="1">
          <a:off x="14782800" y="6052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9" name="フローチャート: 判断 308"/>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0" name="テキスト ボックス 309"/>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65278</xdr:rowOff>
    </xdr:to>
    <xdr:cxnSp macro="">
      <xdr:nvCxnSpPr>
        <xdr:cNvPr id="311" name="直線コネクタ 310"/>
        <xdr:cNvCxnSpPr/>
      </xdr:nvCxnSpPr>
      <xdr:spPr>
        <a:xfrm>
          <a:off x="13893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2" name="フローチャート: 判断 311"/>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3" name="テキスト ボックス 312"/>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42418</xdr:rowOff>
    </xdr:to>
    <xdr:cxnSp macro="">
      <xdr:nvCxnSpPr>
        <xdr:cNvPr id="314" name="直線コネクタ 313"/>
        <xdr:cNvCxnSpPr/>
      </xdr:nvCxnSpPr>
      <xdr:spPr>
        <a:xfrm flipV="1">
          <a:off x="13004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5" name="フローチャート: 判断 314"/>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6" name="テキスト ボックス 315"/>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17" name="フローチャート: 判断 316"/>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18" name="テキスト ボックス 317"/>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4" name="楕円 323"/>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5"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26" name="楕円 325"/>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27" name="テキスト ボックス 326"/>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8" name="楕円 327"/>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9" name="テキスト ボックス 328"/>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0" name="楕円 329"/>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1" name="テキスト ボックス 330"/>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2" name="楕円 331"/>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3" name="テキスト ボックス 332"/>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公債費については、平成２０年度をピークに減少していたが臨時財政対策債や</a:t>
          </a:r>
          <a:r>
            <a:rPr lang="ja-JP" altLang="ja-JP" sz="1100" b="0">
              <a:solidFill>
                <a:schemeClr val="dk1"/>
              </a:solidFill>
              <a:effectLst/>
              <a:latin typeface="+mn-lt"/>
              <a:ea typeface="+mn-ea"/>
              <a:cs typeface="+mn-cs"/>
            </a:rPr>
            <a:t>第三セクター等改革推進債</a:t>
          </a:r>
          <a:r>
            <a:rPr kumimoji="1" lang="ja-JP" altLang="ja-JP" sz="1100" b="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償還額の増加などにより</a:t>
          </a:r>
          <a:r>
            <a:rPr kumimoji="1" lang="ja-JP" altLang="en-US" sz="1100">
              <a:solidFill>
                <a:schemeClr val="dk1"/>
              </a:solidFill>
              <a:effectLst/>
              <a:latin typeface="+mn-lt"/>
              <a:ea typeface="+mn-ea"/>
              <a:cs typeface="+mn-cs"/>
            </a:rPr>
            <a:t>高止まりしている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、相生市文化会館建設や庁舎耐震補強工事などに多額の起債の償還が始まり、比率の</a:t>
          </a:r>
          <a:r>
            <a:rPr kumimoji="1" lang="ja-JP" altLang="en-US" sz="1100">
              <a:solidFill>
                <a:schemeClr val="dk1"/>
              </a:solidFill>
              <a:effectLst/>
              <a:latin typeface="+mn-lt"/>
              <a:ea typeface="+mn-ea"/>
              <a:cs typeface="+mn-cs"/>
            </a:rPr>
            <a:t>高止まり</a:t>
          </a:r>
          <a:r>
            <a:rPr kumimoji="1" lang="ja-JP" altLang="ja-JP" sz="1100">
              <a:solidFill>
                <a:schemeClr val="dk1"/>
              </a:solidFill>
              <a:effectLst/>
              <a:latin typeface="+mn-lt"/>
              <a:ea typeface="+mn-ea"/>
              <a:cs typeface="+mn-cs"/>
            </a:rPr>
            <a:t>が見込まれる。そのため、銀行等引受債の償還期間の見直しにより公債費の平準化に努め</a:t>
          </a:r>
          <a:r>
            <a:rPr kumimoji="1" lang="ja-JP" altLang="en-US" sz="1100">
              <a:solidFill>
                <a:schemeClr val="dk1"/>
              </a:solidFill>
              <a:effectLst/>
              <a:latin typeface="+mn-lt"/>
              <a:ea typeface="+mn-ea"/>
              <a:cs typeface="+mn-cs"/>
            </a:rPr>
            <a:t>、比率の改善に努める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また、公営企業債の公債費に対する繰出金を含めると、実質的な公債費負担は大きくなっている。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1" name="直線コネクタ 360"/>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2"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3" name="直線コネクタ 362"/>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4"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5" name="直線コネクタ 364"/>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149861</xdr:rowOff>
    </xdr:to>
    <xdr:cxnSp macro="">
      <xdr:nvCxnSpPr>
        <xdr:cNvPr id="366" name="直線コネクタ 365"/>
        <xdr:cNvCxnSpPr/>
      </xdr:nvCxnSpPr>
      <xdr:spPr>
        <a:xfrm flipV="1">
          <a:off x="3987800" y="131114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67"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68" name="フローチャート: 判断 367"/>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149861</xdr:rowOff>
    </xdr:to>
    <xdr:cxnSp macro="">
      <xdr:nvCxnSpPr>
        <xdr:cNvPr id="369" name="直線コネクタ 368"/>
        <xdr:cNvCxnSpPr/>
      </xdr:nvCxnSpPr>
      <xdr:spPr>
        <a:xfrm>
          <a:off x="3098800" y="13126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0" name="フローチャート: 判断 369"/>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1" name="テキスト ボックス 370"/>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96520</xdr:rowOff>
    </xdr:to>
    <xdr:cxnSp macro="">
      <xdr:nvCxnSpPr>
        <xdr:cNvPr id="372" name="直線コネクタ 371"/>
        <xdr:cNvCxnSpPr/>
      </xdr:nvCxnSpPr>
      <xdr:spPr>
        <a:xfrm>
          <a:off x="2209800" y="1311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3" name="フローチャート: 判断 372"/>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4" name="テキスト ボックス 373"/>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88900</xdr:rowOff>
    </xdr:to>
    <xdr:cxnSp macro="">
      <xdr:nvCxnSpPr>
        <xdr:cNvPr id="375" name="直線コネクタ 374"/>
        <xdr:cNvCxnSpPr/>
      </xdr:nvCxnSpPr>
      <xdr:spPr>
        <a:xfrm>
          <a:off x="1320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76" name="フローチャート: 判断 375"/>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77" name="テキスト ボックス 376"/>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8" name="フローチャート: 判断 377"/>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9" name="テキスト ボックス 378"/>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5" name="楕円 384"/>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2557</xdr:rowOff>
    </xdr:from>
    <xdr:ext cx="762000" cy="259045"/>
    <xdr:sp macro="" textlink="">
      <xdr:nvSpPr>
        <xdr:cNvPr id="386" name="公債費該当値テキスト"/>
        <xdr:cNvSpPr txBox="1"/>
      </xdr:nvSpPr>
      <xdr:spPr>
        <a:xfrm>
          <a:off x="4914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7" name="楕円 386"/>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88" name="テキスト ボックス 387"/>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9" name="楕円 388"/>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90" name="テキスト ボックス 389"/>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1" name="楕円 390"/>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2" name="テキスト ボックス 391"/>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3" name="楕円 392"/>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4" name="テキスト ボックス 393"/>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a:t>
          </a:r>
          <a:r>
            <a:rPr kumimoji="1" lang="ja-JP" altLang="ja-JP" sz="1100">
              <a:solidFill>
                <a:schemeClr val="dk1"/>
              </a:solidFill>
              <a:effectLst/>
              <a:latin typeface="+mn-lt"/>
              <a:ea typeface="+mn-ea"/>
              <a:cs typeface="+mn-cs"/>
            </a:rPr>
            <a:t>費、補助費等に係る経常収支比率は低いものの、以前から繰出金に係る比率が高いことに加え、近年</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扶助費の比率が増加傾向にあることが要因である。繰出金については下水道事業会計の元利償還金に対するものが主であるため、実質的には公債費に係る経費が当市の経常収支比率を押し上げている要因となっている。</a:t>
          </a:r>
          <a:endParaRPr lang="ja-JP" altLang="ja-JP" sz="1400">
            <a:effectLst/>
          </a:endParaRPr>
        </a:p>
        <a:p>
          <a:r>
            <a:rPr kumimoji="1" lang="ja-JP" altLang="ja-JP" sz="1100">
              <a:solidFill>
                <a:schemeClr val="dk1"/>
              </a:solidFill>
              <a:effectLst/>
              <a:latin typeface="+mn-lt"/>
              <a:ea typeface="+mn-ea"/>
              <a:cs typeface="+mn-cs"/>
            </a:rPr>
            <a:t>　今後は、計画的な事業の実施により公債費の抑制を図り、健全な財政運営に努める。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0" name="直線コネクタ 419"/>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1"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2" name="直線コネクタ 421"/>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3"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4" name="直線コネクタ 423"/>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78</xdr:row>
      <xdr:rowOff>168148</xdr:rowOff>
    </xdr:to>
    <xdr:cxnSp macro="">
      <xdr:nvCxnSpPr>
        <xdr:cNvPr id="425" name="直線コネクタ 424"/>
        <xdr:cNvCxnSpPr/>
      </xdr:nvCxnSpPr>
      <xdr:spPr>
        <a:xfrm>
          <a:off x="15671800" y="134955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26"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7" name="フローチャート: 判断 426"/>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122428</xdr:rowOff>
    </xdr:to>
    <xdr:cxnSp macro="">
      <xdr:nvCxnSpPr>
        <xdr:cNvPr id="428" name="直線コネクタ 427"/>
        <xdr:cNvCxnSpPr/>
      </xdr:nvCxnSpPr>
      <xdr:spPr>
        <a:xfrm>
          <a:off x="14782800" y="133995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9" name="フローチャート: 判断 428"/>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0" name="テキスト ボックス 429"/>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99568</xdr:rowOff>
    </xdr:to>
    <xdr:cxnSp macro="">
      <xdr:nvCxnSpPr>
        <xdr:cNvPr id="431" name="直線コネクタ 430"/>
        <xdr:cNvCxnSpPr/>
      </xdr:nvCxnSpPr>
      <xdr:spPr>
        <a:xfrm flipV="1">
          <a:off x="13893800" y="133995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78</xdr:row>
      <xdr:rowOff>154432</xdr:rowOff>
    </xdr:to>
    <xdr:cxnSp macro="">
      <xdr:nvCxnSpPr>
        <xdr:cNvPr id="434" name="直線コネクタ 433"/>
        <xdr:cNvCxnSpPr/>
      </xdr:nvCxnSpPr>
      <xdr:spPr>
        <a:xfrm flipV="1">
          <a:off x="13004800" y="13472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5" name="フローチャート: 判断 434"/>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36" name="テキスト ボックス 435"/>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7" name="フローチャート: 判断 436"/>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8" name="テキスト ボックス 437"/>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44" name="楕円 443"/>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45"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46" name="楕円 445"/>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47" name="テキスト ボックス 446"/>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48" name="楕円 447"/>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49" name="テキスト ボックス 448"/>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0" name="楕円 449"/>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1" name="テキスト ボックス 450"/>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52" name="楕円 451"/>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53" name="テキスト ボックス 452"/>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3384</xdr:rowOff>
    </xdr:from>
    <xdr:to>
      <xdr:col>29</xdr:col>
      <xdr:colOff>127000</xdr:colOff>
      <xdr:row>16</xdr:row>
      <xdr:rowOff>5537</xdr:rowOff>
    </xdr:to>
    <xdr:cxnSp macro="">
      <xdr:nvCxnSpPr>
        <xdr:cNvPr id="50" name="直線コネクタ 49"/>
        <xdr:cNvCxnSpPr/>
      </xdr:nvCxnSpPr>
      <xdr:spPr bwMode="auto">
        <a:xfrm flipV="1">
          <a:off x="5003800" y="2794209"/>
          <a:ext cx="647700" cy="2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5537</xdr:rowOff>
    </xdr:from>
    <xdr:to>
      <xdr:col>26</xdr:col>
      <xdr:colOff>50800</xdr:colOff>
      <xdr:row>16</xdr:row>
      <xdr:rowOff>14167</xdr:rowOff>
    </xdr:to>
    <xdr:cxnSp macro="">
      <xdr:nvCxnSpPr>
        <xdr:cNvPr id="53" name="直線コネクタ 52"/>
        <xdr:cNvCxnSpPr/>
      </xdr:nvCxnSpPr>
      <xdr:spPr bwMode="auto">
        <a:xfrm flipV="1">
          <a:off x="4305300" y="2796362"/>
          <a:ext cx="698500" cy="8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164548</xdr:rowOff>
    </xdr:from>
    <xdr:to>
      <xdr:col>22</xdr:col>
      <xdr:colOff>114300</xdr:colOff>
      <xdr:row>16</xdr:row>
      <xdr:rowOff>14167</xdr:rowOff>
    </xdr:to>
    <xdr:cxnSp macro="">
      <xdr:nvCxnSpPr>
        <xdr:cNvPr id="56" name="直線コネクタ 55"/>
        <xdr:cNvCxnSpPr/>
      </xdr:nvCxnSpPr>
      <xdr:spPr bwMode="auto">
        <a:xfrm>
          <a:off x="3606800" y="2783923"/>
          <a:ext cx="698500" cy="21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56744</xdr:rowOff>
    </xdr:from>
    <xdr:to>
      <xdr:col>18</xdr:col>
      <xdr:colOff>177800</xdr:colOff>
      <xdr:row>15</xdr:row>
      <xdr:rowOff>164548</xdr:rowOff>
    </xdr:to>
    <xdr:cxnSp macro="">
      <xdr:nvCxnSpPr>
        <xdr:cNvPr id="59" name="直線コネクタ 58"/>
        <xdr:cNvCxnSpPr/>
      </xdr:nvCxnSpPr>
      <xdr:spPr bwMode="auto">
        <a:xfrm>
          <a:off x="2908300" y="2676119"/>
          <a:ext cx="698500" cy="107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92416</xdr:rowOff>
    </xdr:from>
    <xdr:ext cx="762000" cy="259045"/>
    <xdr:sp macro="" textlink="">
      <xdr:nvSpPr>
        <xdr:cNvPr id="61" name="テキスト ボックス 60"/>
        <xdr:cNvSpPr txBox="1"/>
      </xdr:nvSpPr>
      <xdr:spPr>
        <a:xfrm>
          <a:off x="32258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121067</xdr:rowOff>
    </xdr:from>
    <xdr:ext cx="762000" cy="259045"/>
    <xdr:sp macro="" textlink="">
      <xdr:nvSpPr>
        <xdr:cNvPr id="63" name="テキスト ボックス 62"/>
        <xdr:cNvSpPr txBox="1"/>
      </xdr:nvSpPr>
      <xdr:spPr>
        <a:xfrm>
          <a:off x="25273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124034</xdr:rowOff>
    </xdr:from>
    <xdr:to>
      <xdr:col>29</xdr:col>
      <xdr:colOff>177800</xdr:colOff>
      <xdr:row>16</xdr:row>
      <xdr:rowOff>54184</xdr:rowOff>
    </xdr:to>
    <xdr:sp macro="" textlink="">
      <xdr:nvSpPr>
        <xdr:cNvPr id="69" name="楕円 68"/>
        <xdr:cNvSpPr/>
      </xdr:nvSpPr>
      <xdr:spPr bwMode="auto">
        <a:xfrm>
          <a:off x="5600700" y="2743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96111</xdr:rowOff>
    </xdr:from>
    <xdr:ext cx="762000" cy="259045"/>
    <xdr:sp macro="" textlink="">
      <xdr:nvSpPr>
        <xdr:cNvPr id="70" name="人口1人当たり決算額の推移該当値テキスト130"/>
        <xdr:cNvSpPr txBox="1"/>
      </xdr:nvSpPr>
      <xdr:spPr>
        <a:xfrm>
          <a:off x="5740400" y="271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126187</xdr:rowOff>
    </xdr:from>
    <xdr:to>
      <xdr:col>26</xdr:col>
      <xdr:colOff>101600</xdr:colOff>
      <xdr:row>16</xdr:row>
      <xdr:rowOff>56337</xdr:rowOff>
    </xdr:to>
    <xdr:sp macro="" textlink="">
      <xdr:nvSpPr>
        <xdr:cNvPr id="71" name="楕円 70"/>
        <xdr:cNvSpPr/>
      </xdr:nvSpPr>
      <xdr:spPr bwMode="auto">
        <a:xfrm>
          <a:off x="4953000" y="274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41114</xdr:rowOff>
    </xdr:from>
    <xdr:ext cx="736600" cy="259045"/>
    <xdr:sp macro="" textlink="">
      <xdr:nvSpPr>
        <xdr:cNvPr id="72" name="テキスト ボックス 71"/>
        <xdr:cNvSpPr txBox="1"/>
      </xdr:nvSpPr>
      <xdr:spPr>
        <a:xfrm>
          <a:off x="4622800" y="283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134817</xdr:rowOff>
    </xdr:from>
    <xdr:to>
      <xdr:col>22</xdr:col>
      <xdr:colOff>165100</xdr:colOff>
      <xdr:row>16</xdr:row>
      <xdr:rowOff>64967</xdr:rowOff>
    </xdr:to>
    <xdr:sp macro="" textlink="">
      <xdr:nvSpPr>
        <xdr:cNvPr id="73" name="楕円 72"/>
        <xdr:cNvSpPr/>
      </xdr:nvSpPr>
      <xdr:spPr bwMode="auto">
        <a:xfrm>
          <a:off x="4254500" y="275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49744</xdr:rowOff>
    </xdr:from>
    <xdr:ext cx="762000" cy="259045"/>
    <xdr:sp macro="" textlink="">
      <xdr:nvSpPr>
        <xdr:cNvPr id="74" name="テキスト ボックス 73"/>
        <xdr:cNvSpPr txBox="1"/>
      </xdr:nvSpPr>
      <xdr:spPr>
        <a:xfrm>
          <a:off x="3924300" y="28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113748</xdr:rowOff>
    </xdr:from>
    <xdr:to>
      <xdr:col>19</xdr:col>
      <xdr:colOff>38100</xdr:colOff>
      <xdr:row>16</xdr:row>
      <xdr:rowOff>43898</xdr:rowOff>
    </xdr:to>
    <xdr:sp macro="" textlink="">
      <xdr:nvSpPr>
        <xdr:cNvPr id="75" name="楕円 74"/>
        <xdr:cNvSpPr/>
      </xdr:nvSpPr>
      <xdr:spPr bwMode="auto">
        <a:xfrm>
          <a:off x="3556000" y="273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54075</xdr:rowOff>
    </xdr:from>
    <xdr:ext cx="762000" cy="259045"/>
    <xdr:sp macro="" textlink="">
      <xdr:nvSpPr>
        <xdr:cNvPr id="76" name="テキスト ボックス 75"/>
        <xdr:cNvSpPr txBox="1"/>
      </xdr:nvSpPr>
      <xdr:spPr>
        <a:xfrm>
          <a:off x="3225800" y="250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5944</xdr:rowOff>
    </xdr:from>
    <xdr:to>
      <xdr:col>15</xdr:col>
      <xdr:colOff>101600</xdr:colOff>
      <xdr:row>15</xdr:row>
      <xdr:rowOff>107544</xdr:rowOff>
    </xdr:to>
    <xdr:sp macro="" textlink="">
      <xdr:nvSpPr>
        <xdr:cNvPr id="77" name="楕円 76"/>
        <xdr:cNvSpPr/>
      </xdr:nvSpPr>
      <xdr:spPr bwMode="auto">
        <a:xfrm>
          <a:off x="2857500" y="2625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117721</xdr:rowOff>
    </xdr:from>
    <xdr:ext cx="762000" cy="259045"/>
    <xdr:sp macro="" textlink="">
      <xdr:nvSpPr>
        <xdr:cNvPr id="78" name="テキスト ボックス 77"/>
        <xdr:cNvSpPr txBox="1"/>
      </xdr:nvSpPr>
      <xdr:spPr>
        <a:xfrm>
          <a:off x="2527300" y="239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127503</xdr:rowOff>
    </xdr:from>
    <xdr:to>
      <xdr:col>29</xdr:col>
      <xdr:colOff>127000</xdr:colOff>
      <xdr:row>35</xdr:row>
      <xdr:rowOff>186961</xdr:rowOff>
    </xdr:to>
    <xdr:cxnSp macro="">
      <xdr:nvCxnSpPr>
        <xdr:cNvPr id="110" name="直線コネクタ 109"/>
        <xdr:cNvCxnSpPr/>
      </xdr:nvCxnSpPr>
      <xdr:spPr bwMode="auto">
        <a:xfrm>
          <a:off x="5003800" y="6737853"/>
          <a:ext cx="647700" cy="59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127503</xdr:rowOff>
    </xdr:from>
    <xdr:to>
      <xdr:col>26</xdr:col>
      <xdr:colOff>50800</xdr:colOff>
      <xdr:row>35</xdr:row>
      <xdr:rowOff>158364</xdr:rowOff>
    </xdr:to>
    <xdr:cxnSp macro="">
      <xdr:nvCxnSpPr>
        <xdr:cNvPr id="113" name="直線コネクタ 112"/>
        <xdr:cNvCxnSpPr/>
      </xdr:nvCxnSpPr>
      <xdr:spPr bwMode="auto">
        <a:xfrm flipV="1">
          <a:off x="4305300" y="6737853"/>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158364</xdr:rowOff>
    </xdr:from>
    <xdr:to>
      <xdr:col>22</xdr:col>
      <xdr:colOff>114300</xdr:colOff>
      <xdr:row>35</xdr:row>
      <xdr:rowOff>211102</xdr:rowOff>
    </xdr:to>
    <xdr:cxnSp macro="">
      <xdr:nvCxnSpPr>
        <xdr:cNvPr id="116" name="直線コネクタ 115"/>
        <xdr:cNvCxnSpPr/>
      </xdr:nvCxnSpPr>
      <xdr:spPr bwMode="auto">
        <a:xfrm flipV="1">
          <a:off x="3606800" y="6768714"/>
          <a:ext cx="698500" cy="5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211102</xdr:rowOff>
    </xdr:from>
    <xdr:to>
      <xdr:col>18</xdr:col>
      <xdr:colOff>177800</xdr:colOff>
      <xdr:row>35</xdr:row>
      <xdr:rowOff>246009</xdr:rowOff>
    </xdr:to>
    <xdr:cxnSp macro="">
      <xdr:nvCxnSpPr>
        <xdr:cNvPr id="119" name="直線コネクタ 118"/>
        <xdr:cNvCxnSpPr/>
      </xdr:nvCxnSpPr>
      <xdr:spPr bwMode="auto">
        <a:xfrm flipV="1">
          <a:off x="2908300" y="6821452"/>
          <a:ext cx="698500" cy="3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334005</xdr:rowOff>
    </xdr:from>
    <xdr:ext cx="762000" cy="259045"/>
    <xdr:sp macro="" textlink="">
      <xdr:nvSpPr>
        <xdr:cNvPr id="121" name="テキスト ボックス 120"/>
        <xdr:cNvSpPr txBox="1"/>
      </xdr:nvSpPr>
      <xdr:spPr>
        <a:xfrm>
          <a:off x="32258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292262</xdr:rowOff>
    </xdr:from>
    <xdr:ext cx="762000" cy="259045"/>
    <xdr:sp macro="" textlink="">
      <xdr:nvSpPr>
        <xdr:cNvPr id="123" name="テキスト ボックス 122"/>
        <xdr:cNvSpPr txBox="1"/>
      </xdr:nvSpPr>
      <xdr:spPr>
        <a:xfrm>
          <a:off x="25273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136161</xdr:rowOff>
    </xdr:from>
    <xdr:to>
      <xdr:col>29</xdr:col>
      <xdr:colOff>177800</xdr:colOff>
      <xdr:row>35</xdr:row>
      <xdr:rowOff>237761</xdr:rowOff>
    </xdr:to>
    <xdr:sp macro="" textlink="">
      <xdr:nvSpPr>
        <xdr:cNvPr id="129" name="楕円 128"/>
        <xdr:cNvSpPr/>
      </xdr:nvSpPr>
      <xdr:spPr bwMode="auto">
        <a:xfrm>
          <a:off x="5600700" y="674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324138</xdr:rowOff>
    </xdr:from>
    <xdr:ext cx="762000" cy="259045"/>
    <xdr:sp macro="" textlink="">
      <xdr:nvSpPr>
        <xdr:cNvPr id="130" name="人口1人当たり決算額の推移該当値テキスト445"/>
        <xdr:cNvSpPr txBox="1"/>
      </xdr:nvSpPr>
      <xdr:spPr>
        <a:xfrm>
          <a:off x="5740400" y="659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76703</xdr:rowOff>
    </xdr:from>
    <xdr:to>
      <xdr:col>26</xdr:col>
      <xdr:colOff>101600</xdr:colOff>
      <xdr:row>35</xdr:row>
      <xdr:rowOff>178303</xdr:rowOff>
    </xdr:to>
    <xdr:sp macro="" textlink="">
      <xdr:nvSpPr>
        <xdr:cNvPr id="131" name="楕円 130"/>
        <xdr:cNvSpPr/>
      </xdr:nvSpPr>
      <xdr:spPr bwMode="auto">
        <a:xfrm>
          <a:off x="4953000" y="668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188480</xdr:rowOff>
    </xdr:from>
    <xdr:ext cx="736600" cy="259045"/>
    <xdr:sp macro="" textlink="">
      <xdr:nvSpPr>
        <xdr:cNvPr id="132" name="テキスト ボックス 131"/>
        <xdr:cNvSpPr txBox="1"/>
      </xdr:nvSpPr>
      <xdr:spPr>
        <a:xfrm>
          <a:off x="4622800" y="645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107564</xdr:rowOff>
    </xdr:from>
    <xdr:to>
      <xdr:col>22</xdr:col>
      <xdr:colOff>165100</xdr:colOff>
      <xdr:row>35</xdr:row>
      <xdr:rowOff>209164</xdr:rowOff>
    </xdr:to>
    <xdr:sp macro="" textlink="">
      <xdr:nvSpPr>
        <xdr:cNvPr id="133" name="楕円 132"/>
        <xdr:cNvSpPr/>
      </xdr:nvSpPr>
      <xdr:spPr bwMode="auto">
        <a:xfrm>
          <a:off x="4254500" y="671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219341</xdr:rowOff>
    </xdr:from>
    <xdr:ext cx="762000" cy="259045"/>
    <xdr:sp macro="" textlink="">
      <xdr:nvSpPr>
        <xdr:cNvPr id="134" name="テキスト ボックス 133"/>
        <xdr:cNvSpPr txBox="1"/>
      </xdr:nvSpPr>
      <xdr:spPr>
        <a:xfrm>
          <a:off x="3924300" y="648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160302</xdr:rowOff>
    </xdr:from>
    <xdr:to>
      <xdr:col>19</xdr:col>
      <xdr:colOff>38100</xdr:colOff>
      <xdr:row>35</xdr:row>
      <xdr:rowOff>261902</xdr:rowOff>
    </xdr:to>
    <xdr:sp macro="" textlink="">
      <xdr:nvSpPr>
        <xdr:cNvPr id="135" name="楕円 134"/>
        <xdr:cNvSpPr/>
      </xdr:nvSpPr>
      <xdr:spPr bwMode="auto">
        <a:xfrm>
          <a:off x="3556000" y="6770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272079</xdr:rowOff>
    </xdr:from>
    <xdr:ext cx="762000" cy="259045"/>
    <xdr:sp macro="" textlink="">
      <xdr:nvSpPr>
        <xdr:cNvPr id="136" name="テキスト ボックス 135"/>
        <xdr:cNvSpPr txBox="1"/>
      </xdr:nvSpPr>
      <xdr:spPr>
        <a:xfrm>
          <a:off x="3225800" y="653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195209</xdr:rowOff>
    </xdr:from>
    <xdr:to>
      <xdr:col>15</xdr:col>
      <xdr:colOff>101600</xdr:colOff>
      <xdr:row>35</xdr:row>
      <xdr:rowOff>296809</xdr:rowOff>
    </xdr:to>
    <xdr:sp macro="" textlink="">
      <xdr:nvSpPr>
        <xdr:cNvPr id="137" name="楕円 136"/>
        <xdr:cNvSpPr/>
      </xdr:nvSpPr>
      <xdr:spPr bwMode="auto">
        <a:xfrm>
          <a:off x="2857500" y="680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306986</xdr:rowOff>
    </xdr:from>
    <xdr:ext cx="762000" cy="259045"/>
    <xdr:sp macro="" textlink="">
      <xdr:nvSpPr>
        <xdr:cNvPr id="138" name="テキスト ボックス 137"/>
        <xdr:cNvSpPr txBox="1"/>
      </xdr:nvSpPr>
      <xdr:spPr>
        <a:xfrm>
          <a:off x="2527300" y="657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29,639
90.40
13,227,277
12,838,216
372,890
8,134,411
14,866,410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153302</xdr:rowOff>
    </xdr:from>
    <xdr:to>
      <xdr:col>24</xdr:col>
      <xdr:colOff>63500</xdr:colOff>
      <xdr:row>36</xdr:row>
      <xdr:rowOff>155378</xdr:rowOff>
    </xdr:to>
    <xdr:cxnSp macro="">
      <xdr:nvCxnSpPr>
        <xdr:cNvPr id="61" name="直線コネクタ 60"/>
        <xdr:cNvCxnSpPr/>
      </xdr:nvCxnSpPr>
      <xdr:spPr>
        <a:xfrm>
          <a:off x="3797300" y="6325502"/>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115488</xdr:rowOff>
    </xdr:from>
    <xdr:to>
      <xdr:col>19</xdr:col>
      <xdr:colOff>177800</xdr:colOff>
      <xdr:row>36</xdr:row>
      <xdr:rowOff>153302</xdr:rowOff>
    </xdr:to>
    <xdr:cxnSp macro="">
      <xdr:nvCxnSpPr>
        <xdr:cNvPr id="64" name="直線コネクタ 63"/>
        <xdr:cNvCxnSpPr/>
      </xdr:nvCxnSpPr>
      <xdr:spPr>
        <a:xfrm>
          <a:off x="2908300" y="6287688"/>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15323</xdr:rowOff>
    </xdr:from>
    <xdr:to>
      <xdr:col>15</xdr:col>
      <xdr:colOff>50800</xdr:colOff>
      <xdr:row>36</xdr:row>
      <xdr:rowOff>115488</xdr:rowOff>
    </xdr:to>
    <xdr:cxnSp macro="">
      <xdr:nvCxnSpPr>
        <xdr:cNvPr id="67" name="直線コネクタ 66"/>
        <xdr:cNvCxnSpPr/>
      </xdr:nvCxnSpPr>
      <xdr:spPr>
        <a:xfrm>
          <a:off x="2019300" y="6187523"/>
          <a:ext cx="889000" cy="10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15323</xdr:rowOff>
    </xdr:from>
    <xdr:to>
      <xdr:col>10</xdr:col>
      <xdr:colOff>114300</xdr:colOff>
      <xdr:row>36</xdr:row>
      <xdr:rowOff>138957</xdr:rowOff>
    </xdr:to>
    <xdr:cxnSp macro="">
      <xdr:nvCxnSpPr>
        <xdr:cNvPr id="70" name="直線コネクタ 69"/>
        <xdr:cNvCxnSpPr/>
      </xdr:nvCxnSpPr>
      <xdr:spPr>
        <a:xfrm flipV="1">
          <a:off x="1130300" y="6187523"/>
          <a:ext cx="8890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79900</xdr:rowOff>
    </xdr:from>
    <xdr:ext cx="534377" cy="259045"/>
    <xdr:sp macro="" textlink="">
      <xdr:nvSpPr>
        <xdr:cNvPr id="72" name="テキスト ボックス 71"/>
        <xdr:cNvSpPr txBox="1"/>
      </xdr:nvSpPr>
      <xdr:spPr>
        <a:xfrm>
          <a:off x="1752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132713</xdr:rowOff>
    </xdr:from>
    <xdr:ext cx="534377" cy="259045"/>
    <xdr:sp macro="" textlink="">
      <xdr:nvSpPr>
        <xdr:cNvPr id="74" name="テキスト ボックス 73"/>
        <xdr:cNvSpPr txBox="1"/>
      </xdr:nvSpPr>
      <xdr:spPr>
        <a:xfrm>
          <a:off x="863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104578</xdr:rowOff>
    </xdr:from>
    <xdr:to>
      <xdr:col>24</xdr:col>
      <xdr:colOff>114300</xdr:colOff>
      <xdr:row>37</xdr:row>
      <xdr:rowOff>34728</xdr:rowOff>
    </xdr:to>
    <xdr:sp macro="" textlink="">
      <xdr:nvSpPr>
        <xdr:cNvPr id="80" name="楕円 79"/>
        <xdr:cNvSpPr/>
      </xdr:nvSpPr>
      <xdr:spPr>
        <a:xfrm>
          <a:off x="4584700" y="62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83005</xdr:rowOff>
    </xdr:from>
    <xdr:ext cx="534377" cy="259045"/>
    <xdr:sp macro="" textlink="">
      <xdr:nvSpPr>
        <xdr:cNvPr id="81" name="人件費該当値テキスト"/>
        <xdr:cNvSpPr txBox="1"/>
      </xdr:nvSpPr>
      <xdr:spPr>
        <a:xfrm>
          <a:off x="4686300" y="62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102502</xdr:rowOff>
    </xdr:from>
    <xdr:to>
      <xdr:col>20</xdr:col>
      <xdr:colOff>38100</xdr:colOff>
      <xdr:row>37</xdr:row>
      <xdr:rowOff>32652</xdr:rowOff>
    </xdr:to>
    <xdr:sp macro="" textlink="">
      <xdr:nvSpPr>
        <xdr:cNvPr id="82" name="楕円 81"/>
        <xdr:cNvSpPr/>
      </xdr:nvSpPr>
      <xdr:spPr>
        <a:xfrm>
          <a:off x="3746500" y="62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23779</xdr:rowOff>
    </xdr:from>
    <xdr:ext cx="534377" cy="259045"/>
    <xdr:sp macro="" textlink="">
      <xdr:nvSpPr>
        <xdr:cNvPr id="83" name="テキスト ボックス 82"/>
        <xdr:cNvSpPr txBox="1"/>
      </xdr:nvSpPr>
      <xdr:spPr>
        <a:xfrm>
          <a:off x="3530111" y="63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64688</xdr:rowOff>
    </xdr:from>
    <xdr:to>
      <xdr:col>15</xdr:col>
      <xdr:colOff>101600</xdr:colOff>
      <xdr:row>36</xdr:row>
      <xdr:rowOff>166288</xdr:rowOff>
    </xdr:to>
    <xdr:sp macro="" textlink="">
      <xdr:nvSpPr>
        <xdr:cNvPr id="84" name="楕円 83"/>
        <xdr:cNvSpPr/>
      </xdr:nvSpPr>
      <xdr:spPr>
        <a:xfrm>
          <a:off x="2857500" y="62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157415</xdr:rowOff>
    </xdr:from>
    <xdr:ext cx="534377" cy="259045"/>
    <xdr:sp macro="" textlink="">
      <xdr:nvSpPr>
        <xdr:cNvPr id="85" name="テキスト ボックス 84"/>
        <xdr:cNvSpPr txBox="1"/>
      </xdr:nvSpPr>
      <xdr:spPr>
        <a:xfrm>
          <a:off x="2641111" y="632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135973</xdr:rowOff>
    </xdr:from>
    <xdr:to>
      <xdr:col>10</xdr:col>
      <xdr:colOff>165100</xdr:colOff>
      <xdr:row>36</xdr:row>
      <xdr:rowOff>66123</xdr:rowOff>
    </xdr:to>
    <xdr:sp macro="" textlink="">
      <xdr:nvSpPr>
        <xdr:cNvPr id="86" name="楕円 85"/>
        <xdr:cNvSpPr/>
      </xdr:nvSpPr>
      <xdr:spPr>
        <a:xfrm>
          <a:off x="1968500" y="613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82650</xdr:rowOff>
    </xdr:from>
    <xdr:ext cx="534377" cy="259045"/>
    <xdr:sp macro="" textlink="">
      <xdr:nvSpPr>
        <xdr:cNvPr id="87" name="テキスト ボックス 86"/>
        <xdr:cNvSpPr txBox="1"/>
      </xdr:nvSpPr>
      <xdr:spPr>
        <a:xfrm>
          <a:off x="1752111" y="591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88157</xdr:rowOff>
    </xdr:from>
    <xdr:to>
      <xdr:col>6</xdr:col>
      <xdr:colOff>38100</xdr:colOff>
      <xdr:row>37</xdr:row>
      <xdr:rowOff>18307</xdr:rowOff>
    </xdr:to>
    <xdr:sp macro="" textlink="">
      <xdr:nvSpPr>
        <xdr:cNvPr id="88" name="楕円 87"/>
        <xdr:cNvSpPr/>
      </xdr:nvSpPr>
      <xdr:spPr>
        <a:xfrm>
          <a:off x="1079500" y="62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9434</xdr:rowOff>
    </xdr:from>
    <xdr:ext cx="534377" cy="259045"/>
    <xdr:sp macro="" textlink="">
      <xdr:nvSpPr>
        <xdr:cNvPr id="89" name="テキスト ボックス 88"/>
        <xdr:cNvSpPr txBox="1"/>
      </xdr:nvSpPr>
      <xdr:spPr>
        <a:xfrm>
          <a:off x="863111" y="635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5984</xdr:rowOff>
    </xdr:from>
    <xdr:to>
      <xdr:col>24</xdr:col>
      <xdr:colOff>63500</xdr:colOff>
      <xdr:row>58</xdr:row>
      <xdr:rowOff>6879</xdr:rowOff>
    </xdr:to>
    <xdr:cxnSp macro="">
      <xdr:nvCxnSpPr>
        <xdr:cNvPr id="118" name="直線コネクタ 117"/>
        <xdr:cNvCxnSpPr/>
      </xdr:nvCxnSpPr>
      <xdr:spPr>
        <a:xfrm flipV="1">
          <a:off x="3797300" y="9950084"/>
          <a:ext cx="8382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6879</xdr:rowOff>
    </xdr:from>
    <xdr:to>
      <xdr:col>19</xdr:col>
      <xdr:colOff>177800</xdr:colOff>
      <xdr:row>58</xdr:row>
      <xdr:rowOff>18165</xdr:rowOff>
    </xdr:to>
    <xdr:cxnSp macro="">
      <xdr:nvCxnSpPr>
        <xdr:cNvPr id="121" name="直線コネクタ 120"/>
        <xdr:cNvCxnSpPr/>
      </xdr:nvCxnSpPr>
      <xdr:spPr>
        <a:xfrm flipV="1">
          <a:off x="2908300" y="9950979"/>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18165</xdr:rowOff>
    </xdr:from>
    <xdr:to>
      <xdr:col>15</xdr:col>
      <xdr:colOff>50800</xdr:colOff>
      <xdr:row>58</xdr:row>
      <xdr:rowOff>28669</xdr:rowOff>
    </xdr:to>
    <xdr:cxnSp macro="">
      <xdr:nvCxnSpPr>
        <xdr:cNvPr id="124" name="直線コネクタ 123"/>
        <xdr:cNvCxnSpPr/>
      </xdr:nvCxnSpPr>
      <xdr:spPr>
        <a:xfrm flipV="1">
          <a:off x="2019300" y="9962265"/>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28669</xdr:rowOff>
    </xdr:from>
    <xdr:to>
      <xdr:col>10</xdr:col>
      <xdr:colOff>114300</xdr:colOff>
      <xdr:row>58</xdr:row>
      <xdr:rowOff>37173</xdr:rowOff>
    </xdr:to>
    <xdr:cxnSp macro="">
      <xdr:nvCxnSpPr>
        <xdr:cNvPr id="127" name="直線コネクタ 126"/>
        <xdr:cNvCxnSpPr/>
      </xdr:nvCxnSpPr>
      <xdr:spPr>
        <a:xfrm flipV="1">
          <a:off x="1130300" y="9972769"/>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63531</xdr:rowOff>
    </xdr:from>
    <xdr:ext cx="534377" cy="259045"/>
    <xdr:sp macro="" textlink="">
      <xdr:nvSpPr>
        <xdr:cNvPr id="129" name="テキスト ボックス 128"/>
        <xdr:cNvSpPr txBox="1"/>
      </xdr:nvSpPr>
      <xdr:spPr>
        <a:xfrm>
          <a:off x="1752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76836</xdr:rowOff>
    </xdr:from>
    <xdr:ext cx="534377" cy="259045"/>
    <xdr:sp macro="" textlink="">
      <xdr:nvSpPr>
        <xdr:cNvPr id="131" name="テキスト ボックス 130"/>
        <xdr:cNvSpPr txBox="1"/>
      </xdr:nvSpPr>
      <xdr:spPr>
        <a:xfrm>
          <a:off x="863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126634</xdr:rowOff>
    </xdr:from>
    <xdr:to>
      <xdr:col>24</xdr:col>
      <xdr:colOff>114300</xdr:colOff>
      <xdr:row>58</xdr:row>
      <xdr:rowOff>56784</xdr:rowOff>
    </xdr:to>
    <xdr:sp macro="" textlink="">
      <xdr:nvSpPr>
        <xdr:cNvPr id="137" name="楕円 136"/>
        <xdr:cNvSpPr/>
      </xdr:nvSpPr>
      <xdr:spPr>
        <a:xfrm>
          <a:off x="4584700" y="98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127529</xdr:rowOff>
    </xdr:from>
    <xdr:to>
      <xdr:col>20</xdr:col>
      <xdr:colOff>38100</xdr:colOff>
      <xdr:row>58</xdr:row>
      <xdr:rowOff>57679</xdr:rowOff>
    </xdr:to>
    <xdr:sp macro="" textlink="">
      <xdr:nvSpPr>
        <xdr:cNvPr id="139" name="楕円 138"/>
        <xdr:cNvSpPr/>
      </xdr:nvSpPr>
      <xdr:spPr>
        <a:xfrm>
          <a:off x="3746500" y="99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48806</xdr:rowOff>
    </xdr:from>
    <xdr:ext cx="534377" cy="259045"/>
    <xdr:sp macro="" textlink="">
      <xdr:nvSpPr>
        <xdr:cNvPr id="140" name="テキスト ボックス 139"/>
        <xdr:cNvSpPr txBox="1"/>
      </xdr:nvSpPr>
      <xdr:spPr>
        <a:xfrm>
          <a:off x="3530111" y="999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138815</xdr:rowOff>
    </xdr:from>
    <xdr:to>
      <xdr:col>15</xdr:col>
      <xdr:colOff>101600</xdr:colOff>
      <xdr:row>58</xdr:row>
      <xdr:rowOff>68965</xdr:rowOff>
    </xdr:to>
    <xdr:sp macro="" textlink="">
      <xdr:nvSpPr>
        <xdr:cNvPr id="141" name="楕円 140"/>
        <xdr:cNvSpPr/>
      </xdr:nvSpPr>
      <xdr:spPr>
        <a:xfrm>
          <a:off x="2857500" y="991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60092</xdr:rowOff>
    </xdr:from>
    <xdr:ext cx="534377" cy="259045"/>
    <xdr:sp macro="" textlink="">
      <xdr:nvSpPr>
        <xdr:cNvPr id="142" name="テキスト ボックス 141"/>
        <xdr:cNvSpPr txBox="1"/>
      </xdr:nvSpPr>
      <xdr:spPr>
        <a:xfrm>
          <a:off x="2641111" y="1000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149319</xdr:rowOff>
    </xdr:from>
    <xdr:to>
      <xdr:col>10</xdr:col>
      <xdr:colOff>165100</xdr:colOff>
      <xdr:row>58</xdr:row>
      <xdr:rowOff>79469</xdr:rowOff>
    </xdr:to>
    <xdr:sp macro="" textlink="">
      <xdr:nvSpPr>
        <xdr:cNvPr id="143" name="楕円 142"/>
        <xdr:cNvSpPr/>
      </xdr:nvSpPr>
      <xdr:spPr>
        <a:xfrm>
          <a:off x="1968500" y="99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70596</xdr:rowOff>
    </xdr:from>
    <xdr:ext cx="534377" cy="259045"/>
    <xdr:sp macro="" textlink="">
      <xdr:nvSpPr>
        <xdr:cNvPr id="144" name="テキスト ボックス 143"/>
        <xdr:cNvSpPr txBox="1"/>
      </xdr:nvSpPr>
      <xdr:spPr>
        <a:xfrm>
          <a:off x="1752111" y="1001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157823</xdr:rowOff>
    </xdr:from>
    <xdr:to>
      <xdr:col>6</xdr:col>
      <xdr:colOff>38100</xdr:colOff>
      <xdr:row>58</xdr:row>
      <xdr:rowOff>87973</xdr:rowOff>
    </xdr:to>
    <xdr:sp macro="" textlink="">
      <xdr:nvSpPr>
        <xdr:cNvPr id="145" name="楕円 144"/>
        <xdr:cNvSpPr/>
      </xdr:nvSpPr>
      <xdr:spPr>
        <a:xfrm>
          <a:off x="1079500" y="99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79100</xdr:rowOff>
    </xdr:from>
    <xdr:ext cx="534377" cy="259045"/>
    <xdr:sp macro="" textlink="">
      <xdr:nvSpPr>
        <xdr:cNvPr id="146" name="テキスト ボックス 145"/>
        <xdr:cNvSpPr txBox="1"/>
      </xdr:nvSpPr>
      <xdr:spPr>
        <a:xfrm>
          <a:off x="863111" y="100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161417</xdr:rowOff>
    </xdr:from>
    <xdr:to>
      <xdr:col>24</xdr:col>
      <xdr:colOff>63500</xdr:colOff>
      <xdr:row>79</xdr:row>
      <xdr:rowOff>14067</xdr:rowOff>
    </xdr:to>
    <xdr:cxnSp macro="">
      <xdr:nvCxnSpPr>
        <xdr:cNvPr id="177" name="直線コネクタ 176"/>
        <xdr:cNvCxnSpPr/>
      </xdr:nvCxnSpPr>
      <xdr:spPr>
        <a:xfrm>
          <a:off x="3797300" y="13534517"/>
          <a:ext cx="838200" cy="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161417</xdr:rowOff>
    </xdr:from>
    <xdr:to>
      <xdr:col>19</xdr:col>
      <xdr:colOff>177800</xdr:colOff>
      <xdr:row>79</xdr:row>
      <xdr:rowOff>5054</xdr:rowOff>
    </xdr:to>
    <xdr:cxnSp macro="">
      <xdr:nvCxnSpPr>
        <xdr:cNvPr id="180" name="直線コネクタ 179"/>
        <xdr:cNvCxnSpPr/>
      </xdr:nvCxnSpPr>
      <xdr:spPr>
        <a:xfrm flipV="1">
          <a:off x="2908300" y="13534517"/>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5054</xdr:rowOff>
    </xdr:from>
    <xdr:to>
      <xdr:col>15</xdr:col>
      <xdr:colOff>50800</xdr:colOff>
      <xdr:row>79</xdr:row>
      <xdr:rowOff>15734</xdr:rowOff>
    </xdr:to>
    <xdr:cxnSp macro="">
      <xdr:nvCxnSpPr>
        <xdr:cNvPr id="183" name="直線コネクタ 182"/>
        <xdr:cNvCxnSpPr/>
      </xdr:nvCxnSpPr>
      <xdr:spPr>
        <a:xfrm flipV="1">
          <a:off x="2019300" y="13549604"/>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105834</xdr:rowOff>
    </xdr:from>
    <xdr:to>
      <xdr:col>10</xdr:col>
      <xdr:colOff>114300</xdr:colOff>
      <xdr:row>79</xdr:row>
      <xdr:rowOff>15734</xdr:rowOff>
    </xdr:to>
    <xdr:cxnSp macro="">
      <xdr:nvCxnSpPr>
        <xdr:cNvPr id="186" name="直線コネクタ 185"/>
        <xdr:cNvCxnSpPr/>
      </xdr:nvCxnSpPr>
      <xdr:spPr>
        <a:xfrm>
          <a:off x="1130300" y="13478934"/>
          <a:ext cx="889000" cy="8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168622</xdr:rowOff>
    </xdr:from>
    <xdr:ext cx="469744" cy="259045"/>
    <xdr:sp macro="" textlink="">
      <xdr:nvSpPr>
        <xdr:cNvPr id="188" name="テキスト ボックス 187"/>
        <xdr:cNvSpPr txBox="1"/>
      </xdr:nvSpPr>
      <xdr:spPr>
        <a:xfrm>
          <a:off x="1784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156931</xdr:rowOff>
    </xdr:from>
    <xdr:ext cx="469744" cy="259045"/>
    <xdr:sp macro="" textlink="">
      <xdr:nvSpPr>
        <xdr:cNvPr id="190" name="テキスト ボックス 189"/>
        <xdr:cNvSpPr txBox="1"/>
      </xdr:nvSpPr>
      <xdr:spPr>
        <a:xfrm>
          <a:off x="895428" y="1318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134717</xdr:rowOff>
    </xdr:from>
    <xdr:to>
      <xdr:col>24</xdr:col>
      <xdr:colOff>114300</xdr:colOff>
      <xdr:row>79</xdr:row>
      <xdr:rowOff>64867</xdr:rowOff>
    </xdr:to>
    <xdr:sp macro="" textlink="">
      <xdr:nvSpPr>
        <xdr:cNvPr id="196" name="楕円 195"/>
        <xdr:cNvSpPr/>
      </xdr:nvSpPr>
      <xdr:spPr>
        <a:xfrm>
          <a:off x="4584700" y="135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49644</xdr:rowOff>
    </xdr:from>
    <xdr:ext cx="469744" cy="259045"/>
    <xdr:sp macro="" textlink="">
      <xdr:nvSpPr>
        <xdr:cNvPr id="197" name="維持補修費該当値テキスト"/>
        <xdr:cNvSpPr txBox="1"/>
      </xdr:nvSpPr>
      <xdr:spPr>
        <a:xfrm>
          <a:off x="4686300" y="1342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110617</xdr:rowOff>
    </xdr:from>
    <xdr:to>
      <xdr:col>20</xdr:col>
      <xdr:colOff>38100</xdr:colOff>
      <xdr:row>79</xdr:row>
      <xdr:rowOff>40767</xdr:rowOff>
    </xdr:to>
    <xdr:sp macro="" textlink="">
      <xdr:nvSpPr>
        <xdr:cNvPr id="198" name="楕円 197"/>
        <xdr:cNvSpPr/>
      </xdr:nvSpPr>
      <xdr:spPr>
        <a:xfrm>
          <a:off x="37465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31894</xdr:rowOff>
    </xdr:from>
    <xdr:ext cx="469744" cy="259045"/>
    <xdr:sp macro="" textlink="">
      <xdr:nvSpPr>
        <xdr:cNvPr id="199" name="テキスト ボックス 198"/>
        <xdr:cNvSpPr txBox="1"/>
      </xdr:nvSpPr>
      <xdr:spPr>
        <a:xfrm>
          <a:off x="3562428" y="1357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125704</xdr:rowOff>
    </xdr:from>
    <xdr:to>
      <xdr:col>15</xdr:col>
      <xdr:colOff>101600</xdr:colOff>
      <xdr:row>79</xdr:row>
      <xdr:rowOff>55854</xdr:rowOff>
    </xdr:to>
    <xdr:sp macro="" textlink="">
      <xdr:nvSpPr>
        <xdr:cNvPr id="200" name="楕円 199"/>
        <xdr:cNvSpPr/>
      </xdr:nvSpPr>
      <xdr:spPr>
        <a:xfrm>
          <a:off x="28575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46981</xdr:rowOff>
    </xdr:from>
    <xdr:ext cx="469744" cy="259045"/>
    <xdr:sp macro="" textlink="">
      <xdr:nvSpPr>
        <xdr:cNvPr id="201" name="テキスト ボックス 200"/>
        <xdr:cNvSpPr txBox="1"/>
      </xdr:nvSpPr>
      <xdr:spPr>
        <a:xfrm>
          <a:off x="2673428" y="135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136384</xdr:rowOff>
    </xdr:from>
    <xdr:to>
      <xdr:col>10</xdr:col>
      <xdr:colOff>165100</xdr:colOff>
      <xdr:row>79</xdr:row>
      <xdr:rowOff>66534</xdr:rowOff>
    </xdr:to>
    <xdr:sp macro="" textlink="">
      <xdr:nvSpPr>
        <xdr:cNvPr id="202" name="楕円 201"/>
        <xdr:cNvSpPr/>
      </xdr:nvSpPr>
      <xdr:spPr>
        <a:xfrm>
          <a:off x="1968500" y="135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57661</xdr:rowOff>
    </xdr:from>
    <xdr:ext cx="469744" cy="259045"/>
    <xdr:sp macro="" textlink="">
      <xdr:nvSpPr>
        <xdr:cNvPr id="203" name="テキスト ボックス 202"/>
        <xdr:cNvSpPr txBox="1"/>
      </xdr:nvSpPr>
      <xdr:spPr>
        <a:xfrm>
          <a:off x="1784428" y="1360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55034</xdr:rowOff>
    </xdr:from>
    <xdr:to>
      <xdr:col>6</xdr:col>
      <xdr:colOff>38100</xdr:colOff>
      <xdr:row>78</xdr:row>
      <xdr:rowOff>156634</xdr:rowOff>
    </xdr:to>
    <xdr:sp macro="" textlink="">
      <xdr:nvSpPr>
        <xdr:cNvPr id="204" name="楕円 203"/>
        <xdr:cNvSpPr/>
      </xdr:nvSpPr>
      <xdr:spPr>
        <a:xfrm>
          <a:off x="1079500" y="134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147761</xdr:rowOff>
    </xdr:from>
    <xdr:ext cx="469744" cy="259045"/>
    <xdr:sp macro="" textlink="">
      <xdr:nvSpPr>
        <xdr:cNvPr id="205" name="テキスト ボックス 204"/>
        <xdr:cNvSpPr txBox="1"/>
      </xdr:nvSpPr>
      <xdr:spPr>
        <a:xfrm>
          <a:off x="895428" y="1352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43098</xdr:rowOff>
    </xdr:from>
    <xdr:to>
      <xdr:col>24</xdr:col>
      <xdr:colOff>63500</xdr:colOff>
      <xdr:row>94</xdr:row>
      <xdr:rowOff>94914</xdr:rowOff>
    </xdr:to>
    <xdr:cxnSp macro="">
      <xdr:nvCxnSpPr>
        <xdr:cNvPr id="235" name="直線コネクタ 234"/>
        <xdr:cNvCxnSpPr/>
      </xdr:nvCxnSpPr>
      <xdr:spPr>
        <a:xfrm flipV="1">
          <a:off x="3797300" y="16159398"/>
          <a:ext cx="838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94914</xdr:rowOff>
    </xdr:from>
    <xdr:to>
      <xdr:col>19</xdr:col>
      <xdr:colOff>177800</xdr:colOff>
      <xdr:row>94</xdr:row>
      <xdr:rowOff>162122</xdr:rowOff>
    </xdr:to>
    <xdr:cxnSp macro="">
      <xdr:nvCxnSpPr>
        <xdr:cNvPr id="238" name="直線コネクタ 237"/>
        <xdr:cNvCxnSpPr/>
      </xdr:nvCxnSpPr>
      <xdr:spPr>
        <a:xfrm flipV="1">
          <a:off x="2908300" y="16211214"/>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162122</xdr:rowOff>
    </xdr:from>
    <xdr:to>
      <xdr:col>15</xdr:col>
      <xdr:colOff>50800</xdr:colOff>
      <xdr:row>95</xdr:row>
      <xdr:rowOff>45079</xdr:rowOff>
    </xdr:to>
    <xdr:cxnSp macro="">
      <xdr:nvCxnSpPr>
        <xdr:cNvPr id="241" name="直線コネクタ 240"/>
        <xdr:cNvCxnSpPr/>
      </xdr:nvCxnSpPr>
      <xdr:spPr>
        <a:xfrm flipV="1">
          <a:off x="2019300" y="16278422"/>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45079</xdr:rowOff>
    </xdr:from>
    <xdr:to>
      <xdr:col>10</xdr:col>
      <xdr:colOff>114300</xdr:colOff>
      <xdr:row>95</xdr:row>
      <xdr:rowOff>112916</xdr:rowOff>
    </xdr:to>
    <xdr:cxnSp macro="">
      <xdr:nvCxnSpPr>
        <xdr:cNvPr id="244" name="直線コネクタ 243"/>
        <xdr:cNvCxnSpPr/>
      </xdr:nvCxnSpPr>
      <xdr:spPr>
        <a:xfrm flipV="1">
          <a:off x="1130300" y="16332829"/>
          <a:ext cx="889000" cy="6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91197</xdr:rowOff>
    </xdr:from>
    <xdr:ext cx="534377" cy="259045"/>
    <xdr:sp macro="" textlink="">
      <xdr:nvSpPr>
        <xdr:cNvPr id="246" name="テキスト ボックス 245"/>
        <xdr:cNvSpPr txBox="1"/>
      </xdr:nvSpPr>
      <xdr:spPr>
        <a:xfrm>
          <a:off x="1752111" y="16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169263</xdr:rowOff>
    </xdr:from>
    <xdr:ext cx="534377" cy="259045"/>
    <xdr:sp macro="" textlink="">
      <xdr:nvSpPr>
        <xdr:cNvPr id="248" name="テキスト ボックス 247"/>
        <xdr:cNvSpPr txBox="1"/>
      </xdr:nvSpPr>
      <xdr:spPr>
        <a:xfrm>
          <a:off x="863111" y="166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163748</xdr:rowOff>
    </xdr:from>
    <xdr:to>
      <xdr:col>24</xdr:col>
      <xdr:colOff>114300</xdr:colOff>
      <xdr:row>94</xdr:row>
      <xdr:rowOff>93898</xdr:rowOff>
    </xdr:to>
    <xdr:sp macro="" textlink="">
      <xdr:nvSpPr>
        <xdr:cNvPr id="254" name="楕円 253"/>
        <xdr:cNvSpPr/>
      </xdr:nvSpPr>
      <xdr:spPr>
        <a:xfrm>
          <a:off x="4584700" y="1610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15175</xdr:rowOff>
    </xdr:from>
    <xdr:ext cx="534377" cy="259045"/>
    <xdr:sp macro="" textlink="">
      <xdr:nvSpPr>
        <xdr:cNvPr id="255" name="扶助費該当値テキスト"/>
        <xdr:cNvSpPr txBox="1"/>
      </xdr:nvSpPr>
      <xdr:spPr>
        <a:xfrm>
          <a:off x="4686300" y="159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44114</xdr:rowOff>
    </xdr:from>
    <xdr:to>
      <xdr:col>20</xdr:col>
      <xdr:colOff>38100</xdr:colOff>
      <xdr:row>94</xdr:row>
      <xdr:rowOff>145714</xdr:rowOff>
    </xdr:to>
    <xdr:sp macro="" textlink="">
      <xdr:nvSpPr>
        <xdr:cNvPr id="256" name="楕円 255"/>
        <xdr:cNvSpPr/>
      </xdr:nvSpPr>
      <xdr:spPr>
        <a:xfrm>
          <a:off x="3746500" y="161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162241</xdr:rowOff>
    </xdr:from>
    <xdr:ext cx="534377" cy="259045"/>
    <xdr:sp macro="" textlink="">
      <xdr:nvSpPr>
        <xdr:cNvPr id="257" name="テキスト ボックス 256"/>
        <xdr:cNvSpPr txBox="1"/>
      </xdr:nvSpPr>
      <xdr:spPr>
        <a:xfrm>
          <a:off x="3530111" y="159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111322</xdr:rowOff>
    </xdr:from>
    <xdr:to>
      <xdr:col>15</xdr:col>
      <xdr:colOff>101600</xdr:colOff>
      <xdr:row>95</xdr:row>
      <xdr:rowOff>41472</xdr:rowOff>
    </xdr:to>
    <xdr:sp macro="" textlink="">
      <xdr:nvSpPr>
        <xdr:cNvPr id="258" name="楕円 257"/>
        <xdr:cNvSpPr/>
      </xdr:nvSpPr>
      <xdr:spPr>
        <a:xfrm>
          <a:off x="2857500" y="162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57999</xdr:rowOff>
    </xdr:from>
    <xdr:ext cx="534377" cy="259045"/>
    <xdr:sp macro="" textlink="">
      <xdr:nvSpPr>
        <xdr:cNvPr id="259" name="テキスト ボックス 258"/>
        <xdr:cNvSpPr txBox="1"/>
      </xdr:nvSpPr>
      <xdr:spPr>
        <a:xfrm>
          <a:off x="2641111" y="160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165729</xdr:rowOff>
    </xdr:from>
    <xdr:to>
      <xdr:col>10</xdr:col>
      <xdr:colOff>165100</xdr:colOff>
      <xdr:row>95</xdr:row>
      <xdr:rowOff>95879</xdr:rowOff>
    </xdr:to>
    <xdr:sp macro="" textlink="">
      <xdr:nvSpPr>
        <xdr:cNvPr id="260" name="楕円 259"/>
        <xdr:cNvSpPr/>
      </xdr:nvSpPr>
      <xdr:spPr>
        <a:xfrm>
          <a:off x="1968500" y="162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112406</xdr:rowOff>
    </xdr:from>
    <xdr:ext cx="534377" cy="259045"/>
    <xdr:sp macro="" textlink="">
      <xdr:nvSpPr>
        <xdr:cNvPr id="261" name="テキスト ボックス 260"/>
        <xdr:cNvSpPr txBox="1"/>
      </xdr:nvSpPr>
      <xdr:spPr>
        <a:xfrm>
          <a:off x="1752111" y="160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62116</xdr:rowOff>
    </xdr:from>
    <xdr:to>
      <xdr:col>6</xdr:col>
      <xdr:colOff>38100</xdr:colOff>
      <xdr:row>95</xdr:row>
      <xdr:rowOff>163716</xdr:rowOff>
    </xdr:to>
    <xdr:sp macro="" textlink="">
      <xdr:nvSpPr>
        <xdr:cNvPr id="262" name="楕円 261"/>
        <xdr:cNvSpPr/>
      </xdr:nvSpPr>
      <xdr:spPr>
        <a:xfrm>
          <a:off x="1079500" y="163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8793</xdr:rowOff>
    </xdr:from>
    <xdr:ext cx="534377" cy="259045"/>
    <xdr:sp macro="" textlink="">
      <xdr:nvSpPr>
        <xdr:cNvPr id="263" name="テキスト ボックス 262"/>
        <xdr:cNvSpPr txBox="1"/>
      </xdr:nvSpPr>
      <xdr:spPr>
        <a:xfrm>
          <a:off x="863111" y="161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86528</xdr:rowOff>
    </xdr:from>
    <xdr:to>
      <xdr:col>55</xdr:col>
      <xdr:colOff>0</xdr:colOff>
      <xdr:row>37</xdr:row>
      <xdr:rowOff>132712</xdr:rowOff>
    </xdr:to>
    <xdr:cxnSp macro="">
      <xdr:nvCxnSpPr>
        <xdr:cNvPr id="292" name="直線コネクタ 291"/>
        <xdr:cNvCxnSpPr/>
      </xdr:nvCxnSpPr>
      <xdr:spPr>
        <a:xfrm>
          <a:off x="9639300" y="6430178"/>
          <a:ext cx="838200" cy="4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57244</xdr:rowOff>
    </xdr:from>
    <xdr:to>
      <xdr:col>50</xdr:col>
      <xdr:colOff>114300</xdr:colOff>
      <xdr:row>37</xdr:row>
      <xdr:rowOff>86528</xdr:rowOff>
    </xdr:to>
    <xdr:cxnSp macro="">
      <xdr:nvCxnSpPr>
        <xdr:cNvPr id="295" name="直線コネクタ 294"/>
        <xdr:cNvCxnSpPr/>
      </xdr:nvCxnSpPr>
      <xdr:spPr>
        <a:xfrm>
          <a:off x="8750300" y="6400894"/>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57244</xdr:rowOff>
    </xdr:from>
    <xdr:to>
      <xdr:col>45</xdr:col>
      <xdr:colOff>177800</xdr:colOff>
      <xdr:row>37</xdr:row>
      <xdr:rowOff>94285</xdr:rowOff>
    </xdr:to>
    <xdr:cxnSp macro="">
      <xdr:nvCxnSpPr>
        <xdr:cNvPr id="298" name="直線コネクタ 297"/>
        <xdr:cNvCxnSpPr/>
      </xdr:nvCxnSpPr>
      <xdr:spPr>
        <a:xfrm flipV="1">
          <a:off x="7861300" y="6400894"/>
          <a:ext cx="8890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130366</xdr:rowOff>
    </xdr:from>
    <xdr:to>
      <xdr:col>41</xdr:col>
      <xdr:colOff>50800</xdr:colOff>
      <xdr:row>37</xdr:row>
      <xdr:rowOff>94285</xdr:rowOff>
    </xdr:to>
    <xdr:cxnSp macro="">
      <xdr:nvCxnSpPr>
        <xdr:cNvPr id="301" name="直線コネクタ 300"/>
        <xdr:cNvCxnSpPr/>
      </xdr:nvCxnSpPr>
      <xdr:spPr>
        <a:xfrm>
          <a:off x="6972300" y="6302566"/>
          <a:ext cx="889000" cy="1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82562</xdr:rowOff>
    </xdr:from>
    <xdr:ext cx="534377" cy="259045"/>
    <xdr:sp macro="" textlink="">
      <xdr:nvSpPr>
        <xdr:cNvPr id="303" name="テキスト ボックス 302"/>
        <xdr:cNvSpPr txBox="1"/>
      </xdr:nvSpPr>
      <xdr:spPr>
        <a:xfrm>
          <a:off x="7594111" y="60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62056</xdr:rowOff>
    </xdr:from>
    <xdr:ext cx="534377" cy="259045"/>
    <xdr:sp macro="" textlink="">
      <xdr:nvSpPr>
        <xdr:cNvPr id="305" name="テキスト ボックス 304"/>
        <xdr:cNvSpPr txBox="1"/>
      </xdr:nvSpPr>
      <xdr:spPr>
        <a:xfrm>
          <a:off x="6705111" y="58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81912</xdr:rowOff>
    </xdr:from>
    <xdr:to>
      <xdr:col>55</xdr:col>
      <xdr:colOff>50800</xdr:colOff>
      <xdr:row>38</xdr:row>
      <xdr:rowOff>12063</xdr:rowOff>
    </xdr:to>
    <xdr:sp macro="" textlink="">
      <xdr:nvSpPr>
        <xdr:cNvPr id="311" name="楕円 310"/>
        <xdr:cNvSpPr/>
      </xdr:nvSpPr>
      <xdr:spPr>
        <a:xfrm>
          <a:off x="10426700" y="64255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60339</xdr:rowOff>
    </xdr:from>
    <xdr:ext cx="534377" cy="259045"/>
    <xdr:sp macro="" textlink="">
      <xdr:nvSpPr>
        <xdr:cNvPr id="312" name="補助費等該当値テキスト"/>
        <xdr:cNvSpPr txBox="1"/>
      </xdr:nvSpPr>
      <xdr:spPr>
        <a:xfrm>
          <a:off x="10528300" y="640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35728</xdr:rowOff>
    </xdr:from>
    <xdr:to>
      <xdr:col>50</xdr:col>
      <xdr:colOff>165100</xdr:colOff>
      <xdr:row>37</xdr:row>
      <xdr:rowOff>137328</xdr:rowOff>
    </xdr:to>
    <xdr:sp macro="" textlink="">
      <xdr:nvSpPr>
        <xdr:cNvPr id="313" name="楕円 312"/>
        <xdr:cNvSpPr/>
      </xdr:nvSpPr>
      <xdr:spPr>
        <a:xfrm>
          <a:off x="9588500" y="63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128454</xdr:rowOff>
    </xdr:from>
    <xdr:ext cx="534377" cy="259045"/>
    <xdr:sp macro="" textlink="">
      <xdr:nvSpPr>
        <xdr:cNvPr id="314" name="テキスト ボックス 313"/>
        <xdr:cNvSpPr txBox="1"/>
      </xdr:nvSpPr>
      <xdr:spPr>
        <a:xfrm>
          <a:off x="9372111" y="64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6444</xdr:rowOff>
    </xdr:from>
    <xdr:to>
      <xdr:col>46</xdr:col>
      <xdr:colOff>38100</xdr:colOff>
      <xdr:row>37</xdr:row>
      <xdr:rowOff>108044</xdr:rowOff>
    </xdr:to>
    <xdr:sp macro="" textlink="">
      <xdr:nvSpPr>
        <xdr:cNvPr id="315" name="楕円 314"/>
        <xdr:cNvSpPr/>
      </xdr:nvSpPr>
      <xdr:spPr>
        <a:xfrm>
          <a:off x="8699500" y="63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99171</xdr:rowOff>
    </xdr:from>
    <xdr:ext cx="534377" cy="259045"/>
    <xdr:sp macro="" textlink="">
      <xdr:nvSpPr>
        <xdr:cNvPr id="316" name="テキスト ボックス 315"/>
        <xdr:cNvSpPr txBox="1"/>
      </xdr:nvSpPr>
      <xdr:spPr>
        <a:xfrm>
          <a:off x="8483111" y="64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43485</xdr:rowOff>
    </xdr:from>
    <xdr:to>
      <xdr:col>41</xdr:col>
      <xdr:colOff>101600</xdr:colOff>
      <xdr:row>37</xdr:row>
      <xdr:rowOff>145085</xdr:rowOff>
    </xdr:to>
    <xdr:sp macro="" textlink="">
      <xdr:nvSpPr>
        <xdr:cNvPr id="317" name="楕円 316"/>
        <xdr:cNvSpPr/>
      </xdr:nvSpPr>
      <xdr:spPr>
        <a:xfrm>
          <a:off x="7810500" y="63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136212</xdr:rowOff>
    </xdr:from>
    <xdr:ext cx="534377" cy="259045"/>
    <xdr:sp macro="" textlink="">
      <xdr:nvSpPr>
        <xdr:cNvPr id="318" name="テキスト ボックス 317"/>
        <xdr:cNvSpPr txBox="1"/>
      </xdr:nvSpPr>
      <xdr:spPr>
        <a:xfrm>
          <a:off x="7594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79566</xdr:rowOff>
    </xdr:from>
    <xdr:to>
      <xdr:col>36</xdr:col>
      <xdr:colOff>165100</xdr:colOff>
      <xdr:row>37</xdr:row>
      <xdr:rowOff>9716</xdr:rowOff>
    </xdr:to>
    <xdr:sp macro="" textlink="">
      <xdr:nvSpPr>
        <xdr:cNvPr id="319" name="楕円 318"/>
        <xdr:cNvSpPr/>
      </xdr:nvSpPr>
      <xdr:spPr>
        <a:xfrm>
          <a:off x="6921500" y="62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843</xdr:rowOff>
    </xdr:from>
    <xdr:ext cx="534377" cy="259045"/>
    <xdr:sp macro="" textlink="">
      <xdr:nvSpPr>
        <xdr:cNvPr id="320" name="テキスト ボックス 319"/>
        <xdr:cNvSpPr txBox="1"/>
      </xdr:nvSpPr>
      <xdr:spPr>
        <a:xfrm>
          <a:off x="6705111" y="634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29349</xdr:rowOff>
    </xdr:from>
    <xdr:to>
      <xdr:col>55</xdr:col>
      <xdr:colOff>0</xdr:colOff>
      <xdr:row>59</xdr:row>
      <xdr:rowOff>30798</xdr:rowOff>
    </xdr:to>
    <xdr:cxnSp macro="">
      <xdr:nvCxnSpPr>
        <xdr:cNvPr id="351" name="直線コネクタ 350"/>
        <xdr:cNvCxnSpPr/>
      </xdr:nvCxnSpPr>
      <xdr:spPr>
        <a:xfrm flipV="1">
          <a:off x="9639300" y="10144899"/>
          <a:ext cx="838200" cy="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38588</xdr:rowOff>
    </xdr:from>
    <xdr:to>
      <xdr:col>50</xdr:col>
      <xdr:colOff>114300</xdr:colOff>
      <xdr:row>59</xdr:row>
      <xdr:rowOff>30798</xdr:rowOff>
    </xdr:to>
    <xdr:cxnSp macro="">
      <xdr:nvCxnSpPr>
        <xdr:cNvPr id="354" name="直線コネクタ 353"/>
        <xdr:cNvCxnSpPr/>
      </xdr:nvCxnSpPr>
      <xdr:spPr>
        <a:xfrm>
          <a:off x="8750300" y="9982688"/>
          <a:ext cx="889000" cy="16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38588</xdr:rowOff>
    </xdr:from>
    <xdr:to>
      <xdr:col>45</xdr:col>
      <xdr:colOff>177800</xdr:colOff>
      <xdr:row>59</xdr:row>
      <xdr:rowOff>3184</xdr:rowOff>
    </xdr:to>
    <xdr:cxnSp macro="">
      <xdr:nvCxnSpPr>
        <xdr:cNvPr id="357" name="直線コネクタ 356"/>
        <xdr:cNvCxnSpPr/>
      </xdr:nvCxnSpPr>
      <xdr:spPr>
        <a:xfrm flipV="1">
          <a:off x="7861300" y="9982688"/>
          <a:ext cx="889000" cy="13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3184</xdr:rowOff>
    </xdr:from>
    <xdr:to>
      <xdr:col>41</xdr:col>
      <xdr:colOff>50800</xdr:colOff>
      <xdr:row>59</xdr:row>
      <xdr:rowOff>41721</xdr:rowOff>
    </xdr:to>
    <xdr:cxnSp macro="">
      <xdr:nvCxnSpPr>
        <xdr:cNvPr id="360" name="直線コネクタ 359"/>
        <xdr:cNvCxnSpPr/>
      </xdr:nvCxnSpPr>
      <xdr:spPr>
        <a:xfrm flipV="1">
          <a:off x="6972300" y="10118734"/>
          <a:ext cx="889000" cy="3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33446</xdr:rowOff>
    </xdr:from>
    <xdr:ext cx="534377" cy="259045"/>
    <xdr:sp macro="" textlink="">
      <xdr:nvSpPr>
        <xdr:cNvPr id="362" name="テキスト ボックス 361"/>
        <xdr:cNvSpPr txBox="1"/>
      </xdr:nvSpPr>
      <xdr:spPr>
        <a:xfrm>
          <a:off x="7594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54541</xdr:rowOff>
    </xdr:from>
    <xdr:ext cx="534377" cy="259045"/>
    <xdr:sp macro="" textlink="">
      <xdr:nvSpPr>
        <xdr:cNvPr id="364" name="テキスト ボックス 363"/>
        <xdr:cNvSpPr txBox="1"/>
      </xdr:nvSpPr>
      <xdr:spPr>
        <a:xfrm>
          <a:off x="6705111" y="9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149999</xdr:rowOff>
    </xdr:from>
    <xdr:to>
      <xdr:col>55</xdr:col>
      <xdr:colOff>50800</xdr:colOff>
      <xdr:row>59</xdr:row>
      <xdr:rowOff>80149</xdr:rowOff>
    </xdr:to>
    <xdr:sp macro="" textlink="">
      <xdr:nvSpPr>
        <xdr:cNvPr id="370" name="楕円 369"/>
        <xdr:cNvSpPr/>
      </xdr:nvSpPr>
      <xdr:spPr>
        <a:xfrm>
          <a:off x="10426700" y="100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86158</xdr:rowOff>
    </xdr:from>
    <xdr:ext cx="534377" cy="259045"/>
    <xdr:sp macro="" textlink="">
      <xdr:nvSpPr>
        <xdr:cNvPr id="371" name="普通建設事業費該当値テキスト"/>
        <xdr:cNvSpPr txBox="1"/>
      </xdr:nvSpPr>
      <xdr:spPr>
        <a:xfrm>
          <a:off x="10528300" y="100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151448</xdr:rowOff>
    </xdr:from>
    <xdr:to>
      <xdr:col>50</xdr:col>
      <xdr:colOff>165100</xdr:colOff>
      <xdr:row>59</xdr:row>
      <xdr:rowOff>81598</xdr:rowOff>
    </xdr:to>
    <xdr:sp macro="" textlink="">
      <xdr:nvSpPr>
        <xdr:cNvPr id="372" name="楕円 371"/>
        <xdr:cNvSpPr/>
      </xdr:nvSpPr>
      <xdr:spPr>
        <a:xfrm>
          <a:off x="9588500" y="100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72725</xdr:rowOff>
    </xdr:from>
    <xdr:ext cx="534377" cy="259045"/>
    <xdr:sp macro="" textlink="">
      <xdr:nvSpPr>
        <xdr:cNvPr id="373" name="テキスト ボックス 372"/>
        <xdr:cNvSpPr txBox="1"/>
      </xdr:nvSpPr>
      <xdr:spPr>
        <a:xfrm>
          <a:off x="9372111" y="101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159238</xdr:rowOff>
    </xdr:from>
    <xdr:to>
      <xdr:col>46</xdr:col>
      <xdr:colOff>38100</xdr:colOff>
      <xdr:row>58</xdr:row>
      <xdr:rowOff>89388</xdr:rowOff>
    </xdr:to>
    <xdr:sp macro="" textlink="">
      <xdr:nvSpPr>
        <xdr:cNvPr id="374" name="楕円 373"/>
        <xdr:cNvSpPr/>
      </xdr:nvSpPr>
      <xdr:spPr>
        <a:xfrm>
          <a:off x="8699500" y="993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105915</xdr:rowOff>
    </xdr:from>
    <xdr:ext cx="599010" cy="259045"/>
    <xdr:sp macro="" textlink="">
      <xdr:nvSpPr>
        <xdr:cNvPr id="375" name="テキスト ボックス 374"/>
        <xdr:cNvSpPr txBox="1"/>
      </xdr:nvSpPr>
      <xdr:spPr>
        <a:xfrm>
          <a:off x="8450795" y="970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123834</xdr:rowOff>
    </xdr:from>
    <xdr:to>
      <xdr:col>41</xdr:col>
      <xdr:colOff>101600</xdr:colOff>
      <xdr:row>59</xdr:row>
      <xdr:rowOff>53984</xdr:rowOff>
    </xdr:to>
    <xdr:sp macro="" textlink="">
      <xdr:nvSpPr>
        <xdr:cNvPr id="376" name="楕円 375"/>
        <xdr:cNvSpPr/>
      </xdr:nvSpPr>
      <xdr:spPr>
        <a:xfrm>
          <a:off x="7810500" y="100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45111</xdr:rowOff>
    </xdr:from>
    <xdr:ext cx="534377" cy="259045"/>
    <xdr:sp macro="" textlink="">
      <xdr:nvSpPr>
        <xdr:cNvPr id="377" name="テキスト ボックス 376"/>
        <xdr:cNvSpPr txBox="1"/>
      </xdr:nvSpPr>
      <xdr:spPr>
        <a:xfrm>
          <a:off x="7594111" y="10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162371</xdr:rowOff>
    </xdr:from>
    <xdr:to>
      <xdr:col>36</xdr:col>
      <xdr:colOff>165100</xdr:colOff>
      <xdr:row>59</xdr:row>
      <xdr:rowOff>92521</xdr:rowOff>
    </xdr:to>
    <xdr:sp macro="" textlink="">
      <xdr:nvSpPr>
        <xdr:cNvPr id="378" name="楕円 377"/>
        <xdr:cNvSpPr/>
      </xdr:nvSpPr>
      <xdr:spPr>
        <a:xfrm>
          <a:off x="6921500" y="101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83648</xdr:rowOff>
    </xdr:from>
    <xdr:ext cx="534377" cy="259045"/>
    <xdr:sp macro="" textlink="">
      <xdr:nvSpPr>
        <xdr:cNvPr id="379" name="テキスト ボックス 378"/>
        <xdr:cNvSpPr txBox="1"/>
      </xdr:nvSpPr>
      <xdr:spPr>
        <a:xfrm>
          <a:off x="6705111" y="1019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41044</xdr:rowOff>
    </xdr:from>
    <xdr:to>
      <xdr:col>55</xdr:col>
      <xdr:colOff>0</xdr:colOff>
      <xdr:row>79</xdr:row>
      <xdr:rowOff>44450</xdr:rowOff>
    </xdr:to>
    <xdr:cxnSp macro="">
      <xdr:nvCxnSpPr>
        <xdr:cNvPr id="408" name="直線コネクタ 407"/>
        <xdr:cNvCxnSpPr/>
      </xdr:nvCxnSpPr>
      <xdr:spPr>
        <a:xfrm flipV="1">
          <a:off x="9639300" y="13585594"/>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38447</xdr:rowOff>
    </xdr:from>
    <xdr:to>
      <xdr:col>50</xdr:col>
      <xdr:colOff>114300</xdr:colOff>
      <xdr:row>79</xdr:row>
      <xdr:rowOff>44450</xdr:rowOff>
    </xdr:to>
    <xdr:cxnSp macro="">
      <xdr:nvCxnSpPr>
        <xdr:cNvPr id="411" name="直線コネクタ 410"/>
        <xdr:cNvCxnSpPr/>
      </xdr:nvCxnSpPr>
      <xdr:spPr>
        <a:xfrm>
          <a:off x="8750300" y="13411547"/>
          <a:ext cx="889000" cy="17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38447</xdr:rowOff>
    </xdr:from>
    <xdr:to>
      <xdr:col>45</xdr:col>
      <xdr:colOff>177800</xdr:colOff>
      <xdr:row>79</xdr:row>
      <xdr:rowOff>44450</xdr:rowOff>
    </xdr:to>
    <xdr:cxnSp macro="">
      <xdr:nvCxnSpPr>
        <xdr:cNvPr id="414" name="直線コネクタ 413"/>
        <xdr:cNvCxnSpPr/>
      </xdr:nvCxnSpPr>
      <xdr:spPr>
        <a:xfrm flipV="1">
          <a:off x="7861300" y="13411547"/>
          <a:ext cx="889000" cy="17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41349</xdr:rowOff>
    </xdr:from>
    <xdr:ext cx="534377" cy="259045"/>
    <xdr:sp macro="" textlink="">
      <xdr:nvSpPr>
        <xdr:cNvPr id="418" name="テキスト ボックス 417"/>
        <xdr:cNvSpPr txBox="1"/>
      </xdr:nvSpPr>
      <xdr:spPr>
        <a:xfrm>
          <a:off x="7594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161694</xdr:rowOff>
    </xdr:from>
    <xdr:to>
      <xdr:col>55</xdr:col>
      <xdr:colOff>50800</xdr:colOff>
      <xdr:row>79</xdr:row>
      <xdr:rowOff>91844</xdr:rowOff>
    </xdr:to>
    <xdr:sp macro="" textlink="">
      <xdr:nvSpPr>
        <xdr:cNvPr id="424" name="楕円 423"/>
        <xdr:cNvSpPr/>
      </xdr:nvSpPr>
      <xdr:spPr>
        <a:xfrm>
          <a:off x="10426700" y="135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469744" cy="259045"/>
    <xdr:sp macro="" textlink="">
      <xdr:nvSpPr>
        <xdr:cNvPr id="425" name="普通建設事業費 （ うち新規整備　）該当値テキスト"/>
        <xdr:cNvSpPr txBox="1"/>
      </xdr:nvSpPr>
      <xdr:spPr>
        <a:xfrm>
          <a:off x="10528300" y="134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6" name="楕円 425"/>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7" name="テキスト ボックス 426"/>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159097</xdr:rowOff>
    </xdr:from>
    <xdr:to>
      <xdr:col>46</xdr:col>
      <xdr:colOff>38100</xdr:colOff>
      <xdr:row>78</xdr:row>
      <xdr:rowOff>89247</xdr:rowOff>
    </xdr:to>
    <xdr:sp macro="" textlink="">
      <xdr:nvSpPr>
        <xdr:cNvPr id="428" name="楕円 427"/>
        <xdr:cNvSpPr/>
      </xdr:nvSpPr>
      <xdr:spPr>
        <a:xfrm>
          <a:off x="8699500" y="1336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105774</xdr:rowOff>
    </xdr:from>
    <xdr:ext cx="534377" cy="259045"/>
    <xdr:sp macro="" textlink="">
      <xdr:nvSpPr>
        <xdr:cNvPr id="429" name="テキスト ボックス 428"/>
        <xdr:cNvSpPr txBox="1"/>
      </xdr:nvSpPr>
      <xdr:spPr>
        <a:xfrm>
          <a:off x="8483111" y="1313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0" name="楕円 429"/>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1" name="テキスト ボックス 430"/>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72720</xdr:rowOff>
    </xdr:from>
    <xdr:to>
      <xdr:col>55</xdr:col>
      <xdr:colOff>0</xdr:colOff>
      <xdr:row>96</xdr:row>
      <xdr:rowOff>88609</xdr:rowOff>
    </xdr:to>
    <xdr:cxnSp macro="">
      <xdr:nvCxnSpPr>
        <xdr:cNvPr id="460" name="直線コネクタ 459"/>
        <xdr:cNvCxnSpPr/>
      </xdr:nvCxnSpPr>
      <xdr:spPr>
        <a:xfrm>
          <a:off x="9639300" y="16531920"/>
          <a:ext cx="838200" cy="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134658</xdr:rowOff>
    </xdr:from>
    <xdr:to>
      <xdr:col>50</xdr:col>
      <xdr:colOff>114300</xdr:colOff>
      <xdr:row>96</xdr:row>
      <xdr:rowOff>72720</xdr:rowOff>
    </xdr:to>
    <xdr:cxnSp macro="">
      <xdr:nvCxnSpPr>
        <xdr:cNvPr id="463" name="直線コネクタ 462"/>
        <xdr:cNvCxnSpPr/>
      </xdr:nvCxnSpPr>
      <xdr:spPr>
        <a:xfrm>
          <a:off x="8750300" y="16422408"/>
          <a:ext cx="889000" cy="10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71005</xdr:rowOff>
    </xdr:from>
    <xdr:to>
      <xdr:col>45</xdr:col>
      <xdr:colOff>177800</xdr:colOff>
      <xdr:row>95</xdr:row>
      <xdr:rowOff>134658</xdr:rowOff>
    </xdr:to>
    <xdr:cxnSp macro="">
      <xdr:nvCxnSpPr>
        <xdr:cNvPr id="466" name="直線コネクタ 465"/>
        <xdr:cNvCxnSpPr/>
      </xdr:nvCxnSpPr>
      <xdr:spPr>
        <a:xfrm>
          <a:off x="7861300" y="16358755"/>
          <a:ext cx="889000" cy="6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78719</xdr:rowOff>
    </xdr:from>
    <xdr:ext cx="534377" cy="259045"/>
    <xdr:sp macro="" textlink="">
      <xdr:nvSpPr>
        <xdr:cNvPr id="470" name="テキスト ボックス 469"/>
        <xdr:cNvSpPr txBox="1"/>
      </xdr:nvSpPr>
      <xdr:spPr>
        <a:xfrm>
          <a:off x="7594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37809</xdr:rowOff>
    </xdr:from>
    <xdr:to>
      <xdr:col>55</xdr:col>
      <xdr:colOff>50800</xdr:colOff>
      <xdr:row>96</xdr:row>
      <xdr:rowOff>139409</xdr:rowOff>
    </xdr:to>
    <xdr:sp macro="" textlink="">
      <xdr:nvSpPr>
        <xdr:cNvPr id="476" name="楕円 475"/>
        <xdr:cNvSpPr/>
      </xdr:nvSpPr>
      <xdr:spPr>
        <a:xfrm>
          <a:off x="10426700" y="164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60686</xdr:rowOff>
    </xdr:from>
    <xdr:ext cx="534377" cy="259045"/>
    <xdr:sp macro="" textlink="">
      <xdr:nvSpPr>
        <xdr:cNvPr id="477" name="普通建設事業費 （ うち更新整備　）該当値テキスト"/>
        <xdr:cNvSpPr txBox="1"/>
      </xdr:nvSpPr>
      <xdr:spPr>
        <a:xfrm>
          <a:off x="10528300"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21920</xdr:rowOff>
    </xdr:from>
    <xdr:to>
      <xdr:col>50</xdr:col>
      <xdr:colOff>165100</xdr:colOff>
      <xdr:row>96</xdr:row>
      <xdr:rowOff>123520</xdr:rowOff>
    </xdr:to>
    <xdr:sp macro="" textlink="">
      <xdr:nvSpPr>
        <xdr:cNvPr id="478" name="楕円 477"/>
        <xdr:cNvSpPr/>
      </xdr:nvSpPr>
      <xdr:spPr>
        <a:xfrm>
          <a:off x="9588500" y="164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140047</xdr:rowOff>
    </xdr:from>
    <xdr:ext cx="534377" cy="259045"/>
    <xdr:sp macro="" textlink="">
      <xdr:nvSpPr>
        <xdr:cNvPr id="479" name="テキスト ボックス 478"/>
        <xdr:cNvSpPr txBox="1"/>
      </xdr:nvSpPr>
      <xdr:spPr>
        <a:xfrm>
          <a:off x="9372111" y="162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83858</xdr:rowOff>
    </xdr:from>
    <xdr:to>
      <xdr:col>46</xdr:col>
      <xdr:colOff>38100</xdr:colOff>
      <xdr:row>96</xdr:row>
      <xdr:rowOff>14008</xdr:rowOff>
    </xdr:to>
    <xdr:sp macro="" textlink="">
      <xdr:nvSpPr>
        <xdr:cNvPr id="480" name="楕円 479"/>
        <xdr:cNvSpPr/>
      </xdr:nvSpPr>
      <xdr:spPr>
        <a:xfrm>
          <a:off x="8699500" y="163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30535</xdr:rowOff>
    </xdr:from>
    <xdr:ext cx="534377" cy="259045"/>
    <xdr:sp macro="" textlink="">
      <xdr:nvSpPr>
        <xdr:cNvPr id="481" name="テキスト ボックス 480"/>
        <xdr:cNvSpPr txBox="1"/>
      </xdr:nvSpPr>
      <xdr:spPr>
        <a:xfrm>
          <a:off x="8483111" y="161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20205</xdr:rowOff>
    </xdr:from>
    <xdr:to>
      <xdr:col>41</xdr:col>
      <xdr:colOff>101600</xdr:colOff>
      <xdr:row>95</xdr:row>
      <xdr:rowOff>121805</xdr:rowOff>
    </xdr:to>
    <xdr:sp macro="" textlink="">
      <xdr:nvSpPr>
        <xdr:cNvPr id="482" name="楕円 481"/>
        <xdr:cNvSpPr/>
      </xdr:nvSpPr>
      <xdr:spPr>
        <a:xfrm>
          <a:off x="7810500" y="16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138332</xdr:rowOff>
    </xdr:from>
    <xdr:ext cx="534377" cy="259045"/>
    <xdr:sp macro="" textlink="">
      <xdr:nvSpPr>
        <xdr:cNvPr id="483" name="テキスト ボックス 482"/>
        <xdr:cNvSpPr txBox="1"/>
      </xdr:nvSpPr>
      <xdr:spPr>
        <a:xfrm>
          <a:off x="7594111" y="160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18393</xdr:rowOff>
    </xdr:from>
    <xdr:to>
      <xdr:col>85</xdr:col>
      <xdr:colOff>127000</xdr:colOff>
      <xdr:row>38</xdr:row>
      <xdr:rowOff>25400</xdr:rowOff>
    </xdr:to>
    <xdr:cxnSp macro="">
      <xdr:nvCxnSpPr>
        <xdr:cNvPr id="508" name="直線コネクタ 507"/>
        <xdr:cNvCxnSpPr/>
      </xdr:nvCxnSpPr>
      <xdr:spPr>
        <a:xfrm flipV="1">
          <a:off x="15481300" y="6533493"/>
          <a:ext cx="8382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23234</xdr:rowOff>
    </xdr:from>
    <xdr:to>
      <xdr:col>81</xdr:col>
      <xdr:colOff>50800</xdr:colOff>
      <xdr:row>38</xdr:row>
      <xdr:rowOff>25400</xdr:rowOff>
    </xdr:to>
    <xdr:cxnSp macro="">
      <xdr:nvCxnSpPr>
        <xdr:cNvPr id="511" name="直線コネクタ 510"/>
        <xdr:cNvCxnSpPr/>
      </xdr:nvCxnSpPr>
      <xdr:spPr>
        <a:xfrm>
          <a:off x="14592300" y="6538334"/>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23234</xdr:rowOff>
    </xdr:from>
    <xdr:to>
      <xdr:col>76</xdr:col>
      <xdr:colOff>114300</xdr:colOff>
      <xdr:row>38</xdr:row>
      <xdr:rowOff>25400</xdr:rowOff>
    </xdr:to>
    <xdr:cxnSp macro="">
      <xdr:nvCxnSpPr>
        <xdr:cNvPr id="514" name="直線コネクタ 513"/>
        <xdr:cNvCxnSpPr/>
      </xdr:nvCxnSpPr>
      <xdr:spPr>
        <a:xfrm flipV="1">
          <a:off x="13703300" y="6538334"/>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7" name="直線コネクタ 51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85835</xdr:rowOff>
    </xdr:from>
    <xdr:ext cx="469744" cy="259045"/>
    <xdr:sp macro="" textlink="">
      <xdr:nvSpPr>
        <xdr:cNvPr id="519" name="テキスト ボックス 518"/>
        <xdr:cNvSpPr txBox="1"/>
      </xdr:nvSpPr>
      <xdr:spPr>
        <a:xfrm>
          <a:off x="13468428" y="625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90452</xdr:rowOff>
    </xdr:from>
    <xdr:ext cx="378565" cy="259045"/>
    <xdr:sp macro="" textlink="">
      <xdr:nvSpPr>
        <xdr:cNvPr id="521" name="テキスト ボックス 520"/>
        <xdr:cNvSpPr txBox="1"/>
      </xdr:nvSpPr>
      <xdr:spPr>
        <a:xfrm>
          <a:off x="12625017" y="62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139043</xdr:rowOff>
    </xdr:from>
    <xdr:to>
      <xdr:col>85</xdr:col>
      <xdr:colOff>177800</xdr:colOff>
      <xdr:row>38</xdr:row>
      <xdr:rowOff>69193</xdr:rowOff>
    </xdr:to>
    <xdr:sp macro="" textlink="">
      <xdr:nvSpPr>
        <xdr:cNvPr id="527" name="楕円 526"/>
        <xdr:cNvSpPr/>
      </xdr:nvSpPr>
      <xdr:spPr>
        <a:xfrm>
          <a:off x="16268700" y="64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143884</xdr:rowOff>
    </xdr:from>
    <xdr:to>
      <xdr:col>76</xdr:col>
      <xdr:colOff>165100</xdr:colOff>
      <xdr:row>38</xdr:row>
      <xdr:rowOff>74034</xdr:rowOff>
    </xdr:to>
    <xdr:sp macro="" textlink="">
      <xdr:nvSpPr>
        <xdr:cNvPr id="531" name="楕円 530"/>
        <xdr:cNvSpPr/>
      </xdr:nvSpPr>
      <xdr:spPr>
        <a:xfrm>
          <a:off x="14541500" y="64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65161</xdr:rowOff>
    </xdr:from>
    <xdr:ext cx="378565" cy="259045"/>
    <xdr:sp macro="" textlink="">
      <xdr:nvSpPr>
        <xdr:cNvPr id="532" name="テキスト ボックス 531"/>
        <xdr:cNvSpPr txBox="1"/>
      </xdr:nvSpPr>
      <xdr:spPr>
        <a:xfrm>
          <a:off x="14403017" y="658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68694</xdr:rowOff>
    </xdr:from>
    <xdr:to>
      <xdr:col>85</xdr:col>
      <xdr:colOff>127000</xdr:colOff>
      <xdr:row>75</xdr:row>
      <xdr:rowOff>94209</xdr:rowOff>
    </xdr:to>
    <xdr:cxnSp macro="">
      <xdr:nvCxnSpPr>
        <xdr:cNvPr id="614" name="直線コネクタ 613"/>
        <xdr:cNvCxnSpPr/>
      </xdr:nvCxnSpPr>
      <xdr:spPr>
        <a:xfrm>
          <a:off x="15481300" y="12927444"/>
          <a:ext cx="838200" cy="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68694</xdr:rowOff>
    </xdr:from>
    <xdr:to>
      <xdr:col>81</xdr:col>
      <xdr:colOff>50800</xdr:colOff>
      <xdr:row>75</xdr:row>
      <xdr:rowOff>72022</xdr:rowOff>
    </xdr:to>
    <xdr:cxnSp macro="">
      <xdr:nvCxnSpPr>
        <xdr:cNvPr id="617" name="直線コネクタ 616"/>
        <xdr:cNvCxnSpPr/>
      </xdr:nvCxnSpPr>
      <xdr:spPr>
        <a:xfrm flipV="1">
          <a:off x="14592300" y="12927444"/>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72022</xdr:rowOff>
    </xdr:from>
    <xdr:to>
      <xdr:col>76</xdr:col>
      <xdr:colOff>114300</xdr:colOff>
      <xdr:row>75</xdr:row>
      <xdr:rowOff>82715</xdr:rowOff>
    </xdr:to>
    <xdr:cxnSp macro="">
      <xdr:nvCxnSpPr>
        <xdr:cNvPr id="620" name="直線コネクタ 619"/>
        <xdr:cNvCxnSpPr/>
      </xdr:nvCxnSpPr>
      <xdr:spPr>
        <a:xfrm flipV="1">
          <a:off x="13703300" y="12930772"/>
          <a:ext cx="889000" cy="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82715</xdr:rowOff>
    </xdr:from>
    <xdr:to>
      <xdr:col>71</xdr:col>
      <xdr:colOff>177800</xdr:colOff>
      <xdr:row>75</xdr:row>
      <xdr:rowOff>114846</xdr:rowOff>
    </xdr:to>
    <xdr:cxnSp macro="">
      <xdr:nvCxnSpPr>
        <xdr:cNvPr id="623" name="直線コネクタ 622"/>
        <xdr:cNvCxnSpPr/>
      </xdr:nvCxnSpPr>
      <xdr:spPr>
        <a:xfrm flipV="1">
          <a:off x="12814300" y="12941465"/>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131563</xdr:rowOff>
    </xdr:from>
    <xdr:ext cx="534377" cy="259045"/>
    <xdr:sp macro="" textlink="">
      <xdr:nvSpPr>
        <xdr:cNvPr id="625" name="テキスト ボックス 624"/>
        <xdr:cNvSpPr txBox="1"/>
      </xdr:nvSpPr>
      <xdr:spPr>
        <a:xfrm>
          <a:off x="13436111" y="1264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130827</xdr:rowOff>
    </xdr:from>
    <xdr:ext cx="534377" cy="259045"/>
    <xdr:sp macro="" textlink="">
      <xdr:nvSpPr>
        <xdr:cNvPr id="627" name="テキスト ボックス 626"/>
        <xdr:cNvSpPr txBox="1"/>
      </xdr:nvSpPr>
      <xdr:spPr>
        <a:xfrm>
          <a:off x="12547111" y="126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43409</xdr:rowOff>
    </xdr:from>
    <xdr:to>
      <xdr:col>85</xdr:col>
      <xdr:colOff>177800</xdr:colOff>
      <xdr:row>75</xdr:row>
      <xdr:rowOff>145009</xdr:rowOff>
    </xdr:to>
    <xdr:sp macro="" textlink="">
      <xdr:nvSpPr>
        <xdr:cNvPr id="633" name="楕円 632"/>
        <xdr:cNvSpPr/>
      </xdr:nvSpPr>
      <xdr:spPr>
        <a:xfrm>
          <a:off x="16268700" y="129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21836</xdr:rowOff>
    </xdr:from>
    <xdr:ext cx="534377" cy="259045"/>
    <xdr:sp macro="" textlink="">
      <xdr:nvSpPr>
        <xdr:cNvPr id="634" name="公債費該当値テキスト"/>
        <xdr:cNvSpPr txBox="1"/>
      </xdr:nvSpPr>
      <xdr:spPr>
        <a:xfrm>
          <a:off x="16370300" y="1288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17894</xdr:rowOff>
    </xdr:from>
    <xdr:to>
      <xdr:col>81</xdr:col>
      <xdr:colOff>101600</xdr:colOff>
      <xdr:row>75</xdr:row>
      <xdr:rowOff>119494</xdr:rowOff>
    </xdr:to>
    <xdr:sp macro="" textlink="">
      <xdr:nvSpPr>
        <xdr:cNvPr id="635" name="楕円 634"/>
        <xdr:cNvSpPr/>
      </xdr:nvSpPr>
      <xdr:spPr>
        <a:xfrm>
          <a:off x="15430500" y="128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110621</xdr:rowOff>
    </xdr:from>
    <xdr:ext cx="534377" cy="259045"/>
    <xdr:sp macro="" textlink="">
      <xdr:nvSpPr>
        <xdr:cNvPr id="636" name="テキスト ボックス 635"/>
        <xdr:cNvSpPr txBox="1"/>
      </xdr:nvSpPr>
      <xdr:spPr>
        <a:xfrm>
          <a:off x="15214111" y="1296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21222</xdr:rowOff>
    </xdr:from>
    <xdr:to>
      <xdr:col>76</xdr:col>
      <xdr:colOff>165100</xdr:colOff>
      <xdr:row>75</xdr:row>
      <xdr:rowOff>122822</xdr:rowOff>
    </xdr:to>
    <xdr:sp macro="" textlink="">
      <xdr:nvSpPr>
        <xdr:cNvPr id="637" name="楕円 636"/>
        <xdr:cNvSpPr/>
      </xdr:nvSpPr>
      <xdr:spPr>
        <a:xfrm>
          <a:off x="14541500" y="128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113949</xdr:rowOff>
    </xdr:from>
    <xdr:ext cx="534377" cy="259045"/>
    <xdr:sp macro="" textlink="">
      <xdr:nvSpPr>
        <xdr:cNvPr id="638" name="テキスト ボックス 637"/>
        <xdr:cNvSpPr txBox="1"/>
      </xdr:nvSpPr>
      <xdr:spPr>
        <a:xfrm>
          <a:off x="14325111" y="129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31915</xdr:rowOff>
    </xdr:from>
    <xdr:to>
      <xdr:col>72</xdr:col>
      <xdr:colOff>38100</xdr:colOff>
      <xdr:row>75</xdr:row>
      <xdr:rowOff>133515</xdr:rowOff>
    </xdr:to>
    <xdr:sp macro="" textlink="">
      <xdr:nvSpPr>
        <xdr:cNvPr id="639" name="楕円 638"/>
        <xdr:cNvSpPr/>
      </xdr:nvSpPr>
      <xdr:spPr>
        <a:xfrm>
          <a:off x="13652500" y="128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124641</xdr:rowOff>
    </xdr:from>
    <xdr:ext cx="534377" cy="259045"/>
    <xdr:sp macro="" textlink="">
      <xdr:nvSpPr>
        <xdr:cNvPr id="640" name="テキスト ボックス 639"/>
        <xdr:cNvSpPr txBox="1"/>
      </xdr:nvSpPr>
      <xdr:spPr>
        <a:xfrm>
          <a:off x="13436111" y="129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64046</xdr:rowOff>
    </xdr:from>
    <xdr:to>
      <xdr:col>67</xdr:col>
      <xdr:colOff>101600</xdr:colOff>
      <xdr:row>75</xdr:row>
      <xdr:rowOff>165646</xdr:rowOff>
    </xdr:to>
    <xdr:sp macro="" textlink="">
      <xdr:nvSpPr>
        <xdr:cNvPr id="641" name="楕円 640"/>
        <xdr:cNvSpPr/>
      </xdr:nvSpPr>
      <xdr:spPr>
        <a:xfrm>
          <a:off x="12763500" y="129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156773</xdr:rowOff>
    </xdr:from>
    <xdr:ext cx="534377" cy="259045"/>
    <xdr:sp macro="" textlink="">
      <xdr:nvSpPr>
        <xdr:cNvPr id="642" name="テキスト ボックス 641"/>
        <xdr:cNvSpPr txBox="1"/>
      </xdr:nvSpPr>
      <xdr:spPr>
        <a:xfrm>
          <a:off x="12547111" y="130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53915</xdr:rowOff>
    </xdr:from>
    <xdr:to>
      <xdr:col>85</xdr:col>
      <xdr:colOff>127000</xdr:colOff>
      <xdr:row>98</xdr:row>
      <xdr:rowOff>113663</xdr:rowOff>
    </xdr:to>
    <xdr:cxnSp macro="">
      <xdr:nvCxnSpPr>
        <xdr:cNvPr id="671" name="直線コネクタ 670"/>
        <xdr:cNvCxnSpPr/>
      </xdr:nvCxnSpPr>
      <xdr:spPr>
        <a:xfrm>
          <a:off x="15481300" y="16856015"/>
          <a:ext cx="838200" cy="5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53915</xdr:rowOff>
    </xdr:from>
    <xdr:to>
      <xdr:col>81</xdr:col>
      <xdr:colOff>50800</xdr:colOff>
      <xdr:row>98</xdr:row>
      <xdr:rowOff>76378</xdr:rowOff>
    </xdr:to>
    <xdr:cxnSp macro="">
      <xdr:nvCxnSpPr>
        <xdr:cNvPr id="674" name="直線コネクタ 673"/>
        <xdr:cNvCxnSpPr/>
      </xdr:nvCxnSpPr>
      <xdr:spPr>
        <a:xfrm flipV="1">
          <a:off x="14592300" y="16856015"/>
          <a:ext cx="889000" cy="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76" name="テキスト ボックス 675"/>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49526</xdr:rowOff>
    </xdr:from>
    <xdr:to>
      <xdr:col>76</xdr:col>
      <xdr:colOff>114300</xdr:colOff>
      <xdr:row>98</xdr:row>
      <xdr:rowOff>76378</xdr:rowOff>
    </xdr:to>
    <xdr:cxnSp macro="">
      <xdr:nvCxnSpPr>
        <xdr:cNvPr id="677" name="直線コネクタ 676"/>
        <xdr:cNvCxnSpPr/>
      </xdr:nvCxnSpPr>
      <xdr:spPr>
        <a:xfrm>
          <a:off x="13703300" y="16851626"/>
          <a:ext cx="889000" cy="2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79" name="テキスト ボックス 678"/>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49526</xdr:rowOff>
    </xdr:from>
    <xdr:to>
      <xdr:col>71</xdr:col>
      <xdr:colOff>177800</xdr:colOff>
      <xdr:row>98</xdr:row>
      <xdr:rowOff>103352</xdr:rowOff>
    </xdr:to>
    <xdr:cxnSp macro="">
      <xdr:nvCxnSpPr>
        <xdr:cNvPr id="680" name="直線コネクタ 679"/>
        <xdr:cNvCxnSpPr/>
      </xdr:nvCxnSpPr>
      <xdr:spPr>
        <a:xfrm flipV="1">
          <a:off x="12814300" y="16851626"/>
          <a:ext cx="889000" cy="5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150378</xdr:rowOff>
    </xdr:from>
    <xdr:ext cx="534377" cy="259045"/>
    <xdr:sp macro="" textlink="">
      <xdr:nvSpPr>
        <xdr:cNvPr id="682" name="テキスト ボックス 681"/>
        <xdr:cNvSpPr txBox="1"/>
      </xdr:nvSpPr>
      <xdr:spPr>
        <a:xfrm>
          <a:off x="13436111" y="169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134484</xdr:rowOff>
    </xdr:from>
    <xdr:ext cx="534377" cy="259045"/>
    <xdr:sp macro="" textlink="">
      <xdr:nvSpPr>
        <xdr:cNvPr id="684" name="テキスト ボックス 683"/>
        <xdr:cNvSpPr txBox="1"/>
      </xdr:nvSpPr>
      <xdr:spPr>
        <a:xfrm>
          <a:off x="12547111" y="165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62863</xdr:rowOff>
    </xdr:from>
    <xdr:to>
      <xdr:col>85</xdr:col>
      <xdr:colOff>177800</xdr:colOff>
      <xdr:row>98</xdr:row>
      <xdr:rowOff>164463</xdr:rowOff>
    </xdr:to>
    <xdr:sp macro="" textlink="">
      <xdr:nvSpPr>
        <xdr:cNvPr id="690" name="楕円 689"/>
        <xdr:cNvSpPr/>
      </xdr:nvSpPr>
      <xdr:spPr>
        <a:xfrm>
          <a:off x="16268700" y="1686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40208</xdr:rowOff>
    </xdr:from>
    <xdr:ext cx="534377" cy="259045"/>
    <xdr:sp macro="" textlink="">
      <xdr:nvSpPr>
        <xdr:cNvPr id="691" name="積立金該当値テキスト"/>
        <xdr:cNvSpPr txBox="1"/>
      </xdr:nvSpPr>
      <xdr:spPr>
        <a:xfrm>
          <a:off x="16370300" y="1684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3115</xdr:rowOff>
    </xdr:from>
    <xdr:to>
      <xdr:col>81</xdr:col>
      <xdr:colOff>101600</xdr:colOff>
      <xdr:row>98</xdr:row>
      <xdr:rowOff>104715</xdr:rowOff>
    </xdr:to>
    <xdr:sp macro="" textlink="">
      <xdr:nvSpPr>
        <xdr:cNvPr id="692" name="楕円 691"/>
        <xdr:cNvSpPr/>
      </xdr:nvSpPr>
      <xdr:spPr>
        <a:xfrm>
          <a:off x="15430500" y="1680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121242</xdr:rowOff>
    </xdr:from>
    <xdr:ext cx="534377" cy="259045"/>
    <xdr:sp macro="" textlink="">
      <xdr:nvSpPr>
        <xdr:cNvPr id="693" name="テキスト ボックス 692"/>
        <xdr:cNvSpPr txBox="1"/>
      </xdr:nvSpPr>
      <xdr:spPr>
        <a:xfrm>
          <a:off x="15214111" y="165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25578</xdr:rowOff>
    </xdr:from>
    <xdr:to>
      <xdr:col>76</xdr:col>
      <xdr:colOff>165100</xdr:colOff>
      <xdr:row>98</xdr:row>
      <xdr:rowOff>127178</xdr:rowOff>
    </xdr:to>
    <xdr:sp macro="" textlink="">
      <xdr:nvSpPr>
        <xdr:cNvPr id="694" name="楕円 693"/>
        <xdr:cNvSpPr/>
      </xdr:nvSpPr>
      <xdr:spPr>
        <a:xfrm>
          <a:off x="14541500" y="168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143705</xdr:rowOff>
    </xdr:from>
    <xdr:ext cx="534377" cy="259045"/>
    <xdr:sp macro="" textlink="">
      <xdr:nvSpPr>
        <xdr:cNvPr id="695" name="テキスト ボックス 694"/>
        <xdr:cNvSpPr txBox="1"/>
      </xdr:nvSpPr>
      <xdr:spPr>
        <a:xfrm>
          <a:off x="14325111" y="16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170176</xdr:rowOff>
    </xdr:from>
    <xdr:to>
      <xdr:col>72</xdr:col>
      <xdr:colOff>38100</xdr:colOff>
      <xdr:row>98</xdr:row>
      <xdr:rowOff>100326</xdr:rowOff>
    </xdr:to>
    <xdr:sp macro="" textlink="">
      <xdr:nvSpPr>
        <xdr:cNvPr id="696" name="楕円 695"/>
        <xdr:cNvSpPr/>
      </xdr:nvSpPr>
      <xdr:spPr>
        <a:xfrm>
          <a:off x="13652500" y="168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116853</xdr:rowOff>
    </xdr:from>
    <xdr:ext cx="534377" cy="259045"/>
    <xdr:sp macro="" textlink="">
      <xdr:nvSpPr>
        <xdr:cNvPr id="697" name="テキスト ボックス 696"/>
        <xdr:cNvSpPr txBox="1"/>
      </xdr:nvSpPr>
      <xdr:spPr>
        <a:xfrm>
          <a:off x="13436111" y="165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52552</xdr:rowOff>
    </xdr:from>
    <xdr:to>
      <xdr:col>67</xdr:col>
      <xdr:colOff>101600</xdr:colOff>
      <xdr:row>98</xdr:row>
      <xdr:rowOff>154152</xdr:rowOff>
    </xdr:to>
    <xdr:sp macro="" textlink="">
      <xdr:nvSpPr>
        <xdr:cNvPr id="698" name="楕円 697"/>
        <xdr:cNvSpPr/>
      </xdr:nvSpPr>
      <xdr:spPr>
        <a:xfrm>
          <a:off x="12763500" y="168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145279</xdr:rowOff>
    </xdr:from>
    <xdr:ext cx="534377" cy="259045"/>
    <xdr:sp macro="" textlink="">
      <xdr:nvSpPr>
        <xdr:cNvPr id="699" name="テキスト ボックス 698"/>
        <xdr:cNvSpPr txBox="1"/>
      </xdr:nvSpPr>
      <xdr:spPr>
        <a:xfrm>
          <a:off x="12547111" y="1694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75333</xdr:rowOff>
    </xdr:from>
    <xdr:to>
      <xdr:col>116</xdr:col>
      <xdr:colOff>63500</xdr:colOff>
      <xdr:row>39</xdr:row>
      <xdr:rowOff>75365</xdr:rowOff>
    </xdr:to>
    <xdr:cxnSp macro="">
      <xdr:nvCxnSpPr>
        <xdr:cNvPr id="730" name="直線コネクタ 729"/>
        <xdr:cNvCxnSpPr/>
      </xdr:nvCxnSpPr>
      <xdr:spPr>
        <a:xfrm>
          <a:off x="21323300" y="6761883"/>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74190</xdr:rowOff>
    </xdr:from>
    <xdr:to>
      <xdr:col>111</xdr:col>
      <xdr:colOff>177800</xdr:colOff>
      <xdr:row>39</xdr:row>
      <xdr:rowOff>75333</xdr:rowOff>
    </xdr:to>
    <xdr:cxnSp macro="">
      <xdr:nvCxnSpPr>
        <xdr:cNvPr id="733" name="直線コネクタ 732"/>
        <xdr:cNvCxnSpPr/>
      </xdr:nvCxnSpPr>
      <xdr:spPr>
        <a:xfrm>
          <a:off x="20434300" y="676074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74190</xdr:rowOff>
    </xdr:from>
    <xdr:to>
      <xdr:col>107</xdr:col>
      <xdr:colOff>50800</xdr:colOff>
      <xdr:row>39</xdr:row>
      <xdr:rowOff>75006</xdr:rowOff>
    </xdr:to>
    <xdr:cxnSp macro="">
      <xdr:nvCxnSpPr>
        <xdr:cNvPr id="736" name="直線コネクタ 735"/>
        <xdr:cNvCxnSpPr/>
      </xdr:nvCxnSpPr>
      <xdr:spPr>
        <a:xfrm flipV="1">
          <a:off x="19545300" y="676074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75006</xdr:rowOff>
    </xdr:from>
    <xdr:to>
      <xdr:col>102</xdr:col>
      <xdr:colOff>114300</xdr:colOff>
      <xdr:row>39</xdr:row>
      <xdr:rowOff>76541</xdr:rowOff>
    </xdr:to>
    <xdr:cxnSp macro="">
      <xdr:nvCxnSpPr>
        <xdr:cNvPr id="739" name="直線コネクタ 738"/>
        <xdr:cNvCxnSpPr/>
      </xdr:nvCxnSpPr>
      <xdr:spPr>
        <a:xfrm flipV="1">
          <a:off x="18656300" y="676155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104941</xdr:rowOff>
    </xdr:from>
    <xdr:ext cx="469744" cy="259045"/>
    <xdr:sp macro="" textlink="">
      <xdr:nvSpPr>
        <xdr:cNvPr id="741" name="テキスト ボックス 740"/>
        <xdr:cNvSpPr txBox="1"/>
      </xdr:nvSpPr>
      <xdr:spPr>
        <a:xfrm>
          <a:off x="19310428" y="6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125906</xdr:rowOff>
    </xdr:from>
    <xdr:ext cx="469744" cy="259045"/>
    <xdr:sp macro="" textlink="">
      <xdr:nvSpPr>
        <xdr:cNvPr id="743" name="テキスト ボックス 742"/>
        <xdr:cNvSpPr txBox="1"/>
      </xdr:nvSpPr>
      <xdr:spPr>
        <a:xfrm>
          <a:off x="18421428" y="64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24565</xdr:rowOff>
    </xdr:from>
    <xdr:to>
      <xdr:col>116</xdr:col>
      <xdr:colOff>114300</xdr:colOff>
      <xdr:row>39</xdr:row>
      <xdr:rowOff>126165</xdr:rowOff>
    </xdr:to>
    <xdr:sp macro="" textlink="">
      <xdr:nvSpPr>
        <xdr:cNvPr id="749" name="楕円 748"/>
        <xdr:cNvSpPr/>
      </xdr:nvSpPr>
      <xdr:spPr>
        <a:xfrm>
          <a:off x="221107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118370</xdr:rowOff>
    </xdr:from>
    <xdr:ext cx="378565" cy="259045"/>
    <xdr:sp macro="" textlink="">
      <xdr:nvSpPr>
        <xdr:cNvPr id="750" name="投資及び出資金該当値テキスト"/>
        <xdr:cNvSpPr txBox="1"/>
      </xdr:nvSpPr>
      <xdr:spPr>
        <a:xfrm>
          <a:off x="22212300" y="663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24533</xdr:rowOff>
    </xdr:from>
    <xdr:to>
      <xdr:col>112</xdr:col>
      <xdr:colOff>38100</xdr:colOff>
      <xdr:row>39</xdr:row>
      <xdr:rowOff>126133</xdr:rowOff>
    </xdr:to>
    <xdr:sp macro="" textlink="">
      <xdr:nvSpPr>
        <xdr:cNvPr id="751" name="楕円 750"/>
        <xdr:cNvSpPr/>
      </xdr:nvSpPr>
      <xdr:spPr>
        <a:xfrm>
          <a:off x="21272500" y="671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117260</xdr:rowOff>
    </xdr:from>
    <xdr:ext cx="378565" cy="259045"/>
    <xdr:sp macro="" textlink="">
      <xdr:nvSpPr>
        <xdr:cNvPr id="752" name="テキスト ボックス 751"/>
        <xdr:cNvSpPr txBox="1"/>
      </xdr:nvSpPr>
      <xdr:spPr>
        <a:xfrm>
          <a:off x="21134017" y="6803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23390</xdr:rowOff>
    </xdr:from>
    <xdr:to>
      <xdr:col>107</xdr:col>
      <xdr:colOff>101600</xdr:colOff>
      <xdr:row>39</xdr:row>
      <xdr:rowOff>124990</xdr:rowOff>
    </xdr:to>
    <xdr:sp macro="" textlink="">
      <xdr:nvSpPr>
        <xdr:cNvPr id="753" name="楕円 752"/>
        <xdr:cNvSpPr/>
      </xdr:nvSpPr>
      <xdr:spPr>
        <a:xfrm>
          <a:off x="20383500" y="67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116117</xdr:rowOff>
    </xdr:from>
    <xdr:ext cx="378565" cy="259045"/>
    <xdr:sp macro="" textlink="">
      <xdr:nvSpPr>
        <xdr:cNvPr id="754" name="テキスト ボックス 753"/>
        <xdr:cNvSpPr txBox="1"/>
      </xdr:nvSpPr>
      <xdr:spPr>
        <a:xfrm>
          <a:off x="20245017" y="6802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24206</xdr:rowOff>
    </xdr:from>
    <xdr:to>
      <xdr:col>102</xdr:col>
      <xdr:colOff>165100</xdr:colOff>
      <xdr:row>39</xdr:row>
      <xdr:rowOff>125806</xdr:rowOff>
    </xdr:to>
    <xdr:sp macro="" textlink="">
      <xdr:nvSpPr>
        <xdr:cNvPr id="755" name="楕円 754"/>
        <xdr:cNvSpPr/>
      </xdr:nvSpPr>
      <xdr:spPr>
        <a:xfrm>
          <a:off x="19494500" y="67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116933</xdr:rowOff>
    </xdr:from>
    <xdr:ext cx="378565" cy="259045"/>
    <xdr:sp macro="" textlink="">
      <xdr:nvSpPr>
        <xdr:cNvPr id="756" name="テキスト ボックス 755"/>
        <xdr:cNvSpPr txBox="1"/>
      </xdr:nvSpPr>
      <xdr:spPr>
        <a:xfrm>
          <a:off x="19356017" y="6803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25741</xdr:rowOff>
    </xdr:from>
    <xdr:to>
      <xdr:col>98</xdr:col>
      <xdr:colOff>38100</xdr:colOff>
      <xdr:row>39</xdr:row>
      <xdr:rowOff>127341</xdr:rowOff>
    </xdr:to>
    <xdr:sp macro="" textlink="">
      <xdr:nvSpPr>
        <xdr:cNvPr id="757" name="楕円 756"/>
        <xdr:cNvSpPr/>
      </xdr:nvSpPr>
      <xdr:spPr>
        <a:xfrm>
          <a:off x="18605500" y="671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118468</xdr:rowOff>
    </xdr:from>
    <xdr:ext cx="378565" cy="259045"/>
    <xdr:sp macro="" textlink="">
      <xdr:nvSpPr>
        <xdr:cNvPr id="758" name="テキスト ボックス 757"/>
        <xdr:cNvSpPr txBox="1"/>
      </xdr:nvSpPr>
      <xdr:spPr>
        <a:xfrm>
          <a:off x="18467017" y="6805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107970</xdr:rowOff>
    </xdr:from>
    <xdr:to>
      <xdr:col>116</xdr:col>
      <xdr:colOff>63500</xdr:colOff>
      <xdr:row>58</xdr:row>
      <xdr:rowOff>112360</xdr:rowOff>
    </xdr:to>
    <xdr:cxnSp macro="">
      <xdr:nvCxnSpPr>
        <xdr:cNvPr id="785" name="直線コネクタ 784"/>
        <xdr:cNvCxnSpPr/>
      </xdr:nvCxnSpPr>
      <xdr:spPr>
        <a:xfrm>
          <a:off x="21323300" y="10052070"/>
          <a:ext cx="8382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103673</xdr:rowOff>
    </xdr:from>
    <xdr:to>
      <xdr:col>111</xdr:col>
      <xdr:colOff>177800</xdr:colOff>
      <xdr:row>58</xdr:row>
      <xdr:rowOff>107970</xdr:rowOff>
    </xdr:to>
    <xdr:cxnSp macro="">
      <xdr:nvCxnSpPr>
        <xdr:cNvPr id="788" name="直線コネクタ 787"/>
        <xdr:cNvCxnSpPr/>
      </xdr:nvCxnSpPr>
      <xdr:spPr>
        <a:xfrm>
          <a:off x="20434300" y="1004777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94986</xdr:rowOff>
    </xdr:from>
    <xdr:to>
      <xdr:col>107</xdr:col>
      <xdr:colOff>50800</xdr:colOff>
      <xdr:row>58</xdr:row>
      <xdr:rowOff>103673</xdr:rowOff>
    </xdr:to>
    <xdr:cxnSp macro="">
      <xdr:nvCxnSpPr>
        <xdr:cNvPr id="791" name="直線コネクタ 790"/>
        <xdr:cNvCxnSpPr/>
      </xdr:nvCxnSpPr>
      <xdr:spPr>
        <a:xfrm>
          <a:off x="19545300" y="1003908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87945</xdr:rowOff>
    </xdr:from>
    <xdr:to>
      <xdr:col>102</xdr:col>
      <xdr:colOff>114300</xdr:colOff>
      <xdr:row>58</xdr:row>
      <xdr:rowOff>94986</xdr:rowOff>
    </xdr:to>
    <xdr:cxnSp macro="">
      <xdr:nvCxnSpPr>
        <xdr:cNvPr id="794" name="直線コネクタ 793"/>
        <xdr:cNvCxnSpPr/>
      </xdr:nvCxnSpPr>
      <xdr:spPr>
        <a:xfrm>
          <a:off x="18656300" y="10032045"/>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28399</xdr:rowOff>
    </xdr:from>
    <xdr:ext cx="469744" cy="259045"/>
    <xdr:sp macro="" textlink="">
      <xdr:nvSpPr>
        <xdr:cNvPr id="796" name="テキスト ボックス 795"/>
        <xdr:cNvSpPr txBox="1"/>
      </xdr:nvSpPr>
      <xdr:spPr>
        <a:xfrm>
          <a:off x="19310428" y="96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18980</xdr:rowOff>
    </xdr:from>
    <xdr:ext cx="469744" cy="259045"/>
    <xdr:sp macro="" textlink="">
      <xdr:nvSpPr>
        <xdr:cNvPr id="798" name="テキスト ボックス 797"/>
        <xdr:cNvSpPr txBox="1"/>
      </xdr:nvSpPr>
      <xdr:spPr>
        <a:xfrm>
          <a:off x="18421428" y="962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61560</xdr:rowOff>
    </xdr:from>
    <xdr:to>
      <xdr:col>116</xdr:col>
      <xdr:colOff>114300</xdr:colOff>
      <xdr:row>58</xdr:row>
      <xdr:rowOff>163160</xdr:rowOff>
    </xdr:to>
    <xdr:sp macro="" textlink="">
      <xdr:nvSpPr>
        <xdr:cNvPr id="804" name="楕円 803"/>
        <xdr:cNvSpPr/>
      </xdr:nvSpPr>
      <xdr:spPr>
        <a:xfrm>
          <a:off x="22110700" y="100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147937</xdr:rowOff>
    </xdr:from>
    <xdr:ext cx="378565" cy="259045"/>
    <xdr:sp macro="" textlink="">
      <xdr:nvSpPr>
        <xdr:cNvPr id="805" name="貸付金該当値テキスト"/>
        <xdr:cNvSpPr txBox="1"/>
      </xdr:nvSpPr>
      <xdr:spPr>
        <a:xfrm>
          <a:off x="22212300" y="9920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57170</xdr:rowOff>
    </xdr:from>
    <xdr:to>
      <xdr:col>112</xdr:col>
      <xdr:colOff>38100</xdr:colOff>
      <xdr:row>58</xdr:row>
      <xdr:rowOff>158770</xdr:rowOff>
    </xdr:to>
    <xdr:sp macro="" textlink="">
      <xdr:nvSpPr>
        <xdr:cNvPr id="806" name="楕円 805"/>
        <xdr:cNvSpPr/>
      </xdr:nvSpPr>
      <xdr:spPr>
        <a:xfrm>
          <a:off x="21272500" y="100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149897</xdr:rowOff>
    </xdr:from>
    <xdr:ext cx="378565" cy="259045"/>
    <xdr:sp macro="" textlink="">
      <xdr:nvSpPr>
        <xdr:cNvPr id="807" name="テキスト ボックス 806"/>
        <xdr:cNvSpPr txBox="1"/>
      </xdr:nvSpPr>
      <xdr:spPr>
        <a:xfrm>
          <a:off x="21134017" y="10093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52873</xdr:rowOff>
    </xdr:from>
    <xdr:to>
      <xdr:col>107</xdr:col>
      <xdr:colOff>101600</xdr:colOff>
      <xdr:row>58</xdr:row>
      <xdr:rowOff>154473</xdr:rowOff>
    </xdr:to>
    <xdr:sp macro="" textlink="">
      <xdr:nvSpPr>
        <xdr:cNvPr id="808" name="楕円 807"/>
        <xdr:cNvSpPr/>
      </xdr:nvSpPr>
      <xdr:spPr>
        <a:xfrm>
          <a:off x="20383500" y="99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145600</xdr:rowOff>
    </xdr:from>
    <xdr:ext cx="378565" cy="259045"/>
    <xdr:sp macro="" textlink="">
      <xdr:nvSpPr>
        <xdr:cNvPr id="809" name="テキスト ボックス 808"/>
        <xdr:cNvSpPr txBox="1"/>
      </xdr:nvSpPr>
      <xdr:spPr>
        <a:xfrm>
          <a:off x="20245017" y="10089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44186</xdr:rowOff>
    </xdr:from>
    <xdr:to>
      <xdr:col>102</xdr:col>
      <xdr:colOff>165100</xdr:colOff>
      <xdr:row>58</xdr:row>
      <xdr:rowOff>145786</xdr:rowOff>
    </xdr:to>
    <xdr:sp macro="" textlink="">
      <xdr:nvSpPr>
        <xdr:cNvPr id="810" name="楕円 809"/>
        <xdr:cNvSpPr/>
      </xdr:nvSpPr>
      <xdr:spPr>
        <a:xfrm>
          <a:off x="19494500" y="99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136913</xdr:rowOff>
    </xdr:from>
    <xdr:ext cx="378565" cy="259045"/>
    <xdr:sp macro="" textlink="">
      <xdr:nvSpPr>
        <xdr:cNvPr id="811" name="テキスト ボックス 810"/>
        <xdr:cNvSpPr txBox="1"/>
      </xdr:nvSpPr>
      <xdr:spPr>
        <a:xfrm>
          <a:off x="19356017" y="10081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37145</xdr:rowOff>
    </xdr:from>
    <xdr:to>
      <xdr:col>98</xdr:col>
      <xdr:colOff>38100</xdr:colOff>
      <xdr:row>58</xdr:row>
      <xdr:rowOff>138745</xdr:rowOff>
    </xdr:to>
    <xdr:sp macro="" textlink="">
      <xdr:nvSpPr>
        <xdr:cNvPr id="812" name="楕円 811"/>
        <xdr:cNvSpPr/>
      </xdr:nvSpPr>
      <xdr:spPr>
        <a:xfrm>
          <a:off x="18605500" y="998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129872</xdr:rowOff>
    </xdr:from>
    <xdr:ext cx="469744" cy="259045"/>
    <xdr:sp macro="" textlink="">
      <xdr:nvSpPr>
        <xdr:cNvPr id="813" name="テキスト ボックス 812"/>
        <xdr:cNvSpPr txBox="1"/>
      </xdr:nvSpPr>
      <xdr:spPr>
        <a:xfrm>
          <a:off x="18421428"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30125</xdr:rowOff>
    </xdr:from>
    <xdr:to>
      <xdr:col>116</xdr:col>
      <xdr:colOff>63500</xdr:colOff>
      <xdr:row>72</xdr:row>
      <xdr:rowOff>93275</xdr:rowOff>
    </xdr:to>
    <xdr:cxnSp macro="">
      <xdr:nvCxnSpPr>
        <xdr:cNvPr id="843" name="直線コネクタ 842"/>
        <xdr:cNvCxnSpPr/>
      </xdr:nvCxnSpPr>
      <xdr:spPr>
        <a:xfrm>
          <a:off x="21323300" y="12374525"/>
          <a:ext cx="838200" cy="6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30125</xdr:rowOff>
    </xdr:from>
    <xdr:to>
      <xdr:col>111</xdr:col>
      <xdr:colOff>177800</xdr:colOff>
      <xdr:row>72</xdr:row>
      <xdr:rowOff>45079</xdr:rowOff>
    </xdr:to>
    <xdr:cxnSp macro="">
      <xdr:nvCxnSpPr>
        <xdr:cNvPr id="846" name="直線コネクタ 845"/>
        <xdr:cNvCxnSpPr/>
      </xdr:nvCxnSpPr>
      <xdr:spPr>
        <a:xfrm flipV="1">
          <a:off x="20434300" y="12374525"/>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48" name="テキスト ボックス 84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42431</xdr:rowOff>
    </xdr:from>
    <xdr:to>
      <xdr:col>107</xdr:col>
      <xdr:colOff>50800</xdr:colOff>
      <xdr:row>72</xdr:row>
      <xdr:rowOff>45079</xdr:rowOff>
    </xdr:to>
    <xdr:cxnSp macro="">
      <xdr:nvCxnSpPr>
        <xdr:cNvPr id="849" name="直線コネクタ 848"/>
        <xdr:cNvCxnSpPr/>
      </xdr:nvCxnSpPr>
      <xdr:spPr>
        <a:xfrm>
          <a:off x="19545300" y="12386831"/>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1" name="テキスト ボックス 850"/>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42431</xdr:rowOff>
    </xdr:from>
    <xdr:to>
      <xdr:col>102</xdr:col>
      <xdr:colOff>114300</xdr:colOff>
      <xdr:row>72</xdr:row>
      <xdr:rowOff>132576</xdr:rowOff>
    </xdr:to>
    <xdr:cxnSp macro="">
      <xdr:nvCxnSpPr>
        <xdr:cNvPr id="852" name="直線コネクタ 851"/>
        <xdr:cNvCxnSpPr/>
      </xdr:nvCxnSpPr>
      <xdr:spPr>
        <a:xfrm flipV="1">
          <a:off x="18656300" y="12386831"/>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121162</xdr:rowOff>
    </xdr:from>
    <xdr:ext cx="534377" cy="259045"/>
    <xdr:sp macro="" textlink="">
      <xdr:nvSpPr>
        <xdr:cNvPr id="854" name="テキスト ボックス 853"/>
        <xdr:cNvSpPr txBox="1"/>
      </xdr:nvSpPr>
      <xdr:spPr>
        <a:xfrm>
          <a:off x="19278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169987</xdr:rowOff>
    </xdr:from>
    <xdr:ext cx="534377" cy="259045"/>
    <xdr:sp macro="" textlink="">
      <xdr:nvSpPr>
        <xdr:cNvPr id="856" name="テキスト ボックス 855"/>
        <xdr:cNvSpPr txBox="1"/>
      </xdr:nvSpPr>
      <xdr:spPr>
        <a:xfrm>
          <a:off x="18389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42475</xdr:rowOff>
    </xdr:from>
    <xdr:to>
      <xdr:col>116</xdr:col>
      <xdr:colOff>114300</xdr:colOff>
      <xdr:row>72</xdr:row>
      <xdr:rowOff>144075</xdr:rowOff>
    </xdr:to>
    <xdr:sp macro="" textlink="">
      <xdr:nvSpPr>
        <xdr:cNvPr id="862" name="楕円 861"/>
        <xdr:cNvSpPr/>
      </xdr:nvSpPr>
      <xdr:spPr>
        <a:xfrm>
          <a:off x="22110700" y="123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65352</xdr:rowOff>
    </xdr:from>
    <xdr:ext cx="534377" cy="259045"/>
    <xdr:sp macro="" textlink="">
      <xdr:nvSpPr>
        <xdr:cNvPr id="863" name="繰出金該当値テキスト"/>
        <xdr:cNvSpPr txBox="1"/>
      </xdr:nvSpPr>
      <xdr:spPr>
        <a:xfrm>
          <a:off x="22212300" y="122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150775</xdr:rowOff>
    </xdr:from>
    <xdr:to>
      <xdr:col>112</xdr:col>
      <xdr:colOff>38100</xdr:colOff>
      <xdr:row>72</xdr:row>
      <xdr:rowOff>80925</xdr:rowOff>
    </xdr:to>
    <xdr:sp macro="" textlink="">
      <xdr:nvSpPr>
        <xdr:cNvPr id="864" name="楕円 863"/>
        <xdr:cNvSpPr/>
      </xdr:nvSpPr>
      <xdr:spPr>
        <a:xfrm>
          <a:off x="21272500" y="123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97452</xdr:rowOff>
    </xdr:from>
    <xdr:ext cx="534377" cy="259045"/>
    <xdr:sp macro="" textlink="">
      <xdr:nvSpPr>
        <xdr:cNvPr id="865" name="テキスト ボックス 864"/>
        <xdr:cNvSpPr txBox="1"/>
      </xdr:nvSpPr>
      <xdr:spPr>
        <a:xfrm>
          <a:off x="21056111" y="120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165729</xdr:rowOff>
    </xdr:from>
    <xdr:to>
      <xdr:col>107</xdr:col>
      <xdr:colOff>101600</xdr:colOff>
      <xdr:row>72</xdr:row>
      <xdr:rowOff>95879</xdr:rowOff>
    </xdr:to>
    <xdr:sp macro="" textlink="">
      <xdr:nvSpPr>
        <xdr:cNvPr id="866" name="楕円 865"/>
        <xdr:cNvSpPr/>
      </xdr:nvSpPr>
      <xdr:spPr>
        <a:xfrm>
          <a:off x="20383500" y="123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112406</xdr:rowOff>
    </xdr:from>
    <xdr:ext cx="534377" cy="259045"/>
    <xdr:sp macro="" textlink="">
      <xdr:nvSpPr>
        <xdr:cNvPr id="867" name="テキスト ボックス 866"/>
        <xdr:cNvSpPr txBox="1"/>
      </xdr:nvSpPr>
      <xdr:spPr>
        <a:xfrm>
          <a:off x="20167111" y="1211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163081</xdr:rowOff>
    </xdr:from>
    <xdr:to>
      <xdr:col>102</xdr:col>
      <xdr:colOff>165100</xdr:colOff>
      <xdr:row>72</xdr:row>
      <xdr:rowOff>93231</xdr:rowOff>
    </xdr:to>
    <xdr:sp macro="" textlink="">
      <xdr:nvSpPr>
        <xdr:cNvPr id="868" name="楕円 867"/>
        <xdr:cNvSpPr/>
      </xdr:nvSpPr>
      <xdr:spPr>
        <a:xfrm>
          <a:off x="19494500" y="123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109758</xdr:rowOff>
    </xdr:from>
    <xdr:ext cx="534377" cy="259045"/>
    <xdr:sp macro="" textlink="">
      <xdr:nvSpPr>
        <xdr:cNvPr id="869" name="テキスト ボックス 868"/>
        <xdr:cNvSpPr txBox="1"/>
      </xdr:nvSpPr>
      <xdr:spPr>
        <a:xfrm>
          <a:off x="19278111" y="1211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81776</xdr:rowOff>
    </xdr:from>
    <xdr:to>
      <xdr:col>98</xdr:col>
      <xdr:colOff>38100</xdr:colOff>
      <xdr:row>73</xdr:row>
      <xdr:rowOff>11926</xdr:rowOff>
    </xdr:to>
    <xdr:sp macro="" textlink="">
      <xdr:nvSpPr>
        <xdr:cNvPr id="870" name="楕円 869"/>
        <xdr:cNvSpPr/>
      </xdr:nvSpPr>
      <xdr:spPr>
        <a:xfrm>
          <a:off x="18605500" y="12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28453</xdr:rowOff>
    </xdr:from>
    <xdr:ext cx="534377" cy="259045"/>
    <xdr:sp macro="" textlink="">
      <xdr:nvSpPr>
        <xdr:cNvPr id="871" name="テキスト ボックス 870"/>
        <xdr:cNvSpPr txBox="1"/>
      </xdr:nvSpPr>
      <xdr:spPr>
        <a:xfrm>
          <a:off x="18389111" y="1220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物件費については、平成２８年度より相生市文化会館オープンに伴い管理運営経費の増加、情報系システムのクラウドサービス利用に係る経費やパソコン</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の機器リース料の増加により</a:t>
          </a:r>
          <a:r>
            <a:rPr kumimoji="1" lang="ja-JP" altLang="en-US" sz="1100">
              <a:solidFill>
                <a:schemeClr val="dk1"/>
              </a:solidFill>
              <a:effectLst/>
              <a:latin typeface="+mn-lt"/>
              <a:ea typeface="+mn-ea"/>
              <a:cs typeface="+mn-cs"/>
            </a:rPr>
            <a:t>数値が上昇傾向にある。</a:t>
          </a:r>
          <a:r>
            <a:rPr kumimoji="1" lang="ja-JP" altLang="ja-JP" sz="1100">
              <a:solidFill>
                <a:schemeClr val="dk1"/>
              </a:solidFill>
              <a:effectLst/>
              <a:latin typeface="+mn-lt"/>
              <a:ea typeface="+mn-ea"/>
              <a:cs typeface="+mn-cs"/>
            </a:rPr>
            <a:t>　今後も、事業内容をゼロベースで見直しを図り、また行財政健全化計画に基づき、裁量的経費の削減などにより更なるコスト削減に努める。</a:t>
          </a:r>
          <a:endParaRPr lang="ja-JP" altLang="ja-JP" sz="1400">
            <a:effectLst/>
          </a:endParaRPr>
        </a:p>
        <a:p>
          <a:r>
            <a:rPr kumimoji="1" lang="ja-JP" altLang="ja-JP" sz="1100">
              <a:solidFill>
                <a:schemeClr val="dk1"/>
              </a:solidFill>
              <a:effectLst/>
              <a:latin typeface="+mn-lt"/>
              <a:ea typeface="+mn-ea"/>
              <a:cs typeface="+mn-cs"/>
            </a:rPr>
            <a:t>　扶助費については、</a:t>
          </a:r>
          <a:r>
            <a:rPr kumimoji="1" lang="ja-JP" altLang="en-US" sz="1100">
              <a:solidFill>
                <a:schemeClr val="dk1"/>
              </a:solidFill>
              <a:effectLst/>
              <a:latin typeface="+mn-lt"/>
              <a:ea typeface="+mn-ea"/>
              <a:cs typeface="+mn-cs"/>
            </a:rPr>
            <a:t>少子高齢化等の影響</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高い水準となっているため</a:t>
          </a:r>
          <a:r>
            <a:rPr kumimoji="1" lang="ja-JP" altLang="ja-JP" sz="1100">
              <a:solidFill>
                <a:schemeClr val="dk1"/>
              </a:solidFill>
              <a:effectLst/>
              <a:latin typeface="+mn-lt"/>
              <a:ea typeface="+mn-ea"/>
              <a:cs typeface="+mn-cs"/>
            </a:rPr>
            <a:t>、類似団体平均を上回っている。今後、資格審査の適正化や各種手当への特別加算等の見直しを進めていくことで抑制に努める。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繰出金については、類似団体の平均を大幅に上回っているのは、下水道事業会計において過去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費に多額の起債を発行し、その元利償還金が膨らんでいるからである。今後、下水道事業会計では独立採算の原則に立ち返って徹底した経費の抑制を行うとともに、定期的に使用料の見直しを行うなど健全化に努め、繰出金の抑制を図っていく。</a:t>
          </a:r>
          <a:endParaRPr lang="ja-JP" altLang="ja-JP" sz="1400">
            <a:effectLst/>
          </a:endParaRPr>
        </a:p>
        <a:p>
          <a:r>
            <a:rPr lang="ja-JP" altLang="ja-JP" sz="1100">
              <a:solidFill>
                <a:schemeClr val="dk1"/>
              </a:solidFill>
              <a:effectLst/>
              <a:latin typeface="+mn-lt"/>
              <a:ea typeface="+mn-ea"/>
              <a:cs typeface="+mn-cs"/>
            </a:rPr>
            <a:t>　普通建設事業費については、</a:t>
          </a:r>
          <a:r>
            <a:rPr lang="ja-JP" altLang="en-US" sz="1100">
              <a:solidFill>
                <a:schemeClr val="dk1"/>
              </a:solidFill>
              <a:effectLst/>
              <a:latin typeface="+mn-lt"/>
              <a:ea typeface="+mn-ea"/>
              <a:cs typeface="+mn-cs"/>
            </a:rPr>
            <a:t>市庁舎耐震補強工事</a:t>
          </a:r>
          <a:r>
            <a:rPr lang="ja-JP" altLang="ja-JP" sz="1100">
              <a:solidFill>
                <a:schemeClr val="dk1"/>
              </a:solidFill>
              <a:effectLst/>
              <a:latin typeface="+mn-lt"/>
              <a:ea typeface="+mn-ea"/>
              <a:cs typeface="+mn-cs"/>
            </a:rPr>
            <a:t>や</a:t>
          </a:r>
          <a:r>
            <a:rPr lang="ja-JP" altLang="en-US" sz="1100">
              <a:solidFill>
                <a:schemeClr val="dk1"/>
              </a:solidFill>
              <a:effectLst/>
              <a:latin typeface="+mn-lt"/>
              <a:ea typeface="+mn-ea"/>
              <a:cs typeface="+mn-cs"/>
            </a:rPr>
            <a:t>市民体育館改修公費</a:t>
          </a:r>
          <a:r>
            <a:rPr lang="ja-JP" altLang="ja-JP" sz="1100">
              <a:solidFill>
                <a:schemeClr val="dk1"/>
              </a:solidFill>
              <a:effectLst/>
              <a:latin typeface="+mn-lt"/>
              <a:ea typeface="+mn-ea"/>
              <a:cs typeface="+mn-cs"/>
            </a:rPr>
            <a:t>等の</a:t>
          </a:r>
          <a:r>
            <a:rPr lang="ja-JP" altLang="en-US" sz="1100">
              <a:solidFill>
                <a:schemeClr val="dk1"/>
              </a:solidFill>
              <a:effectLst/>
              <a:latin typeface="+mn-lt"/>
              <a:ea typeface="+mn-ea"/>
              <a:cs typeface="+mn-cs"/>
            </a:rPr>
            <a:t>大規模</a:t>
          </a:r>
          <a:r>
            <a:rPr lang="ja-JP" altLang="ja-JP" sz="1100">
              <a:solidFill>
                <a:schemeClr val="dk1"/>
              </a:solidFill>
              <a:effectLst/>
              <a:latin typeface="+mn-lt"/>
              <a:ea typeface="+mn-ea"/>
              <a:cs typeface="+mn-cs"/>
            </a:rPr>
            <a:t>工事</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より、数値</a:t>
          </a:r>
          <a:r>
            <a:rPr lang="ja-JP" altLang="en-US" sz="1100">
              <a:solidFill>
                <a:schemeClr val="dk1"/>
              </a:solidFill>
              <a:effectLst/>
              <a:latin typeface="+mn-lt"/>
              <a:ea typeface="+mn-ea"/>
              <a:cs typeface="+mn-cs"/>
            </a:rPr>
            <a:t>が悪化</a:t>
          </a:r>
          <a:r>
            <a:rPr lang="ja-JP" altLang="ja-JP" sz="1100">
              <a:solidFill>
                <a:schemeClr val="dk1"/>
              </a:solidFill>
              <a:effectLst/>
              <a:latin typeface="+mn-lt"/>
              <a:ea typeface="+mn-ea"/>
              <a:cs typeface="+mn-cs"/>
            </a:rPr>
            <a:t>した。</a:t>
          </a:r>
          <a:r>
            <a:rPr lang="ja-JP" altLang="en-US" sz="1100">
              <a:solidFill>
                <a:schemeClr val="dk1"/>
              </a:solidFill>
              <a:effectLst/>
              <a:latin typeface="+mn-lt"/>
              <a:ea typeface="+mn-ea"/>
              <a:cs typeface="+mn-cs"/>
            </a:rPr>
            <a:t>今後も引き続き</a:t>
          </a:r>
          <a:r>
            <a:rPr lang="ja-JP" altLang="ja-JP" sz="1100">
              <a:solidFill>
                <a:schemeClr val="dk1"/>
              </a:solidFill>
              <a:effectLst/>
              <a:latin typeface="+mn-lt"/>
              <a:ea typeface="+mn-ea"/>
              <a:cs typeface="+mn-cs"/>
            </a:rPr>
            <a:t>、事業内容について必要性や緊急性等十分に検討し、普通建設事業費の削減</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平準化を図る。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29,639
90.40
13,227,277
12,838,216
372,890
8,134,411
14,866,410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15603</xdr:rowOff>
    </xdr:from>
    <xdr:to>
      <xdr:col>24</xdr:col>
      <xdr:colOff>63500</xdr:colOff>
      <xdr:row>35</xdr:row>
      <xdr:rowOff>44668</xdr:rowOff>
    </xdr:to>
    <xdr:cxnSp macro="">
      <xdr:nvCxnSpPr>
        <xdr:cNvPr id="63" name="直線コネクタ 62"/>
        <xdr:cNvCxnSpPr/>
      </xdr:nvCxnSpPr>
      <xdr:spPr>
        <a:xfrm flipV="1">
          <a:off x="3797300" y="6016353"/>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31931</xdr:rowOff>
    </xdr:from>
    <xdr:to>
      <xdr:col>19</xdr:col>
      <xdr:colOff>177800</xdr:colOff>
      <xdr:row>35</xdr:row>
      <xdr:rowOff>44668</xdr:rowOff>
    </xdr:to>
    <xdr:cxnSp macro="">
      <xdr:nvCxnSpPr>
        <xdr:cNvPr id="66" name="直線コネクタ 65"/>
        <xdr:cNvCxnSpPr/>
      </xdr:nvCxnSpPr>
      <xdr:spPr>
        <a:xfrm>
          <a:off x="2908300" y="5861231"/>
          <a:ext cx="889000" cy="18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118146</xdr:rowOff>
    </xdr:from>
    <xdr:to>
      <xdr:col>15</xdr:col>
      <xdr:colOff>50800</xdr:colOff>
      <xdr:row>34</xdr:row>
      <xdr:rowOff>31931</xdr:rowOff>
    </xdr:to>
    <xdr:cxnSp macro="">
      <xdr:nvCxnSpPr>
        <xdr:cNvPr id="69" name="直線コネクタ 68"/>
        <xdr:cNvCxnSpPr/>
      </xdr:nvCxnSpPr>
      <xdr:spPr>
        <a:xfrm>
          <a:off x="2019300" y="5775996"/>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118146</xdr:rowOff>
    </xdr:from>
    <xdr:to>
      <xdr:col>10</xdr:col>
      <xdr:colOff>114300</xdr:colOff>
      <xdr:row>33</xdr:row>
      <xdr:rowOff>170071</xdr:rowOff>
    </xdr:to>
    <xdr:cxnSp macro="">
      <xdr:nvCxnSpPr>
        <xdr:cNvPr id="72" name="直線コネクタ 71"/>
        <xdr:cNvCxnSpPr/>
      </xdr:nvCxnSpPr>
      <xdr:spPr>
        <a:xfrm flipV="1">
          <a:off x="1130300" y="5775996"/>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99984</xdr:rowOff>
    </xdr:from>
    <xdr:ext cx="469744" cy="259045"/>
    <xdr:sp macro="" textlink="">
      <xdr:nvSpPr>
        <xdr:cNvPr id="74" name="テキスト ボックス 73"/>
        <xdr:cNvSpPr txBox="1"/>
      </xdr:nvSpPr>
      <xdr:spPr>
        <a:xfrm>
          <a:off x="1784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140805</xdr:rowOff>
    </xdr:from>
    <xdr:ext cx="469744" cy="259045"/>
    <xdr:sp macro="" textlink="">
      <xdr:nvSpPr>
        <xdr:cNvPr id="76" name="テキスト ボックス 75"/>
        <xdr:cNvSpPr txBox="1"/>
      </xdr:nvSpPr>
      <xdr:spPr>
        <a:xfrm>
          <a:off x="895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136253</xdr:rowOff>
    </xdr:from>
    <xdr:to>
      <xdr:col>24</xdr:col>
      <xdr:colOff>114300</xdr:colOff>
      <xdr:row>35</xdr:row>
      <xdr:rowOff>66403</xdr:rowOff>
    </xdr:to>
    <xdr:sp macro="" textlink="">
      <xdr:nvSpPr>
        <xdr:cNvPr id="82" name="楕円 81"/>
        <xdr:cNvSpPr/>
      </xdr:nvSpPr>
      <xdr:spPr>
        <a:xfrm>
          <a:off x="45847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159130</xdr:rowOff>
    </xdr:from>
    <xdr:ext cx="469744" cy="259045"/>
    <xdr:sp macro="" textlink="">
      <xdr:nvSpPr>
        <xdr:cNvPr id="83" name="議会費該当値テキスト"/>
        <xdr:cNvSpPr txBox="1"/>
      </xdr:nvSpPr>
      <xdr:spPr>
        <a:xfrm>
          <a:off x="4686300" y="581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165318</xdr:rowOff>
    </xdr:from>
    <xdr:to>
      <xdr:col>20</xdr:col>
      <xdr:colOff>38100</xdr:colOff>
      <xdr:row>35</xdr:row>
      <xdr:rowOff>95468</xdr:rowOff>
    </xdr:to>
    <xdr:sp macro="" textlink="">
      <xdr:nvSpPr>
        <xdr:cNvPr id="84" name="楕円 83"/>
        <xdr:cNvSpPr/>
      </xdr:nvSpPr>
      <xdr:spPr>
        <a:xfrm>
          <a:off x="37465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111995</xdr:rowOff>
    </xdr:from>
    <xdr:ext cx="469744" cy="259045"/>
    <xdr:sp macro="" textlink="">
      <xdr:nvSpPr>
        <xdr:cNvPr id="85" name="テキスト ボックス 84"/>
        <xdr:cNvSpPr txBox="1"/>
      </xdr:nvSpPr>
      <xdr:spPr>
        <a:xfrm>
          <a:off x="3562428" y="576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152581</xdr:rowOff>
    </xdr:from>
    <xdr:to>
      <xdr:col>15</xdr:col>
      <xdr:colOff>101600</xdr:colOff>
      <xdr:row>34</xdr:row>
      <xdr:rowOff>82731</xdr:rowOff>
    </xdr:to>
    <xdr:sp macro="" textlink="">
      <xdr:nvSpPr>
        <xdr:cNvPr id="86" name="楕円 85"/>
        <xdr:cNvSpPr/>
      </xdr:nvSpPr>
      <xdr:spPr>
        <a:xfrm>
          <a:off x="2857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99258</xdr:rowOff>
    </xdr:from>
    <xdr:ext cx="469744" cy="259045"/>
    <xdr:sp macro="" textlink="">
      <xdr:nvSpPr>
        <xdr:cNvPr id="87" name="テキスト ボックス 86"/>
        <xdr:cNvSpPr txBox="1"/>
      </xdr:nvSpPr>
      <xdr:spPr>
        <a:xfrm>
          <a:off x="2673428"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67346</xdr:rowOff>
    </xdr:from>
    <xdr:to>
      <xdr:col>10</xdr:col>
      <xdr:colOff>165100</xdr:colOff>
      <xdr:row>33</xdr:row>
      <xdr:rowOff>168946</xdr:rowOff>
    </xdr:to>
    <xdr:sp macro="" textlink="">
      <xdr:nvSpPr>
        <xdr:cNvPr id="88" name="楕円 87"/>
        <xdr:cNvSpPr/>
      </xdr:nvSpPr>
      <xdr:spPr>
        <a:xfrm>
          <a:off x="1968500" y="57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14023</xdr:rowOff>
    </xdr:from>
    <xdr:ext cx="469744" cy="259045"/>
    <xdr:sp macro="" textlink="">
      <xdr:nvSpPr>
        <xdr:cNvPr id="89" name="テキスト ボックス 88"/>
        <xdr:cNvSpPr txBox="1"/>
      </xdr:nvSpPr>
      <xdr:spPr>
        <a:xfrm>
          <a:off x="1784428" y="550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119271</xdr:rowOff>
    </xdr:from>
    <xdr:to>
      <xdr:col>6</xdr:col>
      <xdr:colOff>38100</xdr:colOff>
      <xdr:row>34</xdr:row>
      <xdr:rowOff>49421</xdr:rowOff>
    </xdr:to>
    <xdr:sp macro="" textlink="">
      <xdr:nvSpPr>
        <xdr:cNvPr id="90" name="楕円 89"/>
        <xdr:cNvSpPr/>
      </xdr:nvSpPr>
      <xdr:spPr>
        <a:xfrm>
          <a:off x="1079500" y="57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65948</xdr:rowOff>
    </xdr:from>
    <xdr:ext cx="469744" cy="259045"/>
    <xdr:sp macro="" textlink="">
      <xdr:nvSpPr>
        <xdr:cNvPr id="91" name="テキスト ボックス 90"/>
        <xdr:cNvSpPr txBox="1"/>
      </xdr:nvSpPr>
      <xdr:spPr>
        <a:xfrm>
          <a:off x="895428" y="555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11323</xdr:rowOff>
    </xdr:from>
    <xdr:to>
      <xdr:col>24</xdr:col>
      <xdr:colOff>63500</xdr:colOff>
      <xdr:row>57</xdr:row>
      <xdr:rowOff>21692</xdr:rowOff>
    </xdr:to>
    <xdr:cxnSp macro="">
      <xdr:nvCxnSpPr>
        <xdr:cNvPr id="118" name="直線コネクタ 117"/>
        <xdr:cNvCxnSpPr/>
      </xdr:nvCxnSpPr>
      <xdr:spPr>
        <a:xfrm>
          <a:off x="3797300" y="9783973"/>
          <a:ext cx="8382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11323</xdr:rowOff>
    </xdr:from>
    <xdr:to>
      <xdr:col>19</xdr:col>
      <xdr:colOff>177800</xdr:colOff>
      <xdr:row>57</xdr:row>
      <xdr:rowOff>48489</xdr:rowOff>
    </xdr:to>
    <xdr:cxnSp macro="">
      <xdr:nvCxnSpPr>
        <xdr:cNvPr id="121" name="直線コネクタ 120"/>
        <xdr:cNvCxnSpPr/>
      </xdr:nvCxnSpPr>
      <xdr:spPr>
        <a:xfrm flipV="1">
          <a:off x="2908300" y="9783973"/>
          <a:ext cx="889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14766</xdr:rowOff>
    </xdr:from>
    <xdr:to>
      <xdr:col>15</xdr:col>
      <xdr:colOff>50800</xdr:colOff>
      <xdr:row>57</xdr:row>
      <xdr:rowOff>48489</xdr:rowOff>
    </xdr:to>
    <xdr:cxnSp macro="">
      <xdr:nvCxnSpPr>
        <xdr:cNvPr id="124" name="直線コネクタ 123"/>
        <xdr:cNvCxnSpPr/>
      </xdr:nvCxnSpPr>
      <xdr:spPr>
        <a:xfrm>
          <a:off x="2019300" y="9787416"/>
          <a:ext cx="889000" cy="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1712</xdr:rowOff>
    </xdr:from>
    <xdr:to>
      <xdr:col>10</xdr:col>
      <xdr:colOff>114300</xdr:colOff>
      <xdr:row>57</xdr:row>
      <xdr:rowOff>14766</xdr:rowOff>
    </xdr:to>
    <xdr:cxnSp macro="">
      <xdr:nvCxnSpPr>
        <xdr:cNvPr id="127" name="直線コネクタ 126"/>
        <xdr:cNvCxnSpPr/>
      </xdr:nvCxnSpPr>
      <xdr:spPr>
        <a:xfrm>
          <a:off x="1130300" y="9774362"/>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71981</xdr:rowOff>
    </xdr:from>
    <xdr:ext cx="534377" cy="259045"/>
    <xdr:sp macro="" textlink="">
      <xdr:nvSpPr>
        <xdr:cNvPr id="129" name="テキスト ボックス 128"/>
        <xdr:cNvSpPr txBox="1"/>
      </xdr:nvSpPr>
      <xdr:spPr>
        <a:xfrm>
          <a:off x="1752111" y="98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155070</xdr:rowOff>
    </xdr:from>
    <xdr:ext cx="534377" cy="259045"/>
    <xdr:sp macro="" textlink="">
      <xdr:nvSpPr>
        <xdr:cNvPr id="131" name="テキスト ボックス 130"/>
        <xdr:cNvSpPr txBox="1"/>
      </xdr:nvSpPr>
      <xdr:spPr>
        <a:xfrm>
          <a:off x="863111" y="9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142342</xdr:rowOff>
    </xdr:from>
    <xdr:to>
      <xdr:col>24</xdr:col>
      <xdr:colOff>114300</xdr:colOff>
      <xdr:row>57</xdr:row>
      <xdr:rowOff>72492</xdr:rowOff>
    </xdr:to>
    <xdr:sp macro="" textlink="">
      <xdr:nvSpPr>
        <xdr:cNvPr id="137" name="楕円 136"/>
        <xdr:cNvSpPr/>
      </xdr:nvSpPr>
      <xdr:spPr>
        <a:xfrm>
          <a:off x="4584700" y="97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120769</xdr:rowOff>
    </xdr:from>
    <xdr:ext cx="534377" cy="259045"/>
    <xdr:sp macro="" textlink="">
      <xdr:nvSpPr>
        <xdr:cNvPr id="138" name="総務費該当値テキスト"/>
        <xdr:cNvSpPr txBox="1"/>
      </xdr:nvSpPr>
      <xdr:spPr>
        <a:xfrm>
          <a:off x="4686300" y="97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131973</xdr:rowOff>
    </xdr:from>
    <xdr:to>
      <xdr:col>20</xdr:col>
      <xdr:colOff>38100</xdr:colOff>
      <xdr:row>57</xdr:row>
      <xdr:rowOff>62123</xdr:rowOff>
    </xdr:to>
    <xdr:sp macro="" textlink="">
      <xdr:nvSpPr>
        <xdr:cNvPr id="139" name="楕円 138"/>
        <xdr:cNvSpPr/>
      </xdr:nvSpPr>
      <xdr:spPr>
        <a:xfrm>
          <a:off x="3746500" y="97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53250</xdr:rowOff>
    </xdr:from>
    <xdr:ext cx="534377" cy="259045"/>
    <xdr:sp macro="" textlink="">
      <xdr:nvSpPr>
        <xdr:cNvPr id="140" name="テキスト ボックス 139"/>
        <xdr:cNvSpPr txBox="1"/>
      </xdr:nvSpPr>
      <xdr:spPr>
        <a:xfrm>
          <a:off x="3530111" y="98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169139</xdr:rowOff>
    </xdr:from>
    <xdr:to>
      <xdr:col>15</xdr:col>
      <xdr:colOff>101600</xdr:colOff>
      <xdr:row>57</xdr:row>
      <xdr:rowOff>99289</xdr:rowOff>
    </xdr:to>
    <xdr:sp macro="" textlink="">
      <xdr:nvSpPr>
        <xdr:cNvPr id="141" name="楕円 140"/>
        <xdr:cNvSpPr/>
      </xdr:nvSpPr>
      <xdr:spPr>
        <a:xfrm>
          <a:off x="2857500" y="97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90416</xdr:rowOff>
    </xdr:from>
    <xdr:ext cx="534377" cy="259045"/>
    <xdr:sp macro="" textlink="">
      <xdr:nvSpPr>
        <xdr:cNvPr id="142" name="テキスト ボックス 141"/>
        <xdr:cNvSpPr txBox="1"/>
      </xdr:nvSpPr>
      <xdr:spPr>
        <a:xfrm>
          <a:off x="2641111" y="98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135416</xdr:rowOff>
    </xdr:from>
    <xdr:to>
      <xdr:col>10</xdr:col>
      <xdr:colOff>165100</xdr:colOff>
      <xdr:row>57</xdr:row>
      <xdr:rowOff>65566</xdr:rowOff>
    </xdr:to>
    <xdr:sp macro="" textlink="">
      <xdr:nvSpPr>
        <xdr:cNvPr id="143" name="楕円 142"/>
        <xdr:cNvSpPr/>
      </xdr:nvSpPr>
      <xdr:spPr>
        <a:xfrm>
          <a:off x="1968500" y="97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82093</xdr:rowOff>
    </xdr:from>
    <xdr:ext cx="534377" cy="259045"/>
    <xdr:sp macro="" textlink="">
      <xdr:nvSpPr>
        <xdr:cNvPr id="144" name="テキスト ボックス 143"/>
        <xdr:cNvSpPr txBox="1"/>
      </xdr:nvSpPr>
      <xdr:spPr>
        <a:xfrm>
          <a:off x="1752111" y="95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122362</xdr:rowOff>
    </xdr:from>
    <xdr:to>
      <xdr:col>6</xdr:col>
      <xdr:colOff>38100</xdr:colOff>
      <xdr:row>57</xdr:row>
      <xdr:rowOff>52512</xdr:rowOff>
    </xdr:to>
    <xdr:sp macro="" textlink="">
      <xdr:nvSpPr>
        <xdr:cNvPr id="145" name="楕円 144"/>
        <xdr:cNvSpPr/>
      </xdr:nvSpPr>
      <xdr:spPr>
        <a:xfrm>
          <a:off x="1079500" y="97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43639</xdr:rowOff>
    </xdr:from>
    <xdr:ext cx="534377" cy="259045"/>
    <xdr:sp macro="" textlink="">
      <xdr:nvSpPr>
        <xdr:cNvPr id="146" name="テキスト ボックス 145"/>
        <xdr:cNvSpPr txBox="1"/>
      </xdr:nvSpPr>
      <xdr:spPr>
        <a:xfrm>
          <a:off x="863111" y="98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62646</xdr:rowOff>
    </xdr:from>
    <xdr:to>
      <xdr:col>24</xdr:col>
      <xdr:colOff>63500</xdr:colOff>
      <xdr:row>78</xdr:row>
      <xdr:rowOff>63503</xdr:rowOff>
    </xdr:to>
    <xdr:cxnSp macro="">
      <xdr:nvCxnSpPr>
        <xdr:cNvPr id="176" name="直線コネクタ 175"/>
        <xdr:cNvCxnSpPr/>
      </xdr:nvCxnSpPr>
      <xdr:spPr>
        <a:xfrm flipV="1">
          <a:off x="3797300" y="13435746"/>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63503</xdr:rowOff>
    </xdr:from>
    <xdr:to>
      <xdr:col>19</xdr:col>
      <xdr:colOff>177800</xdr:colOff>
      <xdr:row>78</xdr:row>
      <xdr:rowOff>85026</xdr:rowOff>
    </xdr:to>
    <xdr:cxnSp macro="">
      <xdr:nvCxnSpPr>
        <xdr:cNvPr id="179" name="直線コネクタ 178"/>
        <xdr:cNvCxnSpPr/>
      </xdr:nvCxnSpPr>
      <xdr:spPr>
        <a:xfrm flipV="1">
          <a:off x="2908300" y="13436603"/>
          <a:ext cx="889000" cy="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85026</xdr:rowOff>
    </xdr:from>
    <xdr:to>
      <xdr:col>15</xdr:col>
      <xdr:colOff>50800</xdr:colOff>
      <xdr:row>78</xdr:row>
      <xdr:rowOff>103268</xdr:rowOff>
    </xdr:to>
    <xdr:cxnSp macro="">
      <xdr:nvCxnSpPr>
        <xdr:cNvPr id="182" name="直線コネクタ 181"/>
        <xdr:cNvCxnSpPr/>
      </xdr:nvCxnSpPr>
      <xdr:spPr>
        <a:xfrm flipV="1">
          <a:off x="2019300" y="13458126"/>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103268</xdr:rowOff>
    </xdr:from>
    <xdr:to>
      <xdr:col>10</xdr:col>
      <xdr:colOff>114300</xdr:colOff>
      <xdr:row>78</xdr:row>
      <xdr:rowOff>137589</xdr:rowOff>
    </xdr:to>
    <xdr:cxnSp macro="">
      <xdr:nvCxnSpPr>
        <xdr:cNvPr id="185" name="直線コネクタ 184"/>
        <xdr:cNvCxnSpPr/>
      </xdr:nvCxnSpPr>
      <xdr:spPr>
        <a:xfrm flipV="1">
          <a:off x="1130300" y="13476368"/>
          <a:ext cx="889000" cy="3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161875</xdr:rowOff>
    </xdr:from>
    <xdr:ext cx="599010" cy="259045"/>
    <xdr:sp macro="" textlink="">
      <xdr:nvSpPr>
        <xdr:cNvPr id="187" name="テキスト ボックス 186"/>
        <xdr:cNvSpPr txBox="1"/>
      </xdr:nvSpPr>
      <xdr:spPr>
        <a:xfrm>
          <a:off x="1719795"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29142</xdr:rowOff>
    </xdr:from>
    <xdr:ext cx="599010" cy="259045"/>
    <xdr:sp macro="" textlink="">
      <xdr:nvSpPr>
        <xdr:cNvPr id="189" name="テキスト ボックス 188"/>
        <xdr:cNvSpPr txBox="1"/>
      </xdr:nvSpPr>
      <xdr:spPr>
        <a:xfrm>
          <a:off x="830795"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11846</xdr:rowOff>
    </xdr:from>
    <xdr:to>
      <xdr:col>24</xdr:col>
      <xdr:colOff>114300</xdr:colOff>
      <xdr:row>78</xdr:row>
      <xdr:rowOff>113446</xdr:rowOff>
    </xdr:to>
    <xdr:sp macro="" textlink="">
      <xdr:nvSpPr>
        <xdr:cNvPr id="195" name="楕円 194"/>
        <xdr:cNvSpPr/>
      </xdr:nvSpPr>
      <xdr:spPr>
        <a:xfrm>
          <a:off x="4584700" y="133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128027</xdr:rowOff>
    </xdr:from>
    <xdr:ext cx="599010" cy="259045"/>
    <xdr:sp macro="" textlink="">
      <xdr:nvSpPr>
        <xdr:cNvPr id="196" name="民生費該当値テキスト"/>
        <xdr:cNvSpPr txBox="1"/>
      </xdr:nvSpPr>
      <xdr:spPr>
        <a:xfrm>
          <a:off x="4686300" y="1332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12703</xdr:rowOff>
    </xdr:from>
    <xdr:to>
      <xdr:col>20</xdr:col>
      <xdr:colOff>38100</xdr:colOff>
      <xdr:row>78</xdr:row>
      <xdr:rowOff>114303</xdr:rowOff>
    </xdr:to>
    <xdr:sp macro="" textlink="">
      <xdr:nvSpPr>
        <xdr:cNvPr id="197" name="楕円 196"/>
        <xdr:cNvSpPr/>
      </xdr:nvSpPr>
      <xdr:spPr>
        <a:xfrm>
          <a:off x="3746500" y="133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105430</xdr:rowOff>
    </xdr:from>
    <xdr:ext cx="599010" cy="259045"/>
    <xdr:sp macro="" textlink="">
      <xdr:nvSpPr>
        <xdr:cNvPr id="198" name="テキスト ボックス 197"/>
        <xdr:cNvSpPr txBox="1"/>
      </xdr:nvSpPr>
      <xdr:spPr>
        <a:xfrm>
          <a:off x="3497795" y="1347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34226</xdr:rowOff>
    </xdr:from>
    <xdr:to>
      <xdr:col>15</xdr:col>
      <xdr:colOff>101600</xdr:colOff>
      <xdr:row>78</xdr:row>
      <xdr:rowOff>135826</xdr:rowOff>
    </xdr:to>
    <xdr:sp macro="" textlink="">
      <xdr:nvSpPr>
        <xdr:cNvPr id="199" name="楕円 198"/>
        <xdr:cNvSpPr/>
      </xdr:nvSpPr>
      <xdr:spPr>
        <a:xfrm>
          <a:off x="2857500" y="13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126953</xdr:rowOff>
    </xdr:from>
    <xdr:ext cx="599010" cy="259045"/>
    <xdr:sp macro="" textlink="">
      <xdr:nvSpPr>
        <xdr:cNvPr id="200" name="テキスト ボックス 199"/>
        <xdr:cNvSpPr txBox="1"/>
      </xdr:nvSpPr>
      <xdr:spPr>
        <a:xfrm>
          <a:off x="2608795" y="1350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52468</xdr:rowOff>
    </xdr:from>
    <xdr:to>
      <xdr:col>10</xdr:col>
      <xdr:colOff>165100</xdr:colOff>
      <xdr:row>78</xdr:row>
      <xdr:rowOff>154068</xdr:rowOff>
    </xdr:to>
    <xdr:sp macro="" textlink="">
      <xdr:nvSpPr>
        <xdr:cNvPr id="201" name="楕円 200"/>
        <xdr:cNvSpPr/>
      </xdr:nvSpPr>
      <xdr:spPr>
        <a:xfrm>
          <a:off x="1968500" y="134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145195</xdr:rowOff>
    </xdr:from>
    <xdr:ext cx="599010" cy="259045"/>
    <xdr:sp macro="" textlink="">
      <xdr:nvSpPr>
        <xdr:cNvPr id="202" name="テキスト ボックス 201"/>
        <xdr:cNvSpPr txBox="1"/>
      </xdr:nvSpPr>
      <xdr:spPr>
        <a:xfrm>
          <a:off x="1719795" y="1351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86789</xdr:rowOff>
    </xdr:from>
    <xdr:to>
      <xdr:col>6</xdr:col>
      <xdr:colOff>38100</xdr:colOff>
      <xdr:row>79</xdr:row>
      <xdr:rowOff>16939</xdr:rowOff>
    </xdr:to>
    <xdr:sp macro="" textlink="">
      <xdr:nvSpPr>
        <xdr:cNvPr id="203" name="楕円 202"/>
        <xdr:cNvSpPr/>
      </xdr:nvSpPr>
      <xdr:spPr>
        <a:xfrm>
          <a:off x="1079500" y="1345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8066</xdr:rowOff>
    </xdr:from>
    <xdr:ext cx="599010" cy="259045"/>
    <xdr:sp macro="" textlink="">
      <xdr:nvSpPr>
        <xdr:cNvPr id="204" name="テキスト ボックス 203"/>
        <xdr:cNvSpPr txBox="1"/>
      </xdr:nvSpPr>
      <xdr:spPr>
        <a:xfrm>
          <a:off x="830795" y="1355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17774</xdr:rowOff>
    </xdr:from>
    <xdr:to>
      <xdr:col>24</xdr:col>
      <xdr:colOff>63500</xdr:colOff>
      <xdr:row>98</xdr:row>
      <xdr:rowOff>54138</xdr:rowOff>
    </xdr:to>
    <xdr:cxnSp macro="">
      <xdr:nvCxnSpPr>
        <xdr:cNvPr id="236" name="直線コネクタ 235"/>
        <xdr:cNvCxnSpPr/>
      </xdr:nvCxnSpPr>
      <xdr:spPr>
        <a:xfrm>
          <a:off x="3797300" y="16819874"/>
          <a:ext cx="8382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124628</xdr:rowOff>
    </xdr:from>
    <xdr:to>
      <xdr:col>19</xdr:col>
      <xdr:colOff>177800</xdr:colOff>
      <xdr:row>98</xdr:row>
      <xdr:rowOff>17774</xdr:rowOff>
    </xdr:to>
    <xdr:cxnSp macro="">
      <xdr:nvCxnSpPr>
        <xdr:cNvPr id="239" name="直線コネクタ 238"/>
        <xdr:cNvCxnSpPr/>
      </xdr:nvCxnSpPr>
      <xdr:spPr>
        <a:xfrm>
          <a:off x="2908300" y="16755278"/>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110260</xdr:rowOff>
    </xdr:from>
    <xdr:to>
      <xdr:col>15</xdr:col>
      <xdr:colOff>50800</xdr:colOff>
      <xdr:row>97</xdr:row>
      <xdr:rowOff>124628</xdr:rowOff>
    </xdr:to>
    <xdr:cxnSp macro="">
      <xdr:nvCxnSpPr>
        <xdr:cNvPr id="242" name="直線コネクタ 241"/>
        <xdr:cNvCxnSpPr/>
      </xdr:nvCxnSpPr>
      <xdr:spPr>
        <a:xfrm>
          <a:off x="2019300" y="16740910"/>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110260</xdr:rowOff>
    </xdr:from>
    <xdr:to>
      <xdr:col>10</xdr:col>
      <xdr:colOff>114300</xdr:colOff>
      <xdr:row>97</xdr:row>
      <xdr:rowOff>145186</xdr:rowOff>
    </xdr:to>
    <xdr:cxnSp macro="">
      <xdr:nvCxnSpPr>
        <xdr:cNvPr id="245" name="直線コネクタ 244"/>
        <xdr:cNvCxnSpPr/>
      </xdr:nvCxnSpPr>
      <xdr:spPr>
        <a:xfrm flipV="1">
          <a:off x="1130300" y="16740910"/>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155729</xdr:rowOff>
    </xdr:from>
    <xdr:ext cx="534377" cy="259045"/>
    <xdr:sp macro="" textlink="">
      <xdr:nvSpPr>
        <xdr:cNvPr id="247" name="テキスト ボックス 246"/>
        <xdr:cNvSpPr txBox="1"/>
      </xdr:nvSpPr>
      <xdr:spPr>
        <a:xfrm>
          <a:off x="1752111" y="167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38197</xdr:rowOff>
    </xdr:from>
    <xdr:ext cx="534377" cy="259045"/>
    <xdr:sp macro="" textlink="">
      <xdr:nvSpPr>
        <xdr:cNvPr id="249" name="テキスト ボックス 248"/>
        <xdr:cNvSpPr txBox="1"/>
      </xdr:nvSpPr>
      <xdr:spPr>
        <a:xfrm>
          <a:off x="863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3338</xdr:rowOff>
    </xdr:from>
    <xdr:to>
      <xdr:col>24</xdr:col>
      <xdr:colOff>114300</xdr:colOff>
      <xdr:row>98</xdr:row>
      <xdr:rowOff>104938</xdr:rowOff>
    </xdr:to>
    <xdr:sp macro="" textlink="">
      <xdr:nvSpPr>
        <xdr:cNvPr id="255" name="楕円 254"/>
        <xdr:cNvSpPr/>
      </xdr:nvSpPr>
      <xdr:spPr>
        <a:xfrm>
          <a:off x="4584700" y="168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153215</xdr:rowOff>
    </xdr:from>
    <xdr:ext cx="534377" cy="259045"/>
    <xdr:sp macro="" textlink="">
      <xdr:nvSpPr>
        <xdr:cNvPr id="256" name="衛生費該当値テキスト"/>
        <xdr:cNvSpPr txBox="1"/>
      </xdr:nvSpPr>
      <xdr:spPr>
        <a:xfrm>
          <a:off x="4686300" y="1678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138424</xdr:rowOff>
    </xdr:from>
    <xdr:to>
      <xdr:col>20</xdr:col>
      <xdr:colOff>38100</xdr:colOff>
      <xdr:row>98</xdr:row>
      <xdr:rowOff>68574</xdr:rowOff>
    </xdr:to>
    <xdr:sp macro="" textlink="">
      <xdr:nvSpPr>
        <xdr:cNvPr id="257" name="楕円 256"/>
        <xdr:cNvSpPr/>
      </xdr:nvSpPr>
      <xdr:spPr>
        <a:xfrm>
          <a:off x="3746500" y="167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59701</xdr:rowOff>
    </xdr:from>
    <xdr:ext cx="534377" cy="259045"/>
    <xdr:sp macro="" textlink="">
      <xdr:nvSpPr>
        <xdr:cNvPr id="258" name="テキスト ボックス 257"/>
        <xdr:cNvSpPr txBox="1"/>
      </xdr:nvSpPr>
      <xdr:spPr>
        <a:xfrm>
          <a:off x="3530111" y="168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73828</xdr:rowOff>
    </xdr:from>
    <xdr:to>
      <xdr:col>15</xdr:col>
      <xdr:colOff>101600</xdr:colOff>
      <xdr:row>98</xdr:row>
      <xdr:rowOff>3978</xdr:rowOff>
    </xdr:to>
    <xdr:sp macro="" textlink="">
      <xdr:nvSpPr>
        <xdr:cNvPr id="259" name="楕円 258"/>
        <xdr:cNvSpPr/>
      </xdr:nvSpPr>
      <xdr:spPr>
        <a:xfrm>
          <a:off x="2857500" y="167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166555</xdr:rowOff>
    </xdr:from>
    <xdr:ext cx="534377" cy="259045"/>
    <xdr:sp macro="" textlink="">
      <xdr:nvSpPr>
        <xdr:cNvPr id="260" name="テキスト ボックス 259"/>
        <xdr:cNvSpPr txBox="1"/>
      </xdr:nvSpPr>
      <xdr:spPr>
        <a:xfrm>
          <a:off x="2641111" y="167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59460</xdr:rowOff>
    </xdr:from>
    <xdr:to>
      <xdr:col>10</xdr:col>
      <xdr:colOff>165100</xdr:colOff>
      <xdr:row>97</xdr:row>
      <xdr:rowOff>161060</xdr:rowOff>
    </xdr:to>
    <xdr:sp macro="" textlink="">
      <xdr:nvSpPr>
        <xdr:cNvPr id="261" name="楕円 260"/>
        <xdr:cNvSpPr/>
      </xdr:nvSpPr>
      <xdr:spPr>
        <a:xfrm>
          <a:off x="1968500" y="1669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6137</xdr:rowOff>
    </xdr:from>
    <xdr:ext cx="534377" cy="259045"/>
    <xdr:sp macro="" textlink="">
      <xdr:nvSpPr>
        <xdr:cNvPr id="262" name="テキスト ボックス 261"/>
        <xdr:cNvSpPr txBox="1"/>
      </xdr:nvSpPr>
      <xdr:spPr>
        <a:xfrm>
          <a:off x="1752111" y="1646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94386</xdr:rowOff>
    </xdr:from>
    <xdr:to>
      <xdr:col>6</xdr:col>
      <xdr:colOff>38100</xdr:colOff>
      <xdr:row>98</xdr:row>
      <xdr:rowOff>24536</xdr:rowOff>
    </xdr:to>
    <xdr:sp macro="" textlink="">
      <xdr:nvSpPr>
        <xdr:cNvPr id="263" name="楕円 262"/>
        <xdr:cNvSpPr/>
      </xdr:nvSpPr>
      <xdr:spPr>
        <a:xfrm>
          <a:off x="1079500" y="167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41063</xdr:rowOff>
    </xdr:from>
    <xdr:ext cx="534377" cy="259045"/>
    <xdr:sp macro="" textlink="">
      <xdr:nvSpPr>
        <xdr:cNvPr id="264" name="テキスト ボックス 263"/>
        <xdr:cNvSpPr txBox="1"/>
      </xdr:nvSpPr>
      <xdr:spPr>
        <a:xfrm>
          <a:off x="863111" y="1650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70891</xdr:rowOff>
    </xdr:from>
    <xdr:to>
      <xdr:col>55</xdr:col>
      <xdr:colOff>0</xdr:colOff>
      <xdr:row>37</xdr:row>
      <xdr:rowOff>60147</xdr:rowOff>
    </xdr:to>
    <xdr:cxnSp macro="">
      <xdr:nvCxnSpPr>
        <xdr:cNvPr id="291" name="直線コネクタ 290"/>
        <xdr:cNvCxnSpPr/>
      </xdr:nvCxnSpPr>
      <xdr:spPr>
        <a:xfrm>
          <a:off x="9639300" y="6071641"/>
          <a:ext cx="838200" cy="3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70891</xdr:rowOff>
    </xdr:from>
    <xdr:to>
      <xdr:col>50</xdr:col>
      <xdr:colOff>114300</xdr:colOff>
      <xdr:row>37</xdr:row>
      <xdr:rowOff>24028</xdr:rowOff>
    </xdr:to>
    <xdr:cxnSp macro="">
      <xdr:nvCxnSpPr>
        <xdr:cNvPr id="294" name="直線コネクタ 293"/>
        <xdr:cNvCxnSpPr/>
      </xdr:nvCxnSpPr>
      <xdr:spPr>
        <a:xfrm flipV="1">
          <a:off x="8750300" y="6071641"/>
          <a:ext cx="889000" cy="2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132842</xdr:rowOff>
    </xdr:from>
    <xdr:to>
      <xdr:col>45</xdr:col>
      <xdr:colOff>177800</xdr:colOff>
      <xdr:row>37</xdr:row>
      <xdr:rowOff>24028</xdr:rowOff>
    </xdr:to>
    <xdr:cxnSp macro="">
      <xdr:nvCxnSpPr>
        <xdr:cNvPr id="297" name="直線コネクタ 296"/>
        <xdr:cNvCxnSpPr/>
      </xdr:nvCxnSpPr>
      <xdr:spPr>
        <a:xfrm>
          <a:off x="7861300" y="6305042"/>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74549</xdr:rowOff>
    </xdr:from>
    <xdr:to>
      <xdr:col>41</xdr:col>
      <xdr:colOff>50800</xdr:colOff>
      <xdr:row>36</xdr:row>
      <xdr:rowOff>132842</xdr:rowOff>
    </xdr:to>
    <xdr:cxnSp macro="">
      <xdr:nvCxnSpPr>
        <xdr:cNvPr id="300" name="直線コネクタ 299"/>
        <xdr:cNvCxnSpPr/>
      </xdr:nvCxnSpPr>
      <xdr:spPr>
        <a:xfrm>
          <a:off x="6972300" y="624674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36695</xdr:rowOff>
    </xdr:from>
    <xdr:ext cx="469744" cy="259045"/>
    <xdr:sp macro="" textlink="">
      <xdr:nvSpPr>
        <xdr:cNvPr id="302" name="テキスト ボックス 301"/>
        <xdr:cNvSpPr txBox="1"/>
      </xdr:nvSpPr>
      <xdr:spPr>
        <a:xfrm>
          <a:off x="7626428" y="63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155567</xdr:rowOff>
    </xdr:from>
    <xdr:ext cx="469744" cy="259045"/>
    <xdr:sp macro="" textlink="">
      <xdr:nvSpPr>
        <xdr:cNvPr id="304" name="テキスト ボックス 303"/>
        <xdr:cNvSpPr txBox="1"/>
      </xdr:nvSpPr>
      <xdr:spPr>
        <a:xfrm>
          <a:off x="6737428" y="6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9347</xdr:rowOff>
    </xdr:from>
    <xdr:to>
      <xdr:col>55</xdr:col>
      <xdr:colOff>50800</xdr:colOff>
      <xdr:row>37</xdr:row>
      <xdr:rowOff>110947</xdr:rowOff>
    </xdr:to>
    <xdr:sp macro="" textlink="">
      <xdr:nvSpPr>
        <xdr:cNvPr id="310" name="楕円 309"/>
        <xdr:cNvSpPr/>
      </xdr:nvSpPr>
      <xdr:spPr>
        <a:xfrm>
          <a:off x="104267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159224</xdr:rowOff>
    </xdr:from>
    <xdr:ext cx="469744" cy="259045"/>
    <xdr:sp macro="" textlink="">
      <xdr:nvSpPr>
        <xdr:cNvPr id="311" name="労働費該当値テキスト"/>
        <xdr:cNvSpPr txBox="1"/>
      </xdr:nvSpPr>
      <xdr:spPr>
        <a:xfrm>
          <a:off x="10528300" y="63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20091</xdr:rowOff>
    </xdr:from>
    <xdr:to>
      <xdr:col>50</xdr:col>
      <xdr:colOff>165100</xdr:colOff>
      <xdr:row>35</xdr:row>
      <xdr:rowOff>121691</xdr:rowOff>
    </xdr:to>
    <xdr:sp macro="" textlink="">
      <xdr:nvSpPr>
        <xdr:cNvPr id="312" name="楕円 311"/>
        <xdr:cNvSpPr/>
      </xdr:nvSpPr>
      <xdr:spPr>
        <a:xfrm>
          <a:off x="9588500" y="60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138218</xdr:rowOff>
    </xdr:from>
    <xdr:ext cx="469744" cy="259045"/>
    <xdr:sp macro="" textlink="">
      <xdr:nvSpPr>
        <xdr:cNvPr id="313" name="テキスト ボックス 312"/>
        <xdr:cNvSpPr txBox="1"/>
      </xdr:nvSpPr>
      <xdr:spPr>
        <a:xfrm>
          <a:off x="9404428" y="579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144678</xdr:rowOff>
    </xdr:from>
    <xdr:to>
      <xdr:col>46</xdr:col>
      <xdr:colOff>38100</xdr:colOff>
      <xdr:row>37</xdr:row>
      <xdr:rowOff>74828</xdr:rowOff>
    </xdr:to>
    <xdr:sp macro="" textlink="">
      <xdr:nvSpPr>
        <xdr:cNvPr id="314" name="楕円 313"/>
        <xdr:cNvSpPr/>
      </xdr:nvSpPr>
      <xdr:spPr>
        <a:xfrm>
          <a:off x="8699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65955</xdr:rowOff>
    </xdr:from>
    <xdr:ext cx="469744" cy="259045"/>
    <xdr:sp macro="" textlink="">
      <xdr:nvSpPr>
        <xdr:cNvPr id="315" name="テキスト ボックス 314"/>
        <xdr:cNvSpPr txBox="1"/>
      </xdr:nvSpPr>
      <xdr:spPr>
        <a:xfrm>
          <a:off x="8515428" y="640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82042</xdr:rowOff>
    </xdr:from>
    <xdr:to>
      <xdr:col>41</xdr:col>
      <xdr:colOff>101600</xdr:colOff>
      <xdr:row>37</xdr:row>
      <xdr:rowOff>12192</xdr:rowOff>
    </xdr:to>
    <xdr:sp macro="" textlink="">
      <xdr:nvSpPr>
        <xdr:cNvPr id="316" name="楕円 315"/>
        <xdr:cNvSpPr/>
      </xdr:nvSpPr>
      <xdr:spPr>
        <a:xfrm>
          <a:off x="7810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28719</xdr:rowOff>
    </xdr:from>
    <xdr:ext cx="469744" cy="259045"/>
    <xdr:sp macro="" textlink="">
      <xdr:nvSpPr>
        <xdr:cNvPr id="317" name="テキスト ボックス 316"/>
        <xdr:cNvSpPr txBox="1"/>
      </xdr:nvSpPr>
      <xdr:spPr>
        <a:xfrm>
          <a:off x="7626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23749</xdr:rowOff>
    </xdr:from>
    <xdr:to>
      <xdr:col>36</xdr:col>
      <xdr:colOff>165100</xdr:colOff>
      <xdr:row>36</xdr:row>
      <xdr:rowOff>125349</xdr:rowOff>
    </xdr:to>
    <xdr:sp macro="" textlink="">
      <xdr:nvSpPr>
        <xdr:cNvPr id="318" name="楕円 317"/>
        <xdr:cNvSpPr/>
      </xdr:nvSpPr>
      <xdr:spPr>
        <a:xfrm>
          <a:off x="6921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141876</xdr:rowOff>
    </xdr:from>
    <xdr:ext cx="469744" cy="259045"/>
    <xdr:sp macro="" textlink="">
      <xdr:nvSpPr>
        <xdr:cNvPr id="319" name="テキスト ボックス 318"/>
        <xdr:cNvSpPr txBox="1"/>
      </xdr:nvSpPr>
      <xdr:spPr>
        <a:xfrm>
          <a:off x="6737428" y="597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126860</xdr:rowOff>
    </xdr:from>
    <xdr:to>
      <xdr:col>55</xdr:col>
      <xdr:colOff>0</xdr:colOff>
      <xdr:row>57</xdr:row>
      <xdr:rowOff>155778</xdr:rowOff>
    </xdr:to>
    <xdr:cxnSp macro="">
      <xdr:nvCxnSpPr>
        <xdr:cNvPr id="348" name="直線コネクタ 347"/>
        <xdr:cNvCxnSpPr/>
      </xdr:nvCxnSpPr>
      <xdr:spPr>
        <a:xfrm flipV="1">
          <a:off x="9639300" y="9899510"/>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119431</xdr:rowOff>
    </xdr:from>
    <xdr:to>
      <xdr:col>50</xdr:col>
      <xdr:colOff>114300</xdr:colOff>
      <xdr:row>57</xdr:row>
      <xdr:rowOff>155778</xdr:rowOff>
    </xdr:to>
    <xdr:cxnSp macro="">
      <xdr:nvCxnSpPr>
        <xdr:cNvPr id="351" name="直線コネクタ 350"/>
        <xdr:cNvCxnSpPr/>
      </xdr:nvCxnSpPr>
      <xdr:spPr>
        <a:xfrm>
          <a:off x="8750300" y="9892081"/>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70091</xdr:rowOff>
    </xdr:from>
    <xdr:to>
      <xdr:col>45</xdr:col>
      <xdr:colOff>177800</xdr:colOff>
      <xdr:row>57</xdr:row>
      <xdr:rowOff>119431</xdr:rowOff>
    </xdr:to>
    <xdr:cxnSp macro="">
      <xdr:nvCxnSpPr>
        <xdr:cNvPr id="354" name="直線コネクタ 353"/>
        <xdr:cNvCxnSpPr/>
      </xdr:nvCxnSpPr>
      <xdr:spPr>
        <a:xfrm>
          <a:off x="7861300" y="9842741"/>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70091</xdr:rowOff>
    </xdr:from>
    <xdr:to>
      <xdr:col>41</xdr:col>
      <xdr:colOff>50800</xdr:colOff>
      <xdr:row>57</xdr:row>
      <xdr:rowOff>85541</xdr:rowOff>
    </xdr:to>
    <xdr:cxnSp macro="">
      <xdr:nvCxnSpPr>
        <xdr:cNvPr id="357" name="直線コネクタ 356"/>
        <xdr:cNvCxnSpPr/>
      </xdr:nvCxnSpPr>
      <xdr:spPr>
        <a:xfrm flipV="1">
          <a:off x="6972300" y="9842741"/>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12768</xdr:rowOff>
    </xdr:from>
    <xdr:ext cx="534377" cy="259045"/>
    <xdr:sp macro="" textlink="">
      <xdr:nvSpPr>
        <xdr:cNvPr id="359" name="テキスト ボックス 358"/>
        <xdr:cNvSpPr txBox="1"/>
      </xdr:nvSpPr>
      <xdr:spPr>
        <a:xfrm>
          <a:off x="7594111" y="99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17168</xdr:rowOff>
    </xdr:from>
    <xdr:ext cx="534377" cy="259045"/>
    <xdr:sp macro="" textlink="">
      <xdr:nvSpPr>
        <xdr:cNvPr id="361" name="テキスト ボックス 360"/>
        <xdr:cNvSpPr txBox="1"/>
      </xdr:nvSpPr>
      <xdr:spPr>
        <a:xfrm>
          <a:off x="6705111" y="99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76060</xdr:rowOff>
    </xdr:from>
    <xdr:to>
      <xdr:col>55</xdr:col>
      <xdr:colOff>50800</xdr:colOff>
      <xdr:row>58</xdr:row>
      <xdr:rowOff>6210</xdr:rowOff>
    </xdr:to>
    <xdr:sp macro="" textlink="">
      <xdr:nvSpPr>
        <xdr:cNvPr id="367" name="楕円 366"/>
        <xdr:cNvSpPr/>
      </xdr:nvSpPr>
      <xdr:spPr>
        <a:xfrm>
          <a:off x="10426700" y="9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54487</xdr:rowOff>
    </xdr:from>
    <xdr:ext cx="534377" cy="259045"/>
    <xdr:sp macro="" textlink="">
      <xdr:nvSpPr>
        <xdr:cNvPr id="368" name="農林水産業費該当値テキスト"/>
        <xdr:cNvSpPr txBox="1"/>
      </xdr:nvSpPr>
      <xdr:spPr>
        <a:xfrm>
          <a:off x="10528300" y="982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104978</xdr:rowOff>
    </xdr:from>
    <xdr:to>
      <xdr:col>50</xdr:col>
      <xdr:colOff>165100</xdr:colOff>
      <xdr:row>58</xdr:row>
      <xdr:rowOff>35128</xdr:rowOff>
    </xdr:to>
    <xdr:sp macro="" textlink="">
      <xdr:nvSpPr>
        <xdr:cNvPr id="369" name="楕円 368"/>
        <xdr:cNvSpPr/>
      </xdr:nvSpPr>
      <xdr:spPr>
        <a:xfrm>
          <a:off x="9588500" y="98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26255</xdr:rowOff>
    </xdr:from>
    <xdr:ext cx="534377" cy="259045"/>
    <xdr:sp macro="" textlink="">
      <xdr:nvSpPr>
        <xdr:cNvPr id="370" name="テキスト ボックス 369"/>
        <xdr:cNvSpPr txBox="1"/>
      </xdr:nvSpPr>
      <xdr:spPr>
        <a:xfrm>
          <a:off x="9372111" y="997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68631</xdr:rowOff>
    </xdr:from>
    <xdr:to>
      <xdr:col>46</xdr:col>
      <xdr:colOff>38100</xdr:colOff>
      <xdr:row>57</xdr:row>
      <xdr:rowOff>170231</xdr:rowOff>
    </xdr:to>
    <xdr:sp macro="" textlink="">
      <xdr:nvSpPr>
        <xdr:cNvPr id="371" name="楕円 370"/>
        <xdr:cNvSpPr/>
      </xdr:nvSpPr>
      <xdr:spPr>
        <a:xfrm>
          <a:off x="8699500" y="98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161358</xdr:rowOff>
    </xdr:from>
    <xdr:ext cx="534377" cy="259045"/>
    <xdr:sp macro="" textlink="">
      <xdr:nvSpPr>
        <xdr:cNvPr id="372" name="テキスト ボックス 371"/>
        <xdr:cNvSpPr txBox="1"/>
      </xdr:nvSpPr>
      <xdr:spPr>
        <a:xfrm>
          <a:off x="8483111" y="993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19291</xdr:rowOff>
    </xdr:from>
    <xdr:to>
      <xdr:col>41</xdr:col>
      <xdr:colOff>101600</xdr:colOff>
      <xdr:row>57</xdr:row>
      <xdr:rowOff>120891</xdr:rowOff>
    </xdr:to>
    <xdr:sp macro="" textlink="">
      <xdr:nvSpPr>
        <xdr:cNvPr id="373" name="楕円 372"/>
        <xdr:cNvSpPr/>
      </xdr:nvSpPr>
      <xdr:spPr>
        <a:xfrm>
          <a:off x="7810500" y="97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137418</xdr:rowOff>
    </xdr:from>
    <xdr:ext cx="534377" cy="259045"/>
    <xdr:sp macro="" textlink="">
      <xdr:nvSpPr>
        <xdr:cNvPr id="374" name="テキスト ボックス 373"/>
        <xdr:cNvSpPr txBox="1"/>
      </xdr:nvSpPr>
      <xdr:spPr>
        <a:xfrm>
          <a:off x="7594111" y="95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34741</xdr:rowOff>
    </xdr:from>
    <xdr:to>
      <xdr:col>36</xdr:col>
      <xdr:colOff>165100</xdr:colOff>
      <xdr:row>57</xdr:row>
      <xdr:rowOff>136341</xdr:rowOff>
    </xdr:to>
    <xdr:sp macro="" textlink="">
      <xdr:nvSpPr>
        <xdr:cNvPr id="375" name="楕円 374"/>
        <xdr:cNvSpPr/>
      </xdr:nvSpPr>
      <xdr:spPr>
        <a:xfrm>
          <a:off x="6921500" y="98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152868</xdr:rowOff>
    </xdr:from>
    <xdr:ext cx="534377" cy="259045"/>
    <xdr:sp macro="" textlink="">
      <xdr:nvSpPr>
        <xdr:cNvPr id="376" name="テキスト ボックス 375"/>
        <xdr:cNvSpPr txBox="1"/>
      </xdr:nvSpPr>
      <xdr:spPr>
        <a:xfrm>
          <a:off x="6705111" y="95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18346</xdr:rowOff>
    </xdr:from>
    <xdr:to>
      <xdr:col>55</xdr:col>
      <xdr:colOff>0</xdr:colOff>
      <xdr:row>79</xdr:row>
      <xdr:rowOff>49763</xdr:rowOff>
    </xdr:to>
    <xdr:cxnSp macro="">
      <xdr:nvCxnSpPr>
        <xdr:cNvPr id="407" name="直線コネクタ 406"/>
        <xdr:cNvCxnSpPr/>
      </xdr:nvCxnSpPr>
      <xdr:spPr>
        <a:xfrm flipV="1">
          <a:off x="9639300" y="13562896"/>
          <a:ext cx="8382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28632</xdr:rowOff>
    </xdr:from>
    <xdr:to>
      <xdr:col>50</xdr:col>
      <xdr:colOff>114300</xdr:colOff>
      <xdr:row>79</xdr:row>
      <xdr:rowOff>49763</xdr:rowOff>
    </xdr:to>
    <xdr:cxnSp macro="">
      <xdr:nvCxnSpPr>
        <xdr:cNvPr id="410" name="直線コネクタ 409"/>
        <xdr:cNvCxnSpPr/>
      </xdr:nvCxnSpPr>
      <xdr:spPr>
        <a:xfrm>
          <a:off x="8750300" y="13573182"/>
          <a:ext cx="889000" cy="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28632</xdr:rowOff>
    </xdr:from>
    <xdr:to>
      <xdr:col>45</xdr:col>
      <xdr:colOff>177800</xdr:colOff>
      <xdr:row>79</xdr:row>
      <xdr:rowOff>46659</xdr:rowOff>
    </xdr:to>
    <xdr:cxnSp macro="">
      <xdr:nvCxnSpPr>
        <xdr:cNvPr id="413" name="直線コネクタ 412"/>
        <xdr:cNvCxnSpPr/>
      </xdr:nvCxnSpPr>
      <xdr:spPr>
        <a:xfrm flipV="1">
          <a:off x="7861300" y="13573182"/>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44896</xdr:rowOff>
    </xdr:from>
    <xdr:to>
      <xdr:col>41</xdr:col>
      <xdr:colOff>50800</xdr:colOff>
      <xdr:row>79</xdr:row>
      <xdr:rowOff>46659</xdr:rowOff>
    </xdr:to>
    <xdr:cxnSp macro="">
      <xdr:nvCxnSpPr>
        <xdr:cNvPr id="416" name="直線コネクタ 415"/>
        <xdr:cNvCxnSpPr/>
      </xdr:nvCxnSpPr>
      <xdr:spPr>
        <a:xfrm>
          <a:off x="6972300" y="13589446"/>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21485</xdr:rowOff>
    </xdr:from>
    <xdr:ext cx="469744" cy="259045"/>
    <xdr:sp macro="" textlink="">
      <xdr:nvSpPr>
        <xdr:cNvPr id="418" name="テキスト ボックス 417"/>
        <xdr:cNvSpPr txBox="1"/>
      </xdr:nvSpPr>
      <xdr:spPr>
        <a:xfrm>
          <a:off x="7626428" y="1322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151282</xdr:rowOff>
    </xdr:from>
    <xdr:ext cx="534377" cy="259045"/>
    <xdr:sp macro="" textlink="">
      <xdr:nvSpPr>
        <xdr:cNvPr id="420" name="テキスト ボックス 419"/>
        <xdr:cNvSpPr txBox="1"/>
      </xdr:nvSpPr>
      <xdr:spPr>
        <a:xfrm>
          <a:off x="6705111" y="131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138996</xdr:rowOff>
    </xdr:from>
    <xdr:to>
      <xdr:col>55</xdr:col>
      <xdr:colOff>50800</xdr:colOff>
      <xdr:row>79</xdr:row>
      <xdr:rowOff>69146</xdr:rowOff>
    </xdr:to>
    <xdr:sp macro="" textlink="">
      <xdr:nvSpPr>
        <xdr:cNvPr id="426" name="楕円 425"/>
        <xdr:cNvSpPr/>
      </xdr:nvSpPr>
      <xdr:spPr>
        <a:xfrm>
          <a:off x="10426700" y="13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53923</xdr:rowOff>
    </xdr:from>
    <xdr:ext cx="469744" cy="259045"/>
    <xdr:sp macro="" textlink="">
      <xdr:nvSpPr>
        <xdr:cNvPr id="427" name="商工費該当値テキスト"/>
        <xdr:cNvSpPr txBox="1"/>
      </xdr:nvSpPr>
      <xdr:spPr>
        <a:xfrm>
          <a:off x="10528300" y="1342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170413</xdr:rowOff>
    </xdr:from>
    <xdr:to>
      <xdr:col>50</xdr:col>
      <xdr:colOff>165100</xdr:colOff>
      <xdr:row>79</xdr:row>
      <xdr:rowOff>100563</xdr:rowOff>
    </xdr:to>
    <xdr:sp macro="" textlink="">
      <xdr:nvSpPr>
        <xdr:cNvPr id="428" name="楕円 427"/>
        <xdr:cNvSpPr/>
      </xdr:nvSpPr>
      <xdr:spPr>
        <a:xfrm>
          <a:off x="9588500" y="1354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91690</xdr:rowOff>
    </xdr:from>
    <xdr:ext cx="469744" cy="259045"/>
    <xdr:sp macro="" textlink="">
      <xdr:nvSpPr>
        <xdr:cNvPr id="429" name="テキスト ボックス 428"/>
        <xdr:cNvSpPr txBox="1"/>
      </xdr:nvSpPr>
      <xdr:spPr>
        <a:xfrm>
          <a:off x="9404428" y="1363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149282</xdr:rowOff>
    </xdr:from>
    <xdr:to>
      <xdr:col>46</xdr:col>
      <xdr:colOff>38100</xdr:colOff>
      <xdr:row>79</xdr:row>
      <xdr:rowOff>79432</xdr:rowOff>
    </xdr:to>
    <xdr:sp macro="" textlink="">
      <xdr:nvSpPr>
        <xdr:cNvPr id="430" name="楕円 429"/>
        <xdr:cNvSpPr/>
      </xdr:nvSpPr>
      <xdr:spPr>
        <a:xfrm>
          <a:off x="8699500" y="135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70559</xdr:rowOff>
    </xdr:from>
    <xdr:ext cx="469744" cy="259045"/>
    <xdr:sp macro="" textlink="">
      <xdr:nvSpPr>
        <xdr:cNvPr id="431" name="テキスト ボックス 430"/>
        <xdr:cNvSpPr txBox="1"/>
      </xdr:nvSpPr>
      <xdr:spPr>
        <a:xfrm>
          <a:off x="8515428" y="1361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167309</xdr:rowOff>
    </xdr:from>
    <xdr:to>
      <xdr:col>41</xdr:col>
      <xdr:colOff>101600</xdr:colOff>
      <xdr:row>79</xdr:row>
      <xdr:rowOff>97459</xdr:rowOff>
    </xdr:to>
    <xdr:sp macro="" textlink="">
      <xdr:nvSpPr>
        <xdr:cNvPr id="432" name="楕円 431"/>
        <xdr:cNvSpPr/>
      </xdr:nvSpPr>
      <xdr:spPr>
        <a:xfrm>
          <a:off x="7810500" y="135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88586</xdr:rowOff>
    </xdr:from>
    <xdr:ext cx="469744" cy="259045"/>
    <xdr:sp macro="" textlink="">
      <xdr:nvSpPr>
        <xdr:cNvPr id="433" name="テキスト ボックス 432"/>
        <xdr:cNvSpPr txBox="1"/>
      </xdr:nvSpPr>
      <xdr:spPr>
        <a:xfrm>
          <a:off x="7626428" y="1363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165546</xdr:rowOff>
    </xdr:from>
    <xdr:to>
      <xdr:col>36</xdr:col>
      <xdr:colOff>165100</xdr:colOff>
      <xdr:row>79</xdr:row>
      <xdr:rowOff>95696</xdr:rowOff>
    </xdr:to>
    <xdr:sp macro="" textlink="">
      <xdr:nvSpPr>
        <xdr:cNvPr id="434" name="楕円 433"/>
        <xdr:cNvSpPr/>
      </xdr:nvSpPr>
      <xdr:spPr>
        <a:xfrm>
          <a:off x="6921500" y="135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86823</xdr:rowOff>
    </xdr:from>
    <xdr:ext cx="469744" cy="259045"/>
    <xdr:sp macro="" textlink="">
      <xdr:nvSpPr>
        <xdr:cNvPr id="435" name="テキスト ボックス 434"/>
        <xdr:cNvSpPr txBox="1"/>
      </xdr:nvSpPr>
      <xdr:spPr>
        <a:xfrm>
          <a:off x="6737428" y="136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80904</xdr:rowOff>
    </xdr:from>
    <xdr:to>
      <xdr:col>55</xdr:col>
      <xdr:colOff>0</xdr:colOff>
      <xdr:row>98</xdr:row>
      <xdr:rowOff>110375</xdr:rowOff>
    </xdr:to>
    <xdr:cxnSp macro="">
      <xdr:nvCxnSpPr>
        <xdr:cNvPr id="464" name="直線コネクタ 463"/>
        <xdr:cNvCxnSpPr/>
      </xdr:nvCxnSpPr>
      <xdr:spPr>
        <a:xfrm>
          <a:off x="9639300" y="16883004"/>
          <a:ext cx="8382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159693</xdr:rowOff>
    </xdr:from>
    <xdr:to>
      <xdr:col>50</xdr:col>
      <xdr:colOff>114300</xdr:colOff>
      <xdr:row>98</xdr:row>
      <xdr:rowOff>80904</xdr:rowOff>
    </xdr:to>
    <xdr:cxnSp macro="">
      <xdr:nvCxnSpPr>
        <xdr:cNvPr id="467" name="直線コネクタ 466"/>
        <xdr:cNvCxnSpPr/>
      </xdr:nvCxnSpPr>
      <xdr:spPr>
        <a:xfrm>
          <a:off x="8750300" y="16790343"/>
          <a:ext cx="889000" cy="9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159693</xdr:rowOff>
    </xdr:from>
    <xdr:to>
      <xdr:col>45</xdr:col>
      <xdr:colOff>177800</xdr:colOff>
      <xdr:row>98</xdr:row>
      <xdr:rowOff>81559</xdr:rowOff>
    </xdr:to>
    <xdr:cxnSp macro="">
      <xdr:nvCxnSpPr>
        <xdr:cNvPr id="470" name="直線コネクタ 469"/>
        <xdr:cNvCxnSpPr/>
      </xdr:nvCxnSpPr>
      <xdr:spPr>
        <a:xfrm flipV="1">
          <a:off x="7861300" y="16790343"/>
          <a:ext cx="889000" cy="9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81559</xdr:rowOff>
    </xdr:from>
    <xdr:to>
      <xdr:col>41</xdr:col>
      <xdr:colOff>50800</xdr:colOff>
      <xdr:row>98</xdr:row>
      <xdr:rowOff>104051</xdr:rowOff>
    </xdr:to>
    <xdr:cxnSp macro="">
      <xdr:nvCxnSpPr>
        <xdr:cNvPr id="473" name="直線コネクタ 472"/>
        <xdr:cNvCxnSpPr/>
      </xdr:nvCxnSpPr>
      <xdr:spPr>
        <a:xfrm flipV="1">
          <a:off x="6972300" y="16883659"/>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152985</xdr:rowOff>
    </xdr:from>
    <xdr:ext cx="534377" cy="259045"/>
    <xdr:sp macro="" textlink="">
      <xdr:nvSpPr>
        <xdr:cNvPr id="475" name="テキスト ボックス 474"/>
        <xdr:cNvSpPr txBox="1"/>
      </xdr:nvSpPr>
      <xdr:spPr>
        <a:xfrm>
          <a:off x="7594111" y="16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152596</xdr:rowOff>
    </xdr:from>
    <xdr:ext cx="534377" cy="259045"/>
    <xdr:sp macro="" textlink="">
      <xdr:nvSpPr>
        <xdr:cNvPr id="477" name="テキスト ボックス 476"/>
        <xdr:cNvSpPr txBox="1"/>
      </xdr:nvSpPr>
      <xdr:spPr>
        <a:xfrm>
          <a:off x="6705111" y="169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59575</xdr:rowOff>
    </xdr:from>
    <xdr:to>
      <xdr:col>55</xdr:col>
      <xdr:colOff>50800</xdr:colOff>
      <xdr:row>98</xdr:row>
      <xdr:rowOff>161175</xdr:rowOff>
    </xdr:to>
    <xdr:sp macro="" textlink="">
      <xdr:nvSpPr>
        <xdr:cNvPr id="483" name="楕円 482"/>
        <xdr:cNvSpPr/>
      </xdr:nvSpPr>
      <xdr:spPr>
        <a:xfrm>
          <a:off x="10426700" y="168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34120</xdr:rowOff>
    </xdr:from>
    <xdr:ext cx="534377" cy="259045"/>
    <xdr:sp macro="" textlink="">
      <xdr:nvSpPr>
        <xdr:cNvPr id="484" name="土木費該当値テキスト"/>
        <xdr:cNvSpPr txBox="1"/>
      </xdr:nvSpPr>
      <xdr:spPr>
        <a:xfrm>
          <a:off x="10528300" y="168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30104</xdr:rowOff>
    </xdr:from>
    <xdr:to>
      <xdr:col>50</xdr:col>
      <xdr:colOff>165100</xdr:colOff>
      <xdr:row>98</xdr:row>
      <xdr:rowOff>131704</xdr:rowOff>
    </xdr:to>
    <xdr:sp macro="" textlink="">
      <xdr:nvSpPr>
        <xdr:cNvPr id="485" name="楕円 484"/>
        <xdr:cNvSpPr/>
      </xdr:nvSpPr>
      <xdr:spPr>
        <a:xfrm>
          <a:off x="9588500" y="168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148231</xdr:rowOff>
    </xdr:from>
    <xdr:ext cx="534377" cy="259045"/>
    <xdr:sp macro="" textlink="">
      <xdr:nvSpPr>
        <xdr:cNvPr id="486" name="テキスト ボックス 485"/>
        <xdr:cNvSpPr txBox="1"/>
      </xdr:nvSpPr>
      <xdr:spPr>
        <a:xfrm>
          <a:off x="9372111" y="166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108893</xdr:rowOff>
    </xdr:from>
    <xdr:to>
      <xdr:col>46</xdr:col>
      <xdr:colOff>38100</xdr:colOff>
      <xdr:row>98</xdr:row>
      <xdr:rowOff>39043</xdr:rowOff>
    </xdr:to>
    <xdr:sp macro="" textlink="">
      <xdr:nvSpPr>
        <xdr:cNvPr id="487" name="楕円 486"/>
        <xdr:cNvSpPr/>
      </xdr:nvSpPr>
      <xdr:spPr>
        <a:xfrm>
          <a:off x="8699500" y="1673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55570</xdr:rowOff>
    </xdr:from>
    <xdr:ext cx="599010" cy="259045"/>
    <xdr:sp macro="" textlink="">
      <xdr:nvSpPr>
        <xdr:cNvPr id="488" name="テキスト ボックス 487"/>
        <xdr:cNvSpPr txBox="1"/>
      </xdr:nvSpPr>
      <xdr:spPr>
        <a:xfrm>
          <a:off x="8450795" y="1651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30759</xdr:rowOff>
    </xdr:from>
    <xdr:to>
      <xdr:col>41</xdr:col>
      <xdr:colOff>101600</xdr:colOff>
      <xdr:row>98</xdr:row>
      <xdr:rowOff>132359</xdr:rowOff>
    </xdr:to>
    <xdr:sp macro="" textlink="">
      <xdr:nvSpPr>
        <xdr:cNvPr id="489" name="楕円 488"/>
        <xdr:cNvSpPr/>
      </xdr:nvSpPr>
      <xdr:spPr>
        <a:xfrm>
          <a:off x="7810500" y="168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148886</xdr:rowOff>
    </xdr:from>
    <xdr:ext cx="534377" cy="259045"/>
    <xdr:sp macro="" textlink="">
      <xdr:nvSpPr>
        <xdr:cNvPr id="490" name="テキスト ボックス 489"/>
        <xdr:cNvSpPr txBox="1"/>
      </xdr:nvSpPr>
      <xdr:spPr>
        <a:xfrm>
          <a:off x="7594111" y="1660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53251</xdr:rowOff>
    </xdr:from>
    <xdr:to>
      <xdr:col>36</xdr:col>
      <xdr:colOff>165100</xdr:colOff>
      <xdr:row>98</xdr:row>
      <xdr:rowOff>154851</xdr:rowOff>
    </xdr:to>
    <xdr:sp macro="" textlink="">
      <xdr:nvSpPr>
        <xdr:cNvPr id="491" name="楕円 490"/>
        <xdr:cNvSpPr/>
      </xdr:nvSpPr>
      <xdr:spPr>
        <a:xfrm>
          <a:off x="6921500" y="168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171378</xdr:rowOff>
    </xdr:from>
    <xdr:ext cx="534377" cy="259045"/>
    <xdr:sp macro="" textlink="">
      <xdr:nvSpPr>
        <xdr:cNvPr id="492" name="テキスト ボックス 491"/>
        <xdr:cNvSpPr txBox="1"/>
      </xdr:nvSpPr>
      <xdr:spPr>
        <a:xfrm>
          <a:off x="6705111" y="166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114935</xdr:rowOff>
    </xdr:from>
    <xdr:to>
      <xdr:col>85</xdr:col>
      <xdr:colOff>127000</xdr:colOff>
      <xdr:row>38</xdr:row>
      <xdr:rowOff>45898</xdr:rowOff>
    </xdr:to>
    <xdr:cxnSp macro="">
      <xdr:nvCxnSpPr>
        <xdr:cNvPr id="522" name="直線コネクタ 521"/>
        <xdr:cNvCxnSpPr/>
      </xdr:nvCxnSpPr>
      <xdr:spPr>
        <a:xfrm>
          <a:off x="15481300" y="6458585"/>
          <a:ext cx="8382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115316</xdr:rowOff>
    </xdr:from>
    <xdr:to>
      <xdr:col>81</xdr:col>
      <xdr:colOff>50800</xdr:colOff>
      <xdr:row>37</xdr:row>
      <xdr:rowOff>114935</xdr:rowOff>
    </xdr:to>
    <xdr:cxnSp macro="">
      <xdr:nvCxnSpPr>
        <xdr:cNvPr id="525" name="直線コネクタ 524"/>
        <xdr:cNvCxnSpPr/>
      </xdr:nvCxnSpPr>
      <xdr:spPr>
        <a:xfrm>
          <a:off x="14592300" y="6287516"/>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83426</xdr:rowOff>
    </xdr:from>
    <xdr:to>
      <xdr:col>76</xdr:col>
      <xdr:colOff>114300</xdr:colOff>
      <xdr:row>36</xdr:row>
      <xdr:rowOff>115316</xdr:rowOff>
    </xdr:to>
    <xdr:cxnSp macro="">
      <xdr:nvCxnSpPr>
        <xdr:cNvPr id="528" name="直線コネクタ 527"/>
        <xdr:cNvCxnSpPr/>
      </xdr:nvCxnSpPr>
      <xdr:spPr>
        <a:xfrm>
          <a:off x="13703300" y="6255626"/>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83426</xdr:rowOff>
    </xdr:from>
    <xdr:to>
      <xdr:col>71</xdr:col>
      <xdr:colOff>177800</xdr:colOff>
      <xdr:row>36</xdr:row>
      <xdr:rowOff>109182</xdr:rowOff>
    </xdr:to>
    <xdr:cxnSp macro="">
      <xdr:nvCxnSpPr>
        <xdr:cNvPr id="531" name="直線コネクタ 530"/>
        <xdr:cNvCxnSpPr/>
      </xdr:nvCxnSpPr>
      <xdr:spPr>
        <a:xfrm flipV="1">
          <a:off x="12814300" y="6255626"/>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92520</xdr:rowOff>
    </xdr:from>
    <xdr:to>
      <xdr:col>72</xdr:col>
      <xdr:colOff>38100</xdr:colOff>
      <xdr:row>36</xdr:row>
      <xdr:rowOff>22670</xdr:rowOff>
    </xdr:to>
    <xdr:sp macro="" textlink="">
      <xdr:nvSpPr>
        <xdr:cNvPr id="532" name="フローチャート: 判断 531"/>
        <xdr:cNvSpPr/>
      </xdr:nvSpPr>
      <xdr:spPr>
        <a:xfrm>
          <a:off x="13652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39197</xdr:rowOff>
    </xdr:from>
    <xdr:ext cx="534377" cy="259045"/>
    <xdr:sp macro="" textlink="">
      <xdr:nvSpPr>
        <xdr:cNvPr id="533" name="テキスト ボックス 532"/>
        <xdr:cNvSpPr txBox="1"/>
      </xdr:nvSpPr>
      <xdr:spPr>
        <a:xfrm>
          <a:off x="13436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26759</xdr:rowOff>
    </xdr:from>
    <xdr:to>
      <xdr:col>67</xdr:col>
      <xdr:colOff>101600</xdr:colOff>
      <xdr:row>37</xdr:row>
      <xdr:rowOff>128359</xdr:rowOff>
    </xdr:to>
    <xdr:sp macro="" textlink="">
      <xdr:nvSpPr>
        <xdr:cNvPr id="534" name="フローチャート: 判断 533"/>
        <xdr:cNvSpPr/>
      </xdr:nvSpPr>
      <xdr:spPr>
        <a:xfrm>
          <a:off x="12763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119486</xdr:rowOff>
    </xdr:from>
    <xdr:ext cx="534377" cy="259045"/>
    <xdr:sp macro="" textlink="">
      <xdr:nvSpPr>
        <xdr:cNvPr id="535" name="テキスト ボックス 534"/>
        <xdr:cNvSpPr txBox="1"/>
      </xdr:nvSpPr>
      <xdr:spPr>
        <a:xfrm>
          <a:off x="12547111" y="64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166548</xdr:rowOff>
    </xdr:from>
    <xdr:to>
      <xdr:col>85</xdr:col>
      <xdr:colOff>177800</xdr:colOff>
      <xdr:row>38</xdr:row>
      <xdr:rowOff>96698</xdr:rowOff>
    </xdr:to>
    <xdr:sp macro="" textlink="">
      <xdr:nvSpPr>
        <xdr:cNvPr id="541" name="楕円 540"/>
        <xdr:cNvSpPr/>
      </xdr:nvSpPr>
      <xdr:spPr>
        <a:xfrm>
          <a:off x="16268700" y="65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144975</xdr:rowOff>
    </xdr:from>
    <xdr:ext cx="534377" cy="259045"/>
    <xdr:sp macro="" textlink="">
      <xdr:nvSpPr>
        <xdr:cNvPr id="542" name="消防費該当値テキスト"/>
        <xdr:cNvSpPr txBox="1"/>
      </xdr:nvSpPr>
      <xdr:spPr>
        <a:xfrm>
          <a:off x="16370300" y="64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64135</xdr:rowOff>
    </xdr:from>
    <xdr:to>
      <xdr:col>81</xdr:col>
      <xdr:colOff>101600</xdr:colOff>
      <xdr:row>37</xdr:row>
      <xdr:rowOff>165735</xdr:rowOff>
    </xdr:to>
    <xdr:sp macro="" textlink="">
      <xdr:nvSpPr>
        <xdr:cNvPr id="543" name="楕円 542"/>
        <xdr:cNvSpPr/>
      </xdr:nvSpPr>
      <xdr:spPr>
        <a:xfrm>
          <a:off x="15430500" y="6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156862</xdr:rowOff>
    </xdr:from>
    <xdr:ext cx="534377" cy="259045"/>
    <xdr:sp macro="" textlink="">
      <xdr:nvSpPr>
        <xdr:cNvPr id="544" name="テキスト ボックス 543"/>
        <xdr:cNvSpPr txBox="1"/>
      </xdr:nvSpPr>
      <xdr:spPr>
        <a:xfrm>
          <a:off x="15214111" y="650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64516</xdr:rowOff>
    </xdr:from>
    <xdr:to>
      <xdr:col>76</xdr:col>
      <xdr:colOff>165100</xdr:colOff>
      <xdr:row>36</xdr:row>
      <xdr:rowOff>166116</xdr:rowOff>
    </xdr:to>
    <xdr:sp macro="" textlink="">
      <xdr:nvSpPr>
        <xdr:cNvPr id="545" name="楕円 544"/>
        <xdr:cNvSpPr/>
      </xdr:nvSpPr>
      <xdr:spPr>
        <a:xfrm>
          <a:off x="14541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11193</xdr:rowOff>
    </xdr:from>
    <xdr:ext cx="534377" cy="259045"/>
    <xdr:sp macro="" textlink="">
      <xdr:nvSpPr>
        <xdr:cNvPr id="546" name="テキスト ボックス 545"/>
        <xdr:cNvSpPr txBox="1"/>
      </xdr:nvSpPr>
      <xdr:spPr>
        <a:xfrm>
          <a:off x="14325111" y="60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32626</xdr:rowOff>
    </xdr:from>
    <xdr:to>
      <xdr:col>72</xdr:col>
      <xdr:colOff>38100</xdr:colOff>
      <xdr:row>36</xdr:row>
      <xdr:rowOff>134226</xdr:rowOff>
    </xdr:to>
    <xdr:sp macro="" textlink="">
      <xdr:nvSpPr>
        <xdr:cNvPr id="547" name="楕円 546"/>
        <xdr:cNvSpPr/>
      </xdr:nvSpPr>
      <xdr:spPr>
        <a:xfrm>
          <a:off x="13652500" y="620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125353</xdr:rowOff>
    </xdr:from>
    <xdr:ext cx="534377" cy="259045"/>
    <xdr:sp macro="" textlink="">
      <xdr:nvSpPr>
        <xdr:cNvPr id="548" name="テキスト ボックス 547"/>
        <xdr:cNvSpPr txBox="1"/>
      </xdr:nvSpPr>
      <xdr:spPr>
        <a:xfrm>
          <a:off x="13436111" y="62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58382</xdr:rowOff>
    </xdr:from>
    <xdr:to>
      <xdr:col>67</xdr:col>
      <xdr:colOff>101600</xdr:colOff>
      <xdr:row>36</xdr:row>
      <xdr:rowOff>159982</xdr:rowOff>
    </xdr:to>
    <xdr:sp macro="" textlink="">
      <xdr:nvSpPr>
        <xdr:cNvPr id="549" name="楕円 548"/>
        <xdr:cNvSpPr/>
      </xdr:nvSpPr>
      <xdr:spPr>
        <a:xfrm>
          <a:off x="12763500" y="62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5059</xdr:rowOff>
    </xdr:from>
    <xdr:ext cx="534377" cy="259045"/>
    <xdr:sp macro="" textlink="">
      <xdr:nvSpPr>
        <xdr:cNvPr id="550" name="テキスト ボックス 549"/>
        <xdr:cNvSpPr txBox="1"/>
      </xdr:nvSpPr>
      <xdr:spPr>
        <a:xfrm>
          <a:off x="12547111" y="60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59330</xdr:rowOff>
    </xdr:from>
    <xdr:to>
      <xdr:col>85</xdr:col>
      <xdr:colOff>127000</xdr:colOff>
      <xdr:row>57</xdr:row>
      <xdr:rowOff>157824</xdr:rowOff>
    </xdr:to>
    <xdr:cxnSp macro="">
      <xdr:nvCxnSpPr>
        <xdr:cNvPr id="582" name="直線コネクタ 581"/>
        <xdr:cNvCxnSpPr/>
      </xdr:nvCxnSpPr>
      <xdr:spPr>
        <a:xfrm flipV="1">
          <a:off x="15481300" y="9831980"/>
          <a:ext cx="838200" cy="9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31752</xdr:rowOff>
    </xdr:from>
    <xdr:to>
      <xdr:col>81</xdr:col>
      <xdr:colOff>50800</xdr:colOff>
      <xdr:row>57</xdr:row>
      <xdr:rowOff>157824</xdr:rowOff>
    </xdr:to>
    <xdr:cxnSp macro="">
      <xdr:nvCxnSpPr>
        <xdr:cNvPr id="585" name="直線コネクタ 584"/>
        <xdr:cNvCxnSpPr/>
      </xdr:nvCxnSpPr>
      <xdr:spPr>
        <a:xfrm>
          <a:off x="14592300" y="9118602"/>
          <a:ext cx="889000" cy="8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31752</xdr:rowOff>
    </xdr:from>
    <xdr:to>
      <xdr:col>76</xdr:col>
      <xdr:colOff>114300</xdr:colOff>
      <xdr:row>57</xdr:row>
      <xdr:rowOff>37826</xdr:rowOff>
    </xdr:to>
    <xdr:cxnSp macro="">
      <xdr:nvCxnSpPr>
        <xdr:cNvPr id="588" name="直線コネクタ 587"/>
        <xdr:cNvCxnSpPr/>
      </xdr:nvCxnSpPr>
      <xdr:spPr>
        <a:xfrm flipV="1">
          <a:off x="13703300" y="9118602"/>
          <a:ext cx="889000" cy="69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37826</xdr:rowOff>
    </xdr:from>
    <xdr:to>
      <xdr:col>71</xdr:col>
      <xdr:colOff>177800</xdr:colOff>
      <xdr:row>57</xdr:row>
      <xdr:rowOff>134785</xdr:rowOff>
    </xdr:to>
    <xdr:cxnSp macro="">
      <xdr:nvCxnSpPr>
        <xdr:cNvPr id="591" name="直線コネクタ 590"/>
        <xdr:cNvCxnSpPr/>
      </xdr:nvCxnSpPr>
      <xdr:spPr>
        <a:xfrm flipV="1">
          <a:off x="12814300" y="9810476"/>
          <a:ext cx="889000" cy="9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2" name="フローチャート: 判断 591"/>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23412</xdr:rowOff>
    </xdr:from>
    <xdr:ext cx="534377" cy="259045"/>
    <xdr:sp macro="" textlink="">
      <xdr:nvSpPr>
        <xdr:cNvPr id="593" name="テキスト ボックス 592"/>
        <xdr:cNvSpPr txBox="1"/>
      </xdr:nvSpPr>
      <xdr:spPr>
        <a:xfrm>
          <a:off x="13436111" y="94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4" name="フローチャート: 判断 593"/>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34271</xdr:rowOff>
    </xdr:from>
    <xdr:ext cx="534377" cy="259045"/>
    <xdr:sp macro="" textlink="">
      <xdr:nvSpPr>
        <xdr:cNvPr id="595" name="テキスト ボックス 594"/>
        <xdr:cNvSpPr txBox="1"/>
      </xdr:nvSpPr>
      <xdr:spPr>
        <a:xfrm>
          <a:off x="12547111" y="94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8530</xdr:rowOff>
    </xdr:from>
    <xdr:to>
      <xdr:col>85</xdr:col>
      <xdr:colOff>177800</xdr:colOff>
      <xdr:row>57</xdr:row>
      <xdr:rowOff>110130</xdr:rowOff>
    </xdr:to>
    <xdr:sp macro="" textlink="">
      <xdr:nvSpPr>
        <xdr:cNvPr id="601" name="楕円 600"/>
        <xdr:cNvSpPr/>
      </xdr:nvSpPr>
      <xdr:spPr>
        <a:xfrm>
          <a:off x="16268700" y="97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158407</xdr:rowOff>
    </xdr:from>
    <xdr:ext cx="534377" cy="259045"/>
    <xdr:sp macro="" textlink="">
      <xdr:nvSpPr>
        <xdr:cNvPr id="602" name="教育費該当値テキスト"/>
        <xdr:cNvSpPr txBox="1"/>
      </xdr:nvSpPr>
      <xdr:spPr>
        <a:xfrm>
          <a:off x="16370300" y="97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107024</xdr:rowOff>
    </xdr:from>
    <xdr:to>
      <xdr:col>81</xdr:col>
      <xdr:colOff>101600</xdr:colOff>
      <xdr:row>58</xdr:row>
      <xdr:rowOff>37174</xdr:rowOff>
    </xdr:to>
    <xdr:sp macro="" textlink="">
      <xdr:nvSpPr>
        <xdr:cNvPr id="603" name="楕円 602"/>
        <xdr:cNvSpPr/>
      </xdr:nvSpPr>
      <xdr:spPr>
        <a:xfrm>
          <a:off x="15430500" y="98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28301</xdr:rowOff>
    </xdr:from>
    <xdr:ext cx="534377" cy="259045"/>
    <xdr:sp macro="" textlink="">
      <xdr:nvSpPr>
        <xdr:cNvPr id="604" name="テキスト ボックス 603"/>
        <xdr:cNvSpPr txBox="1"/>
      </xdr:nvSpPr>
      <xdr:spPr>
        <a:xfrm>
          <a:off x="15214111" y="99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152402</xdr:rowOff>
    </xdr:from>
    <xdr:to>
      <xdr:col>76</xdr:col>
      <xdr:colOff>165100</xdr:colOff>
      <xdr:row>53</xdr:row>
      <xdr:rowOff>82552</xdr:rowOff>
    </xdr:to>
    <xdr:sp macro="" textlink="">
      <xdr:nvSpPr>
        <xdr:cNvPr id="605" name="楕円 604"/>
        <xdr:cNvSpPr/>
      </xdr:nvSpPr>
      <xdr:spPr>
        <a:xfrm>
          <a:off x="14541500" y="90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99079</xdr:rowOff>
    </xdr:from>
    <xdr:ext cx="534377" cy="259045"/>
    <xdr:sp macro="" textlink="">
      <xdr:nvSpPr>
        <xdr:cNvPr id="606" name="テキスト ボックス 605"/>
        <xdr:cNvSpPr txBox="1"/>
      </xdr:nvSpPr>
      <xdr:spPr>
        <a:xfrm>
          <a:off x="14325111" y="884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158476</xdr:rowOff>
    </xdr:from>
    <xdr:to>
      <xdr:col>72</xdr:col>
      <xdr:colOff>38100</xdr:colOff>
      <xdr:row>57</xdr:row>
      <xdr:rowOff>88626</xdr:rowOff>
    </xdr:to>
    <xdr:sp macro="" textlink="">
      <xdr:nvSpPr>
        <xdr:cNvPr id="607" name="楕円 606"/>
        <xdr:cNvSpPr/>
      </xdr:nvSpPr>
      <xdr:spPr>
        <a:xfrm>
          <a:off x="13652500" y="97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79753</xdr:rowOff>
    </xdr:from>
    <xdr:ext cx="534377" cy="259045"/>
    <xdr:sp macro="" textlink="">
      <xdr:nvSpPr>
        <xdr:cNvPr id="608" name="テキスト ボックス 607"/>
        <xdr:cNvSpPr txBox="1"/>
      </xdr:nvSpPr>
      <xdr:spPr>
        <a:xfrm>
          <a:off x="13436111" y="98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83985</xdr:rowOff>
    </xdr:from>
    <xdr:to>
      <xdr:col>67</xdr:col>
      <xdr:colOff>101600</xdr:colOff>
      <xdr:row>58</xdr:row>
      <xdr:rowOff>14135</xdr:rowOff>
    </xdr:to>
    <xdr:sp macro="" textlink="">
      <xdr:nvSpPr>
        <xdr:cNvPr id="609" name="楕円 608"/>
        <xdr:cNvSpPr/>
      </xdr:nvSpPr>
      <xdr:spPr>
        <a:xfrm>
          <a:off x="12763500" y="98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5262</xdr:rowOff>
    </xdr:from>
    <xdr:ext cx="534377" cy="259045"/>
    <xdr:sp macro="" textlink="">
      <xdr:nvSpPr>
        <xdr:cNvPr id="610" name="テキスト ボックス 609"/>
        <xdr:cNvSpPr txBox="1"/>
      </xdr:nvSpPr>
      <xdr:spPr>
        <a:xfrm>
          <a:off x="12547111" y="994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18393</xdr:rowOff>
    </xdr:from>
    <xdr:to>
      <xdr:col>85</xdr:col>
      <xdr:colOff>127000</xdr:colOff>
      <xdr:row>78</xdr:row>
      <xdr:rowOff>25400</xdr:rowOff>
    </xdr:to>
    <xdr:cxnSp macro="">
      <xdr:nvCxnSpPr>
        <xdr:cNvPr id="635" name="直線コネクタ 634"/>
        <xdr:cNvCxnSpPr/>
      </xdr:nvCxnSpPr>
      <xdr:spPr>
        <a:xfrm flipV="1">
          <a:off x="15481300" y="13391493"/>
          <a:ext cx="8382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23234</xdr:rowOff>
    </xdr:from>
    <xdr:to>
      <xdr:col>81</xdr:col>
      <xdr:colOff>50800</xdr:colOff>
      <xdr:row>78</xdr:row>
      <xdr:rowOff>25400</xdr:rowOff>
    </xdr:to>
    <xdr:cxnSp macro="">
      <xdr:nvCxnSpPr>
        <xdr:cNvPr id="638" name="直線コネクタ 637"/>
        <xdr:cNvCxnSpPr/>
      </xdr:nvCxnSpPr>
      <xdr:spPr>
        <a:xfrm>
          <a:off x="14592300" y="13396334"/>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23234</xdr:rowOff>
    </xdr:from>
    <xdr:to>
      <xdr:col>76</xdr:col>
      <xdr:colOff>114300</xdr:colOff>
      <xdr:row>78</xdr:row>
      <xdr:rowOff>25400</xdr:rowOff>
    </xdr:to>
    <xdr:cxnSp macro="">
      <xdr:nvCxnSpPr>
        <xdr:cNvPr id="641" name="直線コネクタ 640"/>
        <xdr:cNvCxnSpPr/>
      </xdr:nvCxnSpPr>
      <xdr:spPr>
        <a:xfrm flipV="1">
          <a:off x="13703300" y="13396334"/>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5" name="フローチャート: 判断 644"/>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85834</xdr:rowOff>
    </xdr:from>
    <xdr:ext cx="469744" cy="259045"/>
    <xdr:sp macro="" textlink="">
      <xdr:nvSpPr>
        <xdr:cNvPr id="646" name="テキスト ボックス 645"/>
        <xdr:cNvSpPr txBox="1"/>
      </xdr:nvSpPr>
      <xdr:spPr>
        <a:xfrm>
          <a:off x="13468428" y="131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7" name="フローチャート: 判断 646"/>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90453</xdr:rowOff>
    </xdr:from>
    <xdr:ext cx="378565" cy="259045"/>
    <xdr:sp macro="" textlink="">
      <xdr:nvSpPr>
        <xdr:cNvPr id="648" name="テキスト ボックス 647"/>
        <xdr:cNvSpPr txBox="1"/>
      </xdr:nvSpPr>
      <xdr:spPr>
        <a:xfrm>
          <a:off x="12625017" y="1312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139043</xdr:rowOff>
    </xdr:from>
    <xdr:to>
      <xdr:col>85</xdr:col>
      <xdr:colOff>177800</xdr:colOff>
      <xdr:row>78</xdr:row>
      <xdr:rowOff>69193</xdr:rowOff>
    </xdr:to>
    <xdr:sp macro="" textlink="">
      <xdr:nvSpPr>
        <xdr:cNvPr id="654" name="楕円 653"/>
        <xdr:cNvSpPr/>
      </xdr:nvSpPr>
      <xdr:spPr>
        <a:xfrm>
          <a:off x="16268700" y="133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5"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143884</xdr:rowOff>
    </xdr:from>
    <xdr:to>
      <xdr:col>76</xdr:col>
      <xdr:colOff>165100</xdr:colOff>
      <xdr:row>78</xdr:row>
      <xdr:rowOff>74034</xdr:rowOff>
    </xdr:to>
    <xdr:sp macro="" textlink="">
      <xdr:nvSpPr>
        <xdr:cNvPr id="658" name="楕円 657"/>
        <xdr:cNvSpPr/>
      </xdr:nvSpPr>
      <xdr:spPr>
        <a:xfrm>
          <a:off x="14541500" y="133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65161</xdr:rowOff>
    </xdr:from>
    <xdr:ext cx="378565" cy="259045"/>
    <xdr:sp macro="" textlink="">
      <xdr:nvSpPr>
        <xdr:cNvPr id="659" name="テキスト ボックス 658"/>
        <xdr:cNvSpPr txBox="1"/>
      </xdr:nvSpPr>
      <xdr:spPr>
        <a:xfrm>
          <a:off x="14403017" y="13438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68695</xdr:rowOff>
    </xdr:from>
    <xdr:to>
      <xdr:col>85</xdr:col>
      <xdr:colOff>127000</xdr:colOff>
      <xdr:row>95</xdr:row>
      <xdr:rowOff>94208</xdr:rowOff>
    </xdr:to>
    <xdr:cxnSp macro="">
      <xdr:nvCxnSpPr>
        <xdr:cNvPr id="692" name="直線コネクタ 691"/>
        <xdr:cNvCxnSpPr/>
      </xdr:nvCxnSpPr>
      <xdr:spPr>
        <a:xfrm>
          <a:off x="15481300" y="16356445"/>
          <a:ext cx="838200" cy="2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68695</xdr:rowOff>
    </xdr:from>
    <xdr:to>
      <xdr:col>81</xdr:col>
      <xdr:colOff>50800</xdr:colOff>
      <xdr:row>95</xdr:row>
      <xdr:rowOff>72022</xdr:rowOff>
    </xdr:to>
    <xdr:cxnSp macro="">
      <xdr:nvCxnSpPr>
        <xdr:cNvPr id="695" name="直線コネクタ 694"/>
        <xdr:cNvCxnSpPr/>
      </xdr:nvCxnSpPr>
      <xdr:spPr>
        <a:xfrm flipV="1">
          <a:off x="14592300" y="16356445"/>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72022</xdr:rowOff>
    </xdr:from>
    <xdr:to>
      <xdr:col>76</xdr:col>
      <xdr:colOff>114300</xdr:colOff>
      <xdr:row>95</xdr:row>
      <xdr:rowOff>82714</xdr:rowOff>
    </xdr:to>
    <xdr:cxnSp macro="">
      <xdr:nvCxnSpPr>
        <xdr:cNvPr id="698" name="直線コネクタ 697"/>
        <xdr:cNvCxnSpPr/>
      </xdr:nvCxnSpPr>
      <xdr:spPr>
        <a:xfrm flipV="1">
          <a:off x="13703300" y="16359772"/>
          <a:ext cx="8890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82714</xdr:rowOff>
    </xdr:from>
    <xdr:to>
      <xdr:col>71</xdr:col>
      <xdr:colOff>177800</xdr:colOff>
      <xdr:row>95</xdr:row>
      <xdr:rowOff>114846</xdr:rowOff>
    </xdr:to>
    <xdr:cxnSp macro="">
      <xdr:nvCxnSpPr>
        <xdr:cNvPr id="701" name="直線コネクタ 700"/>
        <xdr:cNvCxnSpPr/>
      </xdr:nvCxnSpPr>
      <xdr:spPr>
        <a:xfrm flipV="1">
          <a:off x="12814300" y="16370464"/>
          <a:ext cx="889000" cy="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2" name="フローチャート: 判断 701"/>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131475</xdr:rowOff>
    </xdr:from>
    <xdr:ext cx="534377" cy="259045"/>
    <xdr:sp macro="" textlink="">
      <xdr:nvSpPr>
        <xdr:cNvPr id="703" name="テキスト ボックス 702"/>
        <xdr:cNvSpPr txBox="1"/>
      </xdr:nvSpPr>
      <xdr:spPr>
        <a:xfrm>
          <a:off x="13436111" y="160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4" name="フローチャート: 判断 703"/>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130725</xdr:rowOff>
    </xdr:from>
    <xdr:ext cx="534377" cy="259045"/>
    <xdr:sp macro="" textlink="">
      <xdr:nvSpPr>
        <xdr:cNvPr id="705" name="テキスト ボックス 704"/>
        <xdr:cNvSpPr txBox="1"/>
      </xdr:nvSpPr>
      <xdr:spPr>
        <a:xfrm>
          <a:off x="12547111" y="160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43408</xdr:rowOff>
    </xdr:from>
    <xdr:to>
      <xdr:col>85</xdr:col>
      <xdr:colOff>177800</xdr:colOff>
      <xdr:row>95</xdr:row>
      <xdr:rowOff>145008</xdr:rowOff>
    </xdr:to>
    <xdr:sp macro="" textlink="">
      <xdr:nvSpPr>
        <xdr:cNvPr id="711" name="楕円 710"/>
        <xdr:cNvSpPr/>
      </xdr:nvSpPr>
      <xdr:spPr>
        <a:xfrm>
          <a:off x="16268700" y="163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21835</xdr:rowOff>
    </xdr:from>
    <xdr:ext cx="534377" cy="259045"/>
    <xdr:sp macro="" textlink="">
      <xdr:nvSpPr>
        <xdr:cNvPr id="712" name="公債費該当値テキスト"/>
        <xdr:cNvSpPr txBox="1"/>
      </xdr:nvSpPr>
      <xdr:spPr>
        <a:xfrm>
          <a:off x="16370300" y="163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17895</xdr:rowOff>
    </xdr:from>
    <xdr:to>
      <xdr:col>81</xdr:col>
      <xdr:colOff>101600</xdr:colOff>
      <xdr:row>95</xdr:row>
      <xdr:rowOff>119495</xdr:rowOff>
    </xdr:to>
    <xdr:sp macro="" textlink="">
      <xdr:nvSpPr>
        <xdr:cNvPr id="713" name="楕円 712"/>
        <xdr:cNvSpPr/>
      </xdr:nvSpPr>
      <xdr:spPr>
        <a:xfrm>
          <a:off x="15430500" y="163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110622</xdr:rowOff>
    </xdr:from>
    <xdr:ext cx="534377" cy="259045"/>
    <xdr:sp macro="" textlink="">
      <xdr:nvSpPr>
        <xdr:cNvPr id="714" name="テキスト ボックス 713"/>
        <xdr:cNvSpPr txBox="1"/>
      </xdr:nvSpPr>
      <xdr:spPr>
        <a:xfrm>
          <a:off x="15214111" y="163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21222</xdr:rowOff>
    </xdr:from>
    <xdr:to>
      <xdr:col>76</xdr:col>
      <xdr:colOff>165100</xdr:colOff>
      <xdr:row>95</xdr:row>
      <xdr:rowOff>122822</xdr:rowOff>
    </xdr:to>
    <xdr:sp macro="" textlink="">
      <xdr:nvSpPr>
        <xdr:cNvPr id="715" name="楕円 714"/>
        <xdr:cNvSpPr/>
      </xdr:nvSpPr>
      <xdr:spPr>
        <a:xfrm>
          <a:off x="14541500" y="163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113949</xdr:rowOff>
    </xdr:from>
    <xdr:ext cx="534377" cy="259045"/>
    <xdr:sp macro="" textlink="">
      <xdr:nvSpPr>
        <xdr:cNvPr id="716" name="テキスト ボックス 715"/>
        <xdr:cNvSpPr txBox="1"/>
      </xdr:nvSpPr>
      <xdr:spPr>
        <a:xfrm>
          <a:off x="14325111" y="164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31914</xdr:rowOff>
    </xdr:from>
    <xdr:to>
      <xdr:col>72</xdr:col>
      <xdr:colOff>38100</xdr:colOff>
      <xdr:row>95</xdr:row>
      <xdr:rowOff>133514</xdr:rowOff>
    </xdr:to>
    <xdr:sp macro="" textlink="">
      <xdr:nvSpPr>
        <xdr:cNvPr id="717" name="楕円 716"/>
        <xdr:cNvSpPr/>
      </xdr:nvSpPr>
      <xdr:spPr>
        <a:xfrm>
          <a:off x="13652500" y="163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124641</xdr:rowOff>
    </xdr:from>
    <xdr:ext cx="534377" cy="259045"/>
    <xdr:sp macro="" textlink="">
      <xdr:nvSpPr>
        <xdr:cNvPr id="718" name="テキスト ボックス 717"/>
        <xdr:cNvSpPr txBox="1"/>
      </xdr:nvSpPr>
      <xdr:spPr>
        <a:xfrm>
          <a:off x="13436111" y="1641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64046</xdr:rowOff>
    </xdr:from>
    <xdr:to>
      <xdr:col>67</xdr:col>
      <xdr:colOff>101600</xdr:colOff>
      <xdr:row>95</xdr:row>
      <xdr:rowOff>165646</xdr:rowOff>
    </xdr:to>
    <xdr:sp macro="" textlink="">
      <xdr:nvSpPr>
        <xdr:cNvPr id="719" name="楕円 718"/>
        <xdr:cNvSpPr/>
      </xdr:nvSpPr>
      <xdr:spPr>
        <a:xfrm>
          <a:off x="12763500" y="163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156773</xdr:rowOff>
    </xdr:from>
    <xdr:ext cx="534377" cy="259045"/>
    <xdr:sp macro="" textlink="">
      <xdr:nvSpPr>
        <xdr:cNvPr id="720" name="テキスト ボックス 719"/>
        <xdr:cNvSpPr txBox="1"/>
      </xdr:nvSpPr>
      <xdr:spPr>
        <a:xfrm>
          <a:off x="12547111" y="164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48895</xdr:rowOff>
    </xdr:from>
    <xdr:to>
      <xdr:col>102</xdr:col>
      <xdr:colOff>165100</xdr:colOff>
      <xdr:row>38</xdr:row>
      <xdr:rowOff>150495</xdr:rowOff>
    </xdr:to>
    <xdr:sp macro="" textlink="">
      <xdr:nvSpPr>
        <xdr:cNvPr id="757" name="フローチャート: 判断 756"/>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167022</xdr:rowOff>
    </xdr:from>
    <xdr:ext cx="378565" cy="259045"/>
    <xdr:sp macro="" textlink="">
      <xdr:nvSpPr>
        <xdr:cNvPr id="758" name="テキスト ボックス 757"/>
        <xdr:cNvSpPr txBox="1"/>
      </xdr:nvSpPr>
      <xdr:spPr>
        <a:xfrm>
          <a:off x="19356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59" name="フローチャート: 判断 758"/>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60" name="テキスト ボックス 759"/>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商工費において、相生駅前総合情報発信施設建設工事費等により数値が上昇した。今後は相生駅前総合情報発信施設建設完了により、例年並みの数値となる見込みである。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教育費において、市民体育館改修工事等により数値が上昇した。今後も教育施設の老朽化対策等の費用が見込まれるため上昇傾向となる見込みである。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市民体育館改修工事等</a:t>
          </a:r>
          <a:r>
            <a:rPr kumimoji="1" lang="ja-JP" altLang="en-US" sz="1100">
              <a:solidFill>
                <a:schemeClr val="dk1"/>
              </a:solidFill>
              <a:effectLst/>
              <a:latin typeface="+mn-lt"/>
              <a:ea typeface="+mn-ea"/>
              <a:cs typeface="+mn-cs"/>
            </a:rPr>
            <a:t>の財源として、財政調整基金の取り崩しを行ったため、財政調整基金残高が減少し、実質単年度収支は赤字となった。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実質収支については、一定の実質収支を見込み調整を行っているが、工事費等の執行残が年度間で増減するため、変動している。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全ての会計において赤字は発生していない。今後も引き続き健全な財政運営に努める。</a:t>
          </a:r>
          <a:endParaRPr lang="ja-JP" altLang="ja-JP" sz="1400">
            <a:effectLst/>
          </a:endParaRPr>
        </a:p>
        <a:p>
          <a:r>
            <a:rPr kumimoji="1" lang="ja-JP" altLang="ja-JP" sz="1100">
              <a:solidFill>
                <a:schemeClr val="dk1"/>
              </a:solidFill>
              <a:effectLst/>
              <a:latin typeface="+mn-lt"/>
              <a:ea typeface="+mn-ea"/>
              <a:cs typeface="+mn-cs"/>
            </a:rPr>
            <a:t>　なお、公共下水道特別会計や農業集落排水特別会計などについては、一般会計からの繰出金が多額となっている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、歳入確保と歳出削減を徹底し繰出金の抑制に努める。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DO40" sqref="DO40"/>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13227277</v>
      </c>
      <c r="BO4" s="441"/>
      <c r="BP4" s="441"/>
      <c r="BQ4" s="441"/>
      <c r="BR4" s="441"/>
      <c r="BS4" s="441"/>
      <c r="BT4" s="441"/>
      <c r="BU4" s="442"/>
      <c r="BV4" s="440">
        <v>13781384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4.5999999999999996</v>
      </c>
      <c r="CU4" s="622"/>
      <c r="CV4" s="622"/>
      <c r="CW4" s="622"/>
      <c r="CX4" s="622"/>
      <c r="CY4" s="622"/>
      <c r="CZ4" s="622"/>
      <c r="DA4" s="623"/>
      <c r="DB4" s="621">
        <v>4.8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12838216</v>
      </c>
      <c r="BO5" s="446"/>
      <c r="BP5" s="446"/>
      <c r="BQ5" s="446"/>
      <c r="BR5" s="446"/>
      <c r="BS5" s="446"/>
      <c r="BT5" s="446"/>
      <c r="BU5" s="447"/>
      <c r="BV5" s="445">
        <v>13362207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98.8</v>
      </c>
      <c r="CU5" s="416"/>
      <c r="CV5" s="416"/>
      <c r="CW5" s="416"/>
      <c r="CX5" s="416"/>
      <c r="CY5" s="416"/>
      <c r="CZ5" s="416"/>
      <c r="DA5" s="417"/>
      <c r="DB5" s="415">
        <v>98.7</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389061</v>
      </c>
      <c r="BO6" s="446"/>
      <c r="BP6" s="446"/>
      <c r="BQ6" s="446"/>
      <c r="BR6" s="446"/>
      <c r="BS6" s="446"/>
      <c r="BT6" s="446"/>
      <c r="BU6" s="447"/>
      <c r="BV6" s="445">
        <v>419177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105.3</v>
      </c>
      <c r="CU6" s="596"/>
      <c r="CV6" s="596"/>
      <c r="CW6" s="596"/>
      <c r="CX6" s="596"/>
      <c r="CY6" s="596"/>
      <c r="CZ6" s="596"/>
      <c r="DA6" s="597"/>
      <c r="DB6" s="595">
        <v>105.2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16171</v>
      </c>
      <c r="BO7" s="446"/>
      <c r="BP7" s="446"/>
      <c r="BQ7" s="446"/>
      <c r="BR7" s="446"/>
      <c r="BS7" s="446"/>
      <c r="BT7" s="446"/>
      <c r="BU7" s="447"/>
      <c r="BV7" s="445">
        <v>29204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8134411</v>
      </c>
      <c r="CU7" s="446"/>
      <c r="CV7" s="446"/>
      <c r="CW7" s="446"/>
      <c r="CX7" s="446"/>
      <c r="CY7" s="446"/>
      <c r="CZ7" s="446"/>
      <c r="DA7" s="447"/>
      <c r="DB7" s="445">
        <v>8134781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372890</v>
      </c>
      <c r="BO8" s="446"/>
      <c r="BP8" s="446"/>
      <c r="BQ8" s="446"/>
      <c r="BR8" s="446"/>
      <c r="BS8" s="446"/>
      <c r="BT8" s="446"/>
      <c r="BU8" s="447"/>
      <c r="BV8" s="445">
        <v>389973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0.56000000000000005</v>
      </c>
      <c r="CU8" s="559"/>
      <c r="CV8" s="559"/>
      <c r="CW8" s="559"/>
      <c r="CX8" s="559"/>
      <c r="CY8" s="559"/>
      <c r="CZ8" s="559"/>
      <c r="DA8" s="560"/>
      <c r="DB8" s="558">
        <v>0.55000000000000004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30129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-17083</v>
      </c>
      <c r="BO9" s="446"/>
      <c r="BP9" s="446"/>
      <c r="BQ9" s="446"/>
      <c r="BR9" s="446"/>
      <c r="BS9" s="446"/>
      <c r="BT9" s="446"/>
      <c r="BU9" s="447"/>
      <c r="BV9" s="445">
        <v>-122080</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14.7</v>
      </c>
      <c r="CU9" s="416"/>
      <c r="CV9" s="416"/>
      <c r="CW9" s="416"/>
      <c r="CX9" s="416"/>
      <c r="CY9" s="416"/>
      <c r="CZ9" s="416"/>
      <c r="DA9" s="417"/>
      <c r="DB9" s="415">
        <v>14.8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31158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109</v>
      </c>
      <c r="AV10" s="503"/>
      <c r="AW10" s="503"/>
      <c r="AX10" s="503"/>
      <c r="AY10" s="425" t="s">
        <v>114</v>
      </c>
      <c r="AZ10" s="426"/>
      <c r="BA10" s="426"/>
      <c r="BB10" s="426"/>
      <c r="BC10" s="426"/>
      <c r="BD10" s="426"/>
      <c r="BE10" s="426"/>
      <c r="BF10" s="426"/>
      <c r="BG10" s="426"/>
      <c r="BH10" s="426"/>
      <c r="BI10" s="426"/>
      <c r="BJ10" s="426"/>
      <c r="BK10" s="426"/>
      <c r="BL10" s="426"/>
      <c r="BM10" s="427"/>
      <c r="BN10" s="445">
        <v>268910</v>
      </c>
      <c r="BO10" s="446"/>
      <c r="BP10" s="446"/>
      <c r="BQ10" s="446"/>
      <c r="BR10" s="446"/>
      <c r="BS10" s="446"/>
      <c r="BT10" s="446"/>
      <c r="BU10" s="447"/>
      <c r="BV10" s="445">
        <v>337470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109</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30107</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477284</v>
      </c>
      <c r="BO12" s="446"/>
      <c r="BP12" s="446"/>
      <c r="BQ12" s="446"/>
      <c r="BR12" s="446"/>
      <c r="BS12" s="446"/>
      <c r="BT12" s="446"/>
      <c r="BU12" s="447"/>
      <c r="BV12" s="445">
        <v>706114</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29639</v>
      </c>
      <c r="S13" s="549"/>
      <c r="T13" s="549"/>
      <c r="U13" s="549"/>
      <c r="V13" s="550"/>
      <c r="W13" s="536" t="s">
        <v>134</v>
      </c>
      <c r="X13" s="458"/>
      <c r="Y13" s="458"/>
      <c r="Z13" s="458"/>
      <c r="AA13" s="458"/>
      <c r="AB13" s="459"/>
      <c r="AC13" s="421">
        <v>272</v>
      </c>
      <c r="AD13" s="422"/>
      <c r="AE13" s="422"/>
      <c r="AF13" s="422"/>
      <c r="AG13" s="423"/>
      <c r="AH13" s="421">
        <v>255</v>
      </c>
      <c r="AI13" s="422"/>
      <c r="AJ13" s="422"/>
      <c r="AK13" s="422"/>
      <c r="AL13" s="424"/>
      <c r="AM13" s="514" t="s">
        <v>135</v>
      </c>
      <c r="AN13" s="419"/>
      <c r="AO13" s="419"/>
      <c r="AP13" s="419"/>
      <c r="AQ13" s="419"/>
      <c r="AR13" s="419"/>
      <c r="AS13" s="419"/>
      <c r="AT13" s="420"/>
      <c r="AU13" s="502" t="s">
        <v>102</v>
      </c>
      <c r="AV13" s="503"/>
      <c r="AW13" s="503"/>
      <c r="AX13" s="503"/>
      <c r="AY13" s="425" t="s">
        <v>136</v>
      </c>
      <c r="AZ13" s="426"/>
      <c r="BA13" s="426"/>
      <c r="BB13" s="426"/>
      <c r="BC13" s="426"/>
      <c r="BD13" s="426"/>
      <c r="BE13" s="426"/>
      <c r="BF13" s="426"/>
      <c r="BG13" s="426"/>
      <c r="BH13" s="426"/>
      <c r="BI13" s="426"/>
      <c r="BJ13" s="426"/>
      <c r="BK13" s="426"/>
      <c r="BL13" s="426"/>
      <c r="BM13" s="427"/>
      <c r="BN13" s="445">
        <v>-225457</v>
      </c>
      <c r="BO13" s="446"/>
      <c r="BP13" s="446"/>
      <c r="BQ13" s="446"/>
      <c r="BR13" s="446"/>
      <c r="BS13" s="446"/>
      <c r="BT13" s="446"/>
      <c r="BU13" s="447"/>
      <c r="BV13" s="445">
        <v>-490724</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14.3</v>
      </c>
      <c r="CU13" s="416"/>
      <c r="CV13" s="416"/>
      <c r="CW13" s="416"/>
      <c r="CX13" s="416"/>
      <c r="CY13" s="416"/>
      <c r="CZ13" s="416"/>
      <c r="DA13" s="417"/>
      <c r="DB13" s="415">
        <v>14.4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30264</v>
      </c>
      <c r="S14" s="549"/>
      <c r="T14" s="549"/>
      <c r="U14" s="549"/>
      <c r="V14" s="550"/>
      <c r="W14" s="551"/>
      <c r="X14" s="461"/>
      <c r="Y14" s="461"/>
      <c r="Z14" s="461"/>
      <c r="AA14" s="461"/>
      <c r="AB14" s="462"/>
      <c r="AC14" s="541">
        <v>2.1</v>
      </c>
      <c r="AD14" s="542"/>
      <c r="AE14" s="542"/>
      <c r="AF14" s="542"/>
      <c r="AG14" s="543"/>
      <c r="AH14" s="541">
        <v>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116.7</v>
      </c>
      <c r="CU14" s="553"/>
      <c r="CV14" s="553"/>
      <c r="CW14" s="553"/>
      <c r="CX14" s="553"/>
      <c r="CY14" s="553"/>
      <c r="CZ14" s="553"/>
      <c r="DA14" s="554"/>
      <c r="DB14" s="552">
        <v>137.69999999999999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29841</v>
      </c>
      <c r="S15" s="549"/>
      <c r="T15" s="549"/>
      <c r="U15" s="549"/>
      <c r="V15" s="550"/>
      <c r="W15" s="536" t="s">
        <v>140</v>
      </c>
      <c r="X15" s="458"/>
      <c r="Y15" s="458"/>
      <c r="Z15" s="458"/>
      <c r="AA15" s="458"/>
      <c r="AB15" s="459"/>
      <c r="AC15" s="421">
        <v>4165</v>
      </c>
      <c r="AD15" s="422"/>
      <c r="AE15" s="422"/>
      <c r="AF15" s="422"/>
      <c r="AG15" s="423"/>
      <c r="AH15" s="421">
        <v>4454</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3768060</v>
      </c>
      <c r="BO15" s="441"/>
      <c r="BP15" s="441"/>
      <c r="BQ15" s="441"/>
      <c r="BR15" s="441"/>
      <c r="BS15" s="441"/>
      <c r="BT15" s="441"/>
      <c r="BU15" s="442"/>
      <c r="BV15" s="440">
        <v>3713242</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32.700000000000003</v>
      </c>
      <c r="AD16" s="542"/>
      <c r="AE16" s="542"/>
      <c r="AF16" s="542"/>
      <c r="AG16" s="543"/>
      <c r="AH16" s="541">
        <v>34.200000000000003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6512958</v>
      </c>
      <c r="BO16" s="446"/>
      <c r="BP16" s="446"/>
      <c r="BQ16" s="446"/>
      <c r="BR16" s="446"/>
      <c r="BS16" s="446"/>
      <c r="BT16" s="446"/>
      <c r="BU16" s="447"/>
      <c r="BV16" s="445">
        <v>6597497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8289</v>
      </c>
      <c r="AD17" s="422"/>
      <c r="AE17" s="422"/>
      <c r="AF17" s="422"/>
      <c r="AG17" s="423"/>
      <c r="AH17" s="421">
        <v>8325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4826632</v>
      </c>
      <c r="BO17" s="446"/>
      <c r="BP17" s="446"/>
      <c r="BQ17" s="446"/>
      <c r="BR17" s="446"/>
      <c r="BS17" s="446"/>
      <c r="BT17" s="446"/>
      <c r="BU17" s="447"/>
      <c r="BV17" s="445">
        <v>4748105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90.4</v>
      </c>
      <c r="M18" s="510"/>
      <c r="N18" s="510"/>
      <c r="O18" s="510"/>
      <c r="P18" s="510"/>
      <c r="Q18" s="510"/>
      <c r="R18" s="511"/>
      <c r="S18" s="511"/>
      <c r="T18" s="511"/>
      <c r="U18" s="511"/>
      <c r="V18" s="512"/>
      <c r="W18" s="526"/>
      <c r="X18" s="527"/>
      <c r="Y18" s="527"/>
      <c r="Z18" s="527"/>
      <c r="AA18" s="527"/>
      <c r="AB18" s="537"/>
      <c r="AC18" s="409">
        <v>65.099999999999994</v>
      </c>
      <c r="AD18" s="410"/>
      <c r="AE18" s="410"/>
      <c r="AF18" s="410"/>
      <c r="AG18" s="513"/>
      <c r="AH18" s="409">
        <v>63.9</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8037942</v>
      </c>
      <c r="BO18" s="446"/>
      <c r="BP18" s="446"/>
      <c r="BQ18" s="446"/>
      <c r="BR18" s="446"/>
      <c r="BS18" s="446"/>
      <c r="BT18" s="446"/>
      <c r="BU18" s="447"/>
      <c r="BV18" s="445">
        <v>8031655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333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9909268</v>
      </c>
      <c r="BO19" s="446"/>
      <c r="BP19" s="446"/>
      <c r="BQ19" s="446"/>
      <c r="BR19" s="446"/>
      <c r="BS19" s="446"/>
      <c r="BT19" s="446"/>
      <c r="BU19" s="447"/>
      <c r="BV19" s="445">
        <v>10341208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12153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14866410</v>
      </c>
      <c r="BO23" s="446"/>
      <c r="BP23" s="446"/>
      <c r="BQ23" s="446"/>
      <c r="BR23" s="446"/>
      <c r="BS23" s="446"/>
      <c r="BT23" s="446"/>
      <c r="BU23" s="447"/>
      <c r="BV23" s="445">
        <v>15239566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8200</v>
      </c>
      <c r="R24" s="422"/>
      <c r="S24" s="422"/>
      <c r="T24" s="422"/>
      <c r="U24" s="422"/>
      <c r="V24" s="423"/>
      <c r="W24" s="487"/>
      <c r="X24" s="478"/>
      <c r="Y24" s="479"/>
      <c r="Z24" s="418" t="s">
        <v>164</v>
      </c>
      <c r="AA24" s="419"/>
      <c r="AB24" s="419"/>
      <c r="AC24" s="419"/>
      <c r="AD24" s="419"/>
      <c r="AE24" s="419"/>
      <c r="AF24" s="419"/>
      <c r="AG24" s="420"/>
      <c r="AH24" s="421">
        <v>195</v>
      </c>
      <c r="AI24" s="422"/>
      <c r="AJ24" s="422"/>
      <c r="AK24" s="422"/>
      <c r="AL24" s="423"/>
      <c r="AM24" s="421">
        <v>598650</v>
      </c>
      <c r="AN24" s="422"/>
      <c r="AO24" s="422"/>
      <c r="AP24" s="422"/>
      <c r="AQ24" s="422"/>
      <c r="AR24" s="423"/>
      <c r="AS24" s="421">
        <v>3070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12994820</v>
      </c>
      <c r="BO24" s="446"/>
      <c r="BP24" s="446"/>
      <c r="BQ24" s="446"/>
      <c r="BR24" s="446"/>
      <c r="BS24" s="446"/>
      <c r="BT24" s="446"/>
      <c r="BU24" s="447"/>
      <c r="BV24" s="445">
        <v>13214136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7180</v>
      </c>
      <c r="R25" s="422"/>
      <c r="S25" s="422"/>
      <c r="T25" s="422"/>
      <c r="U25" s="422"/>
      <c r="V25" s="423"/>
      <c r="W25" s="487"/>
      <c r="X25" s="478"/>
      <c r="Y25" s="479"/>
      <c r="Z25" s="418" t="s">
        <v>167</v>
      </c>
      <c r="AA25" s="419"/>
      <c r="AB25" s="419"/>
      <c r="AC25" s="419"/>
      <c r="AD25" s="419"/>
      <c r="AE25" s="419"/>
      <c r="AF25" s="419"/>
      <c r="AG25" s="420"/>
      <c r="AH25" s="421" t="s">
        <v>132</v>
      </c>
      <c r="AI25" s="422"/>
      <c r="AJ25" s="422"/>
      <c r="AK25" s="422"/>
      <c r="AL25" s="423"/>
      <c r="AM25" s="421" t="s">
        <v>122</v>
      </c>
      <c r="AN25" s="422"/>
      <c r="AO25" s="422"/>
      <c r="AP25" s="422"/>
      <c r="AQ25" s="422"/>
      <c r="AR25" s="423"/>
      <c r="AS25" s="421" t="s">
        <v>122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188304</v>
      </c>
      <c r="BO25" s="441"/>
      <c r="BP25" s="441"/>
      <c r="BQ25" s="441"/>
      <c r="BR25" s="441"/>
      <c r="BS25" s="441"/>
      <c r="BT25" s="441"/>
      <c r="BU25" s="442"/>
      <c r="BV25" s="440">
        <v>326354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6370</v>
      </c>
      <c r="R26" s="422"/>
      <c r="S26" s="422"/>
      <c r="T26" s="422"/>
      <c r="U26" s="422"/>
      <c r="V26" s="423"/>
      <c r="W26" s="487"/>
      <c r="X26" s="478"/>
      <c r="Y26" s="479"/>
      <c r="Z26" s="418" t="s">
        <v>170</v>
      </c>
      <c r="AA26" s="500"/>
      <c r="AB26" s="500"/>
      <c r="AC26" s="500"/>
      <c r="AD26" s="500"/>
      <c r="AE26" s="500"/>
      <c r="AF26" s="500"/>
      <c r="AG26" s="501"/>
      <c r="AH26" s="421">
        <v>33</v>
      </c>
      <c r="AI26" s="422"/>
      <c r="AJ26" s="422"/>
      <c r="AK26" s="422"/>
      <c r="AL26" s="423"/>
      <c r="AM26" s="421">
        <v>87351</v>
      </c>
      <c r="AN26" s="422"/>
      <c r="AO26" s="422"/>
      <c r="AP26" s="422"/>
      <c r="AQ26" s="422"/>
      <c r="AR26" s="423"/>
      <c r="AS26" s="421">
        <v>2647</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5030</v>
      </c>
      <c r="R27" s="422"/>
      <c r="S27" s="422"/>
      <c r="T27" s="422"/>
      <c r="U27" s="422"/>
      <c r="V27" s="423"/>
      <c r="W27" s="487"/>
      <c r="X27" s="478"/>
      <c r="Y27" s="479"/>
      <c r="Z27" s="418" t="s">
        <v>173</v>
      </c>
      <c r="AA27" s="419"/>
      <c r="AB27" s="419"/>
      <c r="AC27" s="419"/>
      <c r="AD27" s="419"/>
      <c r="AE27" s="419"/>
      <c r="AF27" s="419"/>
      <c r="AG27" s="420"/>
      <c r="AH27" s="421">
        <v>24</v>
      </c>
      <c r="AI27" s="422"/>
      <c r="AJ27" s="422"/>
      <c r="AK27" s="422"/>
      <c r="AL27" s="423"/>
      <c r="AM27" s="421">
        <v>76379</v>
      </c>
      <c r="AN27" s="422"/>
      <c r="AO27" s="422"/>
      <c r="AP27" s="422"/>
      <c r="AQ27" s="422"/>
      <c r="AR27" s="423"/>
      <c r="AS27" s="421">
        <v>3182</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4310</v>
      </c>
      <c r="R28" s="422"/>
      <c r="S28" s="422"/>
      <c r="T28" s="422"/>
      <c r="U28" s="422"/>
      <c r="V28" s="423"/>
      <c r="W28" s="487"/>
      <c r="X28" s="478"/>
      <c r="Y28" s="479"/>
      <c r="Z28" s="418" t="s">
        <v>176</v>
      </c>
      <c r="AA28" s="419"/>
      <c r="AB28" s="419"/>
      <c r="AC28" s="419"/>
      <c r="AD28" s="419"/>
      <c r="AE28" s="419"/>
      <c r="AF28" s="419"/>
      <c r="AG28" s="420"/>
      <c r="AH28" s="421" t="s">
        <v>132</v>
      </c>
      <c r="AI28" s="422"/>
      <c r="AJ28" s="422"/>
      <c r="AK28" s="422"/>
      <c r="AL28" s="423"/>
      <c r="AM28" s="421" t="s">
        <v>122</v>
      </c>
      <c r="AN28" s="422"/>
      <c r="AO28" s="422"/>
      <c r="AP28" s="422"/>
      <c r="AQ28" s="422"/>
      <c r="AR28" s="423"/>
      <c r="AS28" s="421" t="s">
        <v>122</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1837375</v>
      </c>
      <c r="BO28" s="441"/>
      <c r="BP28" s="441"/>
      <c r="BQ28" s="441"/>
      <c r="BR28" s="441"/>
      <c r="BS28" s="441"/>
      <c r="BT28" s="441"/>
      <c r="BU28" s="442"/>
      <c r="BV28" s="440">
        <v>2045749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12</v>
      </c>
      <c r="M29" s="422"/>
      <c r="N29" s="422"/>
      <c r="O29" s="422"/>
      <c r="P29" s="423"/>
      <c r="Q29" s="421">
        <v>3920</v>
      </c>
      <c r="R29" s="422"/>
      <c r="S29" s="422"/>
      <c r="T29" s="422"/>
      <c r="U29" s="422"/>
      <c r="V29" s="423"/>
      <c r="W29" s="488"/>
      <c r="X29" s="489"/>
      <c r="Y29" s="490"/>
      <c r="Z29" s="418" t="s">
        <v>179</v>
      </c>
      <c r="AA29" s="419"/>
      <c r="AB29" s="419"/>
      <c r="AC29" s="419"/>
      <c r="AD29" s="419"/>
      <c r="AE29" s="419"/>
      <c r="AF29" s="419"/>
      <c r="AG29" s="420"/>
      <c r="AH29" s="421">
        <v>219</v>
      </c>
      <c r="AI29" s="422"/>
      <c r="AJ29" s="422"/>
      <c r="AK29" s="422"/>
      <c r="AL29" s="423"/>
      <c r="AM29" s="421">
        <v>675029</v>
      </c>
      <c r="AN29" s="422"/>
      <c r="AO29" s="422"/>
      <c r="AP29" s="422"/>
      <c r="AQ29" s="422"/>
      <c r="AR29" s="423"/>
      <c r="AS29" s="421">
        <v>3082</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24594</v>
      </c>
      <c r="BO29" s="446"/>
      <c r="BP29" s="446"/>
      <c r="BQ29" s="446"/>
      <c r="BR29" s="446"/>
      <c r="BS29" s="446"/>
      <c r="BT29" s="446"/>
      <c r="BU29" s="447"/>
      <c r="BV29" s="445">
        <v>34459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99.5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1196289</v>
      </c>
      <c r="BO30" s="449"/>
      <c r="BP30" s="449"/>
      <c r="BQ30" s="449"/>
      <c r="BR30" s="449"/>
      <c r="BS30" s="449"/>
      <c r="BT30" s="449"/>
      <c r="BU30" s="450"/>
      <c r="BV30" s="448">
        <v>1122062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195</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病院事業会計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安室ダム水道用水供給事業団</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あいおいアクアポリス</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看護専門学校特別会計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西播磨水道企業団</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西はりま消防組合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兵庫県後期高齢者医療広域連合（一般会計）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兵庫県後期高齢者医療広域連合（特別会計）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0tnuzlLWAawD6zKPLG0ENMS6XP5e7wvO8hlHGYD0WIVHsIYVH3xwrV2NMDFMGmCl/wgr2QBtlqSIeHCXHzi1g==" saltValue="2BCYRZx2h1+iHA7RaSZ8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3" zoomScaleSheetLayoutView="100" workbookViewId="0">
      <selection activeCell="J39" sqref="J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566</v>
      </c>
      <c r="D34" s="1224"/>
      <c r="E34" s="1225"/>
      <c r="F34" s="32">
        <v>5.49</v>
      </c>
      <c r="G34" s="33">
        <v>6.29</v>
      </c>
      <c r="H34" s="33">
        <v>6.28</v>
      </c>
      <c r="I34" s="33">
        <v>4.79</v>
      </c>
      <c r="J34" s="34">
        <v>4.58</v>
      </c>
      <c r="K34" s="22"/>
      <c r="L34" s="22"/>
      <c r="M34" s="22"/>
      <c r="N34" s="22"/>
      <c r="O34" s="22"/>
      <c r="P34" s="22"/>
    </row>
    <row r="35" spans="1:16" ht="39" customHeight="1" x14ac:dyDescent="0.15">
      <c r="A35" s="22"/>
      <c r="B35" s="35"/>
      <c r="C35" s="1218" t="s">
        <v>567</v>
      </c>
      <c r="D35" s="1219"/>
      <c r="E35" s="1220"/>
      <c r="F35" s="36">
        <v>2.4900000000000002</v>
      </c>
      <c r="G35" s="37">
        <v>2.11</v>
      </c>
      <c r="H35" s="37">
        <v>2.16</v>
      </c>
      <c r="I35" s="37">
        <v>2.44</v>
      </c>
      <c r="J35" s="38">
        <v>3.07</v>
      </c>
      <c r="K35" s="22"/>
      <c r="L35" s="22"/>
      <c r="M35" s="22"/>
      <c r="N35" s="22"/>
      <c r="O35" s="22"/>
      <c r="P35" s="22"/>
    </row>
    <row r="36" spans="1:16" ht="39" customHeight="1" x14ac:dyDescent="0.15">
      <c r="A36" s="22"/>
      <c r="B36" s="35"/>
      <c r="C36" s="1218" t="s">
        <v>568</v>
      </c>
      <c r="D36" s="1219"/>
      <c r="E36" s="1220"/>
      <c r="F36" s="36">
        <v>1.58</v>
      </c>
      <c r="G36" s="37">
        <v>1.1499999999999999</v>
      </c>
      <c r="H36" s="37">
        <v>1.0900000000000001</v>
      </c>
      <c r="I36" s="37">
        <v>1.1000000000000001</v>
      </c>
      <c r="J36" s="38">
        <v>0.89</v>
      </c>
      <c r="K36" s="22"/>
      <c r="L36" s="22"/>
      <c r="M36" s="22"/>
      <c r="N36" s="22"/>
      <c r="O36" s="22"/>
      <c r="P36" s="22"/>
    </row>
    <row r="37" spans="1:16" ht="39" customHeight="1" x14ac:dyDescent="0.15">
      <c r="A37" s="22"/>
      <c r="B37" s="35"/>
      <c r="C37" s="1218" t="s">
        <v>569</v>
      </c>
      <c r="D37" s="1219"/>
      <c r="E37" s="1220"/>
      <c r="F37" s="36">
        <v>0.32</v>
      </c>
      <c r="G37" s="37">
        <v>0.52</v>
      </c>
      <c r="H37" s="37">
        <v>0.5</v>
      </c>
      <c r="I37" s="37">
        <v>0.9</v>
      </c>
      <c r="J37" s="38">
        <v>0.62</v>
      </c>
      <c r="K37" s="22"/>
      <c r="L37" s="22"/>
      <c r="M37" s="22"/>
      <c r="N37" s="22"/>
      <c r="O37" s="22"/>
      <c r="P37" s="22"/>
    </row>
    <row r="38" spans="1:16" ht="39" customHeight="1" x14ac:dyDescent="0.15">
      <c r="A38" s="22"/>
      <c r="B38" s="35"/>
      <c r="C38" s="1218" t="s">
        <v>570</v>
      </c>
      <c r="D38" s="1219"/>
      <c r="E38" s="1220"/>
      <c r="F38" s="36" t="s">
        <v>571</v>
      </c>
      <c r="G38" s="37">
        <v>0.01</v>
      </c>
      <c r="H38" s="37">
        <v>0</v>
      </c>
      <c r="I38" s="37">
        <v>0.12</v>
      </c>
      <c r="J38" s="38">
        <v>0.12</v>
      </c>
      <c r="K38" s="22"/>
      <c r="L38" s="22"/>
      <c r="M38" s="22"/>
      <c r="N38" s="22"/>
      <c r="O38" s="22"/>
      <c r="P38" s="22"/>
    </row>
    <row r="39" spans="1:16" ht="39" customHeight="1" x14ac:dyDescent="0.15">
      <c r="A39" s="22"/>
      <c r="B39" s="35"/>
      <c r="C39" s="1218" t="s">
        <v>572</v>
      </c>
      <c r="D39" s="1219"/>
      <c r="E39" s="1220"/>
      <c r="F39" s="36">
        <v>0</v>
      </c>
      <c r="G39" s="37">
        <v>0</v>
      </c>
      <c r="H39" s="37">
        <v>0</v>
      </c>
      <c r="I39" s="37">
        <v>0</v>
      </c>
      <c r="J39" s="38">
        <v>0</v>
      </c>
      <c r="K39" s="22"/>
      <c r="L39" s="22"/>
      <c r="M39" s="22"/>
      <c r="N39" s="22"/>
      <c r="O39" s="22"/>
      <c r="P39" s="22"/>
    </row>
    <row r="40" spans="1:16" ht="39" customHeight="1" x14ac:dyDescent="0.15">
      <c r="A40" s="22"/>
      <c r="B40" s="35"/>
      <c r="C40" s="1218" t="s">
        <v>573</v>
      </c>
      <c r="D40" s="1219"/>
      <c r="E40" s="1220"/>
      <c r="F40" s="36">
        <v>0</v>
      </c>
      <c r="G40" s="37">
        <v>0</v>
      </c>
      <c r="H40" s="37">
        <v>0</v>
      </c>
      <c r="I40" s="37">
        <v>0</v>
      </c>
      <c r="J40" s="38">
        <v>0</v>
      </c>
      <c r="K40" s="22"/>
      <c r="L40" s="22"/>
      <c r="M40" s="22"/>
      <c r="N40" s="22"/>
      <c r="O40" s="22"/>
      <c r="P40" s="22"/>
    </row>
    <row r="41" spans="1:16" ht="39" customHeight="1" x14ac:dyDescent="0.15">
      <c r="A41" s="22"/>
      <c r="B41" s="35"/>
      <c r="C41" s="1218" t="s">
        <v>574</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575</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576</v>
      </c>
      <c r="D43" s="1222"/>
      <c r="E43" s="1223"/>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6gFFzdGRlqagYQhP3mT/Q6HBbyhqVEtBKkH0wj+80epvFUcAufr0ARDZsgoOW+0O1WBkznFq3lt9pTAnptj6A==" saltValue="IShTHUV2zDMcAItghlsk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4" zoomScaleSheetLayoutView="55" workbookViewId="0">
      <selection activeCell="L55" sqref="L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1499</v>
      </c>
      <c r="L45" s="60">
        <v>1563</v>
      </c>
      <c r="M45" s="60">
        <v>1578</v>
      </c>
      <c r="N45" s="60">
        <v>1576</v>
      </c>
      <c r="O45" s="61">
        <v>1508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1354</v>
      </c>
      <c r="L48" s="64">
        <v>1366</v>
      </c>
      <c r="M48" s="64">
        <v>1273</v>
      </c>
      <c r="N48" s="64">
        <v>1293</v>
      </c>
      <c r="O48" s="65">
        <v>1190</v>
      </c>
      <c r="P48" s="48"/>
      <c r="Q48" s="48"/>
      <c r="R48" s="48"/>
      <c r="S48" s="48"/>
      <c r="T48" s="48"/>
      <c r="U48" s="48"/>
    </row>
    <row r="49" spans="1:21" ht="30.75" customHeight="1" x14ac:dyDescent="0.15">
      <c r="A49" s="48"/>
      <c r="B49" s="1236"/>
      <c r="C49" s="1237"/>
      <c r="D49" s="62"/>
      <c r="E49" s="1228" t="s">
        <v>16</v>
      </c>
      <c r="F49" s="1228"/>
      <c r="G49" s="1228"/>
      <c r="H49" s="1228"/>
      <c r="I49" s="1228"/>
      <c r="J49" s="1229"/>
      <c r="K49" s="63">
        <v>13</v>
      </c>
      <c r="L49" s="64">
        <v>14</v>
      </c>
      <c r="M49" s="64">
        <v>14</v>
      </c>
      <c r="N49" s="64">
        <v>14</v>
      </c>
      <c r="O49" s="65">
        <v>14</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515</v>
      </c>
      <c r="L50" s="64" t="s">
        <v>515</v>
      </c>
      <c r="M50" s="64" t="s">
        <v>515</v>
      </c>
      <c r="N50" s="64" t="s">
        <v>515</v>
      </c>
      <c r="O50" s="65" t="s">
        <v>515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2020</v>
      </c>
      <c r="L52" s="64">
        <v>2060</v>
      </c>
      <c r="M52" s="64">
        <v>1918</v>
      </c>
      <c r="N52" s="64">
        <v>1900</v>
      </c>
      <c r="O52" s="65">
        <v>1812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846</v>
      </c>
      <c r="L53" s="69">
        <v>883</v>
      </c>
      <c r="M53" s="69">
        <v>947</v>
      </c>
      <c r="N53" s="69">
        <v>983</v>
      </c>
      <c r="O53" s="70">
        <v>900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028LWU+I1JJoIB60ilgrZiC3Uy78dFnbqQiMJhfAy/e95/i99+ToLbrtGW79p8jpRQXjuWSE8MIkKdczY8QPg==" saltValue="M+G1ipfPR8o4PSnZH3td4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S41" sqref="S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54" t="s">
        <v>24</v>
      </c>
      <c r="C41" s="1255"/>
      <c r="D41" s="81"/>
      <c r="E41" s="1256" t="s">
        <v>25</v>
      </c>
      <c r="F41" s="1256"/>
      <c r="G41" s="1256"/>
      <c r="H41" s="1257"/>
      <c r="I41" s="82">
        <v>13890</v>
      </c>
      <c r="J41" s="83">
        <v>14057</v>
      </c>
      <c r="K41" s="83">
        <v>15654</v>
      </c>
      <c r="L41" s="83">
        <v>15240</v>
      </c>
      <c r="M41" s="84">
        <v>14866</v>
      </c>
    </row>
    <row r="42" spans="2:13" ht="27.75" customHeight="1" x14ac:dyDescent="0.15">
      <c r="B42" s="1244"/>
      <c r="C42" s="1245"/>
      <c r="D42" s="85"/>
      <c r="E42" s="1248" t="s">
        <v>26</v>
      </c>
      <c r="F42" s="1248"/>
      <c r="G42" s="1248"/>
      <c r="H42" s="1249"/>
      <c r="I42" s="86" t="s">
        <v>515</v>
      </c>
      <c r="J42" s="87" t="s">
        <v>515</v>
      </c>
      <c r="K42" s="87" t="s">
        <v>515</v>
      </c>
      <c r="L42" s="87" t="s">
        <v>515</v>
      </c>
      <c r="M42" s="88" t="s">
        <v>515</v>
      </c>
    </row>
    <row r="43" spans="2:13" ht="27.75" customHeight="1" x14ac:dyDescent="0.15">
      <c r="B43" s="1244"/>
      <c r="C43" s="1245"/>
      <c r="D43" s="85"/>
      <c r="E43" s="1248" t="s">
        <v>27</v>
      </c>
      <c r="F43" s="1248"/>
      <c r="G43" s="1248"/>
      <c r="H43" s="1249"/>
      <c r="I43" s="86">
        <v>18895</v>
      </c>
      <c r="J43" s="87">
        <v>18247</v>
      </c>
      <c r="K43" s="87">
        <v>17792</v>
      </c>
      <c r="L43" s="87">
        <v>17099</v>
      </c>
      <c r="M43" s="88">
        <v>16170</v>
      </c>
    </row>
    <row r="44" spans="2:13" ht="27.75" customHeight="1" x14ac:dyDescent="0.15">
      <c r="B44" s="1244"/>
      <c r="C44" s="1245"/>
      <c r="D44" s="85"/>
      <c r="E44" s="1248" t="s">
        <v>28</v>
      </c>
      <c r="F44" s="1248"/>
      <c r="G44" s="1248"/>
      <c r="H44" s="1249"/>
      <c r="I44" s="86">
        <v>263</v>
      </c>
      <c r="J44" s="87">
        <v>233</v>
      </c>
      <c r="K44" s="87">
        <v>204</v>
      </c>
      <c r="L44" s="87">
        <v>175</v>
      </c>
      <c r="M44" s="88">
        <v>147</v>
      </c>
    </row>
    <row r="45" spans="2:13" ht="27.75" customHeight="1" x14ac:dyDescent="0.15">
      <c r="B45" s="1244"/>
      <c r="C45" s="1245"/>
      <c r="D45" s="85"/>
      <c r="E45" s="1248" t="s">
        <v>29</v>
      </c>
      <c r="F45" s="1248"/>
      <c r="G45" s="1248"/>
      <c r="H45" s="1249"/>
      <c r="I45" s="86">
        <v>1944</v>
      </c>
      <c r="J45" s="87">
        <v>1752</v>
      </c>
      <c r="K45" s="87">
        <v>1671</v>
      </c>
      <c r="L45" s="87">
        <v>1673</v>
      </c>
      <c r="M45" s="88">
        <v>1397</v>
      </c>
    </row>
    <row r="46" spans="2:13" ht="27.75" customHeight="1" x14ac:dyDescent="0.15">
      <c r="B46" s="1244"/>
      <c r="C46" s="1245"/>
      <c r="D46" s="89"/>
      <c r="E46" s="1248" t="s">
        <v>30</v>
      </c>
      <c r="F46" s="1248"/>
      <c r="G46" s="1248"/>
      <c r="H46" s="1249"/>
      <c r="I46" s="86" t="s">
        <v>515</v>
      </c>
      <c r="J46" s="87" t="s">
        <v>515</v>
      </c>
      <c r="K46" s="87" t="s">
        <v>515</v>
      </c>
      <c r="L46" s="87" t="s">
        <v>515</v>
      </c>
      <c r="M46" s="88" t="s">
        <v>515</v>
      </c>
    </row>
    <row r="47" spans="2:13" ht="27.75" customHeight="1" x14ac:dyDescent="0.15">
      <c r="B47" s="1244"/>
      <c r="C47" s="1245"/>
      <c r="D47" s="90"/>
      <c r="E47" s="1258" t="s">
        <v>31</v>
      </c>
      <c r="F47" s="1259"/>
      <c r="G47" s="1259"/>
      <c r="H47" s="1260"/>
      <c r="I47" s="86" t="s">
        <v>515</v>
      </c>
      <c r="J47" s="87" t="s">
        <v>515</v>
      </c>
      <c r="K47" s="87" t="s">
        <v>515</v>
      </c>
      <c r="L47" s="87" t="s">
        <v>515</v>
      </c>
      <c r="M47" s="88" t="s">
        <v>515</v>
      </c>
    </row>
    <row r="48" spans="2:13" ht="27.75" customHeight="1" x14ac:dyDescent="0.15">
      <c r="B48" s="1244"/>
      <c r="C48" s="1245"/>
      <c r="D48" s="85"/>
      <c r="E48" s="1248" t="s">
        <v>32</v>
      </c>
      <c r="F48" s="1248"/>
      <c r="G48" s="1248"/>
      <c r="H48" s="1249"/>
      <c r="I48" s="86" t="s">
        <v>515</v>
      </c>
      <c r="J48" s="87" t="s">
        <v>515</v>
      </c>
      <c r="K48" s="87" t="s">
        <v>515</v>
      </c>
      <c r="L48" s="87" t="s">
        <v>515</v>
      </c>
      <c r="M48" s="88" t="s">
        <v>515</v>
      </c>
    </row>
    <row r="49" spans="2:13" ht="27.75" customHeight="1" x14ac:dyDescent="0.15">
      <c r="B49" s="1246"/>
      <c r="C49" s="1247"/>
      <c r="D49" s="85"/>
      <c r="E49" s="1248" t="s">
        <v>33</v>
      </c>
      <c r="F49" s="1248"/>
      <c r="G49" s="1248"/>
      <c r="H49" s="1249"/>
      <c r="I49" s="86" t="s">
        <v>515</v>
      </c>
      <c r="J49" s="87" t="s">
        <v>515</v>
      </c>
      <c r="K49" s="87" t="s">
        <v>515</v>
      </c>
      <c r="L49" s="87" t="s">
        <v>515</v>
      </c>
      <c r="M49" s="88" t="s">
        <v>515</v>
      </c>
    </row>
    <row r="50" spans="2:13" ht="27.75" customHeight="1" x14ac:dyDescent="0.15">
      <c r="B50" s="1242" t="s">
        <v>34</v>
      </c>
      <c r="C50" s="1243"/>
      <c r="D50" s="91"/>
      <c r="E50" s="1248" t="s">
        <v>35</v>
      </c>
      <c r="F50" s="1248"/>
      <c r="G50" s="1248"/>
      <c r="H50" s="1249"/>
      <c r="I50" s="86">
        <v>4416</v>
      </c>
      <c r="J50" s="87">
        <v>4084</v>
      </c>
      <c r="K50" s="87">
        <v>3711</v>
      </c>
      <c r="L50" s="87">
        <v>3535</v>
      </c>
      <c r="M50" s="88">
        <v>3417</v>
      </c>
    </row>
    <row r="51" spans="2:13" ht="27.75" customHeight="1" x14ac:dyDescent="0.15">
      <c r="B51" s="1244"/>
      <c r="C51" s="1245"/>
      <c r="D51" s="85"/>
      <c r="E51" s="1248" t="s">
        <v>36</v>
      </c>
      <c r="F51" s="1248"/>
      <c r="G51" s="1248"/>
      <c r="H51" s="1249"/>
      <c r="I51" s="86">
        <v>3213</v>
      </c>
      <c r="J51" s="87">
        <v>2889</v>
      </c>
      <c r="K51" s="87">
        <v>2699</v>
      </c>
      <c r="L51" s="87">
        <v>2448</v>
      </c>
      <c r="M51" s="88">
        <v>2547</v>
      </c>
    </row>
    <row r="52" spans="2:13" ht="27.75" customHeight="1" x14ac:dyDescent="0.15">
      <c r="B52" s="1246"/>
      <c r="C52" s="1247"/>
      <c r="D52" s="85"/>
      <c r="E52" s="1248" t="s">
        <v>37</v>
      </c>
      <c r="F52" s="1248"/>
      <c r="G52" s="1248"/>
      <c r="H52" s="1249"/>
      <c r="I52" s="86">
        <v>20507</v>
      </c>
      <c r="J52" s="87">
        <v>20240</v>
      </c>
      <c r="K52" s="87">
        <v>19595</v>
      </c>
      <c r="L52" s="87">
        <v>19174</v>
      </c>
      <c r="M52" s="88">
        <v>18853</v>
      </c>
    </row>
    <row r="53" spans="2:13" ht="27.75" customHeight="1" thickBot="1" x14ac:dyDescent="0.2">
      <c r="B53" s="1250" t="s">
        <v>38</v>
      </c>
      <c r="C53" s="1251"/>
      <c r="D53" s="92"/>
      <c r="E53" s="1252" t="s">
        <v>39</v>
      </c>
      <c r="F53" s="1252"/>
      <c r="G53" s="1252"/>
      <c r="H53" s="1253"/>
      <c r="I53" s="93">
        <v>6857</v>
      </c>
      <c r="J53" s="94">
        <v>7076</v>
      </c>
      <c r="K53" s="94">
        <v>9316</v>
      </c>
      <c r="L53" s="94">
        <v>9029</v>
      </c>
      <c r="M53" s="95">
        <v>7765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7iRepxYpfkf6YsNLIzzZdlwti3qVf8pAZyGo4rLXT31Mj8NdV7nFDI0j1bkGUCbwQzXwIGcOnZ2bLmQ7SGAvA==" saltValue="d/j5njcRQtXowHkh5t8U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2414</v>
      </c>
      <c r="G55" s="107">
        <v>2046</v>
      </c>
      <c r="H55" s="108">
        <v>1837</v>
      </c>
    </row>
    <row r="56" spans="2:8" ht="52.5" customHeight="1" x14ac:dyDescent="0.15">
      <c r="B56" s="109"/>
      <c r="C56" s="1271" t="s">
        <v>43</v>
      </c>
      <c r="D56" s="1271"/>
      <c r="E56" s="1272"/>
      <c r="F56" s="110">
        <v>40</v>
      </c>
      <c r="G56" s="110">
        <v>34</v>
      </c>
      <c r="H56" s="111">
        <v>25</v>
      </c>
    </row>
    <row r="57" spans="2:8" ht="53.25" customHeight="1" x14ac:dyDescent="0.15">
      <c r="B57" s="109"/>
      <c r="C57" s="1273" t="s">
        <v>44</v>
      </c>
      <c r="D57" s="1273"/>
      <c r="E57" s="1274"/>
      <c r="F57" s="112">
        <v>962</v>
      </c>
      <c r="G57" s="112">
        <v>1122</v>
      </c>
      <c r="H57" s="113">
        <v>1196</v>
      </c>
    </row>
    <row r="58" spans="2:8" ht="45.75" customHeight="1" x14ac:dyDescent="0.15">
      <c r="B58" s="114"/>
      <c r="C58" s="1261" t="s">
        <v>584</v>
      </c>
      <c r="D58" s="1262"/>
      <c r="E58" s="1263"/>
      <c r="F58" s="115">
        <v>342</v>
      </c>
      <c r="G58" s="115">
        <v>278</v>
      </c>
      <c r="H58" s="116">
        <v>303</v>
      </c>
    </row>
    <row r="59" spans="2:8" ht="45.75" customHeight="1" x14ac:dyDescent="0.15">
      <c r="B59" s="114"/>
      <c r="C59" s="1261" t="s">
        <v>585</v>
      </c>
      <c r="D59" s="1262"/>
      <c r="E59" s="1263"/>
      <c r="F59" s="115">
        <v>300</v>
      </c>
      <c r="G59" s="115">
        <v>299</v>
      </c>
      <c r="H59" s="116">
        <v>294</v>
      </c>
    </row>
    <row r="60" spans="2:8" ht="45.75" customHeight="1" x14ac:dyDescent="0.15">
      <c r="B60" s="114"/>
      <c r="C60" s="1261" t="s">
        <v>586</v>
      </c>
      <c r="D60" s="1262"/>
      <c r="E60" s="1263"/>
      <c r="F60" s="115" t="s">
        <v>589</v>
      </c>
      <c r="G60" s="115">
        <v>214</v>
      </c>
      <c r="H60" s="116">
        <v>263</v>
      </c>
    </row>
    <row r="61" spans="2:8" ht="45.75" customHeight="1" x14ac:dyDescent="0.15">
      <c r="B61" s="114"/>
      <c r="C61" s="1261" t="s">
        <v>587</v>
      </c>
      <c r="D61" s="1262"/>
      <c r="E61" s="1263"/>
      <c r="F61" s="115">
        <v>159</v>
      </c>
      <c r="G61" s="115">
        <v>160</v>
      </c>
      <c r="H61" s="116">
        <v>158</v>
      </c>
    </row>
    <row r="62" spans="2:8" ht="45.75" customHeight="1" thickBot="1" x14ac:dyDescent="0.2">
      <c r="B62" s="117"/>
      <c r="C62" s="1264" t="s">
        <v>588</v>
      </c>
      <c r="D62" s="1265"/>
      <c r="E62" s="1266"/>
      <c r="F62" s="118">
        <v>13</v>
      </c>
      <c r="G62" s="118">
        <v>65</v>
      </c>
      <c r="H62" s="119">
        <v>71</v>
      </c>
    </row>
    <row r="63" spans="2:8" ht="52.5" customHeight="1" thickBot="1" x14ac:dyDescent="0.2">
      <c r="B63" s="120"/>
      <c r="C63" s="1267" t="s">
        <v>45</v>
      </c>
      <c r="D63" s="1267"/>
      <c r="E63" s="1268"/>
      <c r="F63" s="121">
        <v>3416</v>
      </c>
      <c r="G63" s="121">
        <v>3202</v>
      </c>
      <c r="H63" s="122">
        <v>3058</v>
      </c>
    </row>
    <row r="64" spans="2:8" ht="15" customHeight="1" x14ac:dyDescent="0.15"/>
    <row r="65" ht="0" hidden="1" customHeight="1" x14ac:dyDescent="0.15"/>
    <row r="66" ht="0" hidden="1" customHeight="1" x14ac:dyDescent="0.15"/>
  </sheetData>
  <sheetProtection algorithmName="SHA-512" hashValue="jzCbNyyyeTwGygimSO6lJ4SjbrgzQ1kBYh7XfIKu4d7APnSrmly7a8WiO07vSQIFj7aiX4J6jmdWXcowx4f0Ag==" saltValue="cs7xNsx3krgQNhSHY4Cv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C1" zoomScale="60" zoomScaleNormal="60" zoomScaleSheetLayoutView="55" workbookViewId="0">
      <selection activeCell="AN43" sqref="AN43:DC47"/>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7" t="s">
        <v>599</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x14ac:dyDescent="0.1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x14ac:dyDescent="0.1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x14ac:dyDescent="0.1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x14ac:dyDescent="0.1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594</v>
      </c>
    </row>
    <row r="50" spans="1:109" ht="13.5" x14ac:dyDescent="0.1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557</v>
      </c>
      <c r="BQ50" s="1277"/>
      <c r="BR50" s="1277"/>
      <c r="BS50" s="1277"/>
      <c r="BT50" s="1277"/>
      <c r="BU50" s="1277"/>
      <c r="BV50" s="1277"/>
      <c r="BW50" s="1277"/>
      <c r="BX50" s="1277" t="s">
        <v>558</v>
      </c>
      <c r="BY50" s="1277"/>
      <c r="BZ50" s="1277"/>
      <c r="CA50" s="1277"/>
      <c r="CB50" s="1277"/>
      <c r="CC50" s="1277"/>
      <c r="CD50" s="1277"/>
      <c r="CE50" s="1277"/>
      <c r="CF50" s="1277" t="s">
        <v>559</v>
      </c>
      <c r="CG50" s="1277"/>
      <c r="CH50" s="1277"/>
      <c r="CI50" s="1277"/>
      <c r="CJ50" s="1277"/>
      <c r="CK50" s="1277"/>
      <c r="CL50" s="1277"/>
      <c r="CM50" s="1277"/>
      <c r="CN50" s="1277" t="s">
        <v>560</v>
      </c>
      <c r="CO50" s="1277"/>
      <c r="CP50" s="1277"/>
      <c r="CQ50" s="1277"/>
      <c r="CR50" s="1277"/>
      <c r="CS50" s="1277"/>
      <c r="CT50" s="1277"/>
      <c r="CU50" s="1277"/>
      <c r="CV50" s="1277" t="s">
        <v>561</v>
      </c>
      <c r="CW50" s="1277"/>
      <c r="CX50" s="1277"/>
      <c r="CY50" s="1277"/>
      <c r="CZ50" s="1277"/>
      <c r="DA50" s="1277"/>
      <c r="DB50" s="1277"/>
      <c r="DC50" s="1277"/>
    </row>
    <row r="51" spans="1:109" ht="13.5" customHeight="1" x14ac:dyDescent="0.15">
      <c r="B51" s="366"/>
      <c r="G51" s="1286"/>
      <c r="H51" s="1286"/>
      <c r="I51" s="1297"/>
      <c r="J51" s="1297"/>
      <c r="K51" s="1282"/>
      <c r="L51" s="1282"/>
      <c r="M51" s="1282"/>
      <c r="N51" s="1282"/>
      <c r="AM51" s="373"/>
      <c r="AN51" s="1278" t="s">
        <v>593</v>
      </c>
      <c r="AO51" s="1278"/>
      <c r="AP51" s="1278"/>
      <c r="AQ51" s="1278"/>
      <c r="AR51" s="1278"/>
      <c r="AS51" s="1278"/>
      <c r="AT51" s="1278"/>
      <c r="AU51" s="1278"/>
      <c r="AV51" s="1278"/>
      <c r="AW51" s="1278"/>
      <c r="AX51" s="1278"/>
      <c r="AY51" s="1278"/>
      <c r="AZ51" s="1278"/>
      <c r="BA51" s="1278"/>
      <c r="BB51" s="1278" t="s">
        <v>591</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96"/>
      <c r="CG51" s="1275"/>
      <c r="CH51" s="1275"/>
      <c r="CI51" s="1275"/>
      <c r="CJ51" s="1275"/>
      <c r="CK51" s="1275"/>
      <c r="CL51" s="1275"/>
      <c r="CM51" s="1275"/>
      <c r="CN51" s="1275">
        <v>137.69999999999999</v>
      </c>
      <c r="CO51" s="1275"/>
      <c r="CP51" s="1275"/>
      <c r="CQ51" s="1275"/>
      <c r="CR51" s="1275"/>
      <c r="CS51" s="1275"/>
      <c r="CT51" s="1275"/>
      <c r="CU51" s="1275"/>
      <c r="CV51" s="1296"/>
      <c r="CW51" s="1275"/>
      <c r="CX51" s="1275"/>
      <c r="CY51" s="1275"/>
      <c r="CZ51" s="1275"/>
      <c r="DA51" s="1275"/>
      <c r="DB51" s="1275"/>
      <c r="DC51" s="1275"/>
    </row>
    <row r="52" spans="1:109" ht="13.5" x14ac:dyDescent="0.1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598</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96"/>
      <c r="CG53" s="1275"/>
      <c r="CH53" s="1275"/>
      <c r="CI53" s="1275"/>
      <c r="CJ53" s="1275"/>
      <c r="CK53" s="1275"/>
      <c r="CL53" s="1275"/>
      <c r="CM53" s="1275"/>
      <c r="CN53" s="1275">
        <v>60.5</v>
      </c>
      <c r="CO53" s="1275"/>
      <c r="CP53" s="1275"/>
      <c r="CQ53" s="1275"/>
      <c r="CR53" s="1275"/>
      <c r="CS53" s="1275"/>
      <c r="CT53" s="1275"/>
      <c r="CU53" s="1275"/>
      <c r="CV53" s="1296"/>
      <c r="CW53" s="1275"/>
      <c r="CX53" s="1275"/>
      <c r="CY53" s="1275"/>
      <c r="CZ53" s="1275"/>
      <c r="DA53" s="1275"/>
      <c r="DB53" s="1275"/>
      <c r="DC53" s="1275"/>
    </row>
    <row r="54" spans="1:109" ht="13.5" x14ac:dyDescent="0.1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1"/>
      <c r="H55" s="1281"/>
      <c r="I55" s="1281"/>
      <c r="J55" s="1281"/>
      <c r="K55" s="1282"/>
      <c r="L55" s="1282"/>
      <c r="M55" s="1282"/>
      <c r="N55" s="1282"/>
      <c r="AN55" s="1277" t="s">
        <v>592</v>
      </c>
      <c r="AO55" s="1277"/>
      <c r="AP55" s="1277"/>
      <c r="AQ55" s="1277"/>
      <c r="AR55" s="1277"/>
      <c r="AS55" s="1277"/>
      <c r="AT55" s="1277"/>
      <c r="AU55" s="1277"/>
      <c r="AV55" s="1277"/>
      <c r="AW55" s="1277"/>
      <c r="AX55" s="1277"/>
      <c r="AY55" s="1277"/>
      <c r="AZ55" s="1277"/>
      <c r="BA55" s="1277"/>
      <c r="BB55" s="1278" t="s">
        <v>591</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96"/>
      <c r="CG55" s="1275"/>
      <c r="CH55" s="1275"/>
      <c r="CI55" s="1275"/>
      <c r="CJ55" s="1275"/>
      <c r="CK55" s="1275"/>
      <c r="CL55" s="1275"/>
      <c r="CM55" s="1275"/>
      <c r="CN55" s="1275">
        <v>52.3</v>
      </c>
      <c r="CO55" s="1275"/>
      <c r="CP55" s="1275"/>
      <c r="CQ55" s="1275"/>
      <c r="CR55" s="1275"/>
      <c r="CS55" s="1275"/>
      <c r="CT55" s="1275"/>
      <c r="CU55" s="1275"/>
      <c r="CV55" s="1296"/>
      <c r="CW55" s="1275"/>
      <c r="CX55" s="1275"/>
      <c r="CY55" s="1275"/>
      <c r="CZ55" s="1275"/>
      <c r="DA55" s="1275"/>
      <c r="DB55" s="1275"/>
      <c r="DC55" s="1275"/>
    </row>
    <row r="56" spans="1:109" ht="13.5" x14ac:dyDescent="0.1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598</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96"/>
      <c r="CG57" s="1275"/>
      <c r="CH57" s="1275"/>
      <c r="CI57" s="1275"/>
      <c r="CJ57" s="1275"/>
      <c r="CK57" s="1275"/>
      <c r="CL57" s="1275"/>
      <c r="CM57" s="1275"/>
      <c r="CN57" s="1275">
        <v>57.1</v>
      </c>
      <c r="CO57" s="1275"/>
      <c r="CP57" s="1275"/>
      <c r="CQ57" s="1275"/>
      <c r="CR57" s="1275"/>
      <c r="CS57" s="1275"/>
      <c r="CT57" s="1275"/>
      <c r="CU57" s="1275"/>
      <c r="CV57" s="1296"/>
      <c r="CW57" s="1275"/>
      <c r="CX57" s="1275"/>
      <c r="CY57" s="1275"/>
      <c r="CZ57" s="1275"/>
      <c r="DA57" s="1275"/>
      <c r="DB57" s="1275"/>
      <c r="DC57" s="1275"/>
      <c r="DD57" s="392"/>
      <c r="DE57" s="387"/>
    </row>
    <row r="58" spans="1:109" s="381" customFormat="1" ht="13.5" x14ac:dyDescent="0.1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597</v>
      </c>
    </row>
    <row r="64" spans="1:109" ht="13.5" x14ac:dyDescent="0.15">
      <c r="B64" s="366"/>
      <c r="G64" s="382"/>
      <c r="I64" s="384"/>
      <c r="J64" s="384"/>
      <c r="K64" s="384"/>
      <c r="L64" s="384"/>
      <c r="M64" s="384"/>
      <c r="N64" s="383"/>
      <c r="AM64" s="382"/>
      <c r="AN64" s="382" t="s">
        <v>596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7" t="s">
        <v>595</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x14ac:dyDescent="0.1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x14ac:dyDescent="0.1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x14ac:dyDescent="0.1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x14ac:dyDescent="0.1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594</v>
      </c>
    </row>
    <row r="72" spans="2:107" ht="13.5" x14ac:dyDescent="0.1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557</v>
      </c>
      <c r="BQ72" s="1277"/>
      <c r="BR72" s="1277"/>
      <c r="BS72" s="1277"/>
      <c r="BT72" s="1277"/>
      <c r="BU72" s="1277"/>
      <c r="BV72" s="1277"/>
      <c r="BW72" s="1277"/>
      <c r="BX72" s="1277" t="s">
        <v>558</v>
      </c>
      <c r="BY72" s="1277"/>
      <c r="BZ72" s="1277"/>
      <c r="CA72" s="1277"/>
      <c r="CB72" s="1277"/>
      <c r="CC72" s="1277"/>
      <c r="CD72" s="1277"/>
      <c r="CE72" s="1277"/>
      <c r="CF72" s="1277" t="s">
        <v>559</v>
      </c>
      <c r="CG72" s="1277"/>
      <c r="CH72" s="1277"/>
      <c r="CI72" s="1277"/>
      <c r="CJ72" s="1277"/>
      <c r="CK72" s="1277"/>
      <c r="CL72" s="1277"/>
      <c r="CM72" s="1277"/>
      <c r="CN72" s="1277" t="s">
        <v>560</v>
      </c>
      <c r="CO72" s="1277"/>
      <c r="CP72" s="1277"/>
      <c r="CQ72" s="1277"/>
      <c r="CR72" s="1277"/>
      <c r="CS72" s="1277"/>
      <c r="CT72" s="1277"/>
      <c r="CU72" s="1277"/>
      <c r="CV72" s="1277" t="s">
        <v>561</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593</v>
      </c>
      <c r="AO73" s="1278"/>
      <c r="AP73" s="1278"/>
      <c r="AQ73" s="1278"/>
      <c r="AR73" s="1278"/>
      <c r="AS73" s="1278"/>
      <c r="AT73" s="1278"/>
      <c r="AU73" s="1278"/>
      <c r="AV73" s="1278"/>
      <c r="AW73" s="1278"/>
      <c r="AX73" s="1278"/>
      <c r="AY73" s="1278"/>
      <c r="AZ73" s="1278"/>
      <c r="BA73" s="1278"/>
      <c r="BB73" s="1278" t="s">
        <v>591</v>
      </c>
      <c r="BC73" s="1278"/>
      <c r="BD73" s="1278"/>
      <c r="BE73" s="1278"/>
      <c r="BF73" s="1278"/>
      <c r="BG73" s="1278"/>
      <c r="BH73" s="1278"/>
      <c r="BI73" s="1278"/>
      <c r="BJ73" s="1278"/>
      <c r="BK73" s="1278"/>
      <c r="BL73" s="1278"/>
      <c r="BM73" s="1278"/>
      <c r="BN73" s="1278"/>
      <c r="BO73" s="1278"/>
      <c r="BP73" s="1275">
        <v>106</v>
      </c>
      <c r="BQ73" s="1275"/>
      <c r="BR73" s="1275"/>
      <c r="BS73" s="1275"/>
      <c r="BT73" s="1275"/>
      <c r="BU73" s="1275"/>
      <c r="BV73" s="1275"/>
      <c r="BW73" s="1275"/>
      <c r="BX73" s="1275">
        <v>111.2</v>
      </c>
      <c r="BY73" s="1275"/>
      <c r="BZ73" s="1275"/>
      <c r="CA73" s="1275"/>
      <c r="CB73" s="1275"/>
      <c r="CC73" s="1275"/>
      <c r="CD73" s="1275"/>
      <c r="CE73" s="1275"/>
      <c r="CF73" s="1275">
        <v>142.30000000000001</v>
      </c>
      <c r="CG73" s="1275"/>
      <c r="CH73" s="1275"/>
      <c r="CI73" s="1275"/>
      <c r="CJ73" s="1275"/>
      <c r="CK73" s="1275"/>
      <c r="CL73" s="1275"/>
      <c r="CM73" s="1275"/>
      <c r="CN73" s="1275">
        <v>137.69999999999999</v>
      </c>
      <c r="CO73" s="1275"/>
      <c r="CP73" s="1275"/>
      <c r="CQ73" s="1275"/>
      <c r="CR73" s="1275"/>
      <c r="CS73" s="1275"/>
      <c r="CT73" s="1275"/>
      <c r="CU73" s="1275"/>
      <c r="CV73" s="1275">
        <v>116.7</v>
      </c>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590</v>
      </c>
      <c r="BC75" s="1278"/>
      <c r="BD75" s="1278"/>
      <c r="BE75" s="1278"/>
      <c r="BF75" s="1278"/>
      <c r="BG75" s="1278"/>
      <c r="BH75" s="1278"/>
      <c r="BI75" s="1278"/>
      <c r="BJ75" s="1278"/>
      <c r="BK75" s="1278"/>
      <c r="BL75" s="1278"/>
      <c r="BM75" s="1278"/>
      <c r="BN75" s="1278"/>
      <c r="BO75" s="1278"/>
      <c r="BP75" s="1275">
        <v>12.1</v>
      </c>
      <c r="BQ75" s="1275"/>
      <c r="BR75" s="1275"/>
      <c r="BS75" s="1275"/>
      <c r="BT75" s="1275"/>
      <c r="BU75" s="1275"/>
      <c r="BV75" s="1275"/>
      <c r="BW75" s="1275"/>
      <c r="BX75" s="1275">
        <v>13</v>
      </c>
      <c r="BY75" s="1275"/>
      <c r="BZ75" s="1275"/>
      <c r="CA75" s="1275"/>
      <c r="CB75" s="1275"/>
      <c r="CC75" s="1275"/>
      <c r="CD75" s="1275"/>
      <c r="CE75" s="1275"/>
      <c r="CF75" s="1275">
        <v>13.8</v>
      </c>
      <c r="CG75" s="1275"/>
      <c r="CH75" s="1275"/>
      <c r="CI75" s="1275"/>
      <c r="CJ75" s="1275"/>
      <c r="CK75" s="1275"/>
      <c r="CL75" s="1275"/>
      <c r="CM75" s="1275"/>
      <c r="CN75" s="1275">
        <v>14.4</v>
      </c>
      <c r="CO75" s="1275"/>
      <c r="CP75" s="1275"/>
      <c r="CQ75" s="1275"/>
      <c r="CR75" s="1275"/>
      <c r="CS75" s="1275"/>
      <c r="CT75" s="1275"/>
      <c r="CU75" s="1275"/>
      <c r="CV75" s="1275">
        <v>14.3</v>
      </c>
      <c r="CW75" s="1275"/>
      <c r="CX75" s="1275"/>
      <c r="CY75" s="1275"/>
      <c r="CZ75" s="1275"/>
      <c r="DA75" s="1275"/>
      <c r="DB75" s="1275"/>
      <c r="DC75" s="1275"/>
    </row>
    <row r="76" spans="2:107" ht="13.5" x14ac:dyDescent="0.1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1"/>
      <c r="H77" s="1281"/>
      <c r="I77" s="1281"/>
      <c r="J77" s="1281"/>
      <c r="K77" s="1276"/>
      <c r="L77" s="1276"/>
      <c r="M77" s="1276"/>
      <c r="N77" s="1276"/>
      <c r="AN77" s="1277" t="s">
        <v>592</v>
      </c>
      <c r="AO77" s="1277"/>
      <c r="AP77" s="1277"/>
      <c r="AQ77" s="1277"/>
      <c r="AR77" s="1277"/>
      <c r="AS77" s="1277"/>
      <c r="AT77" s="1277"/>
      <c r="AU77" s="1277"/>
      <c r="AV77" s="1277"/>
      <c r="AW77" s="1277"/>
      <c r="AX77" s="1277"/>
      <c r="AY77" s="1277"/>
      <c r="AZ77" s="1277"/>
      <c r="BA77" s="1277"/>
      <c r="BB77" s="1278" t="s">
        <v>591</v>
      </c>
      <c r="BC77" s="1278"/>
      <c r="BD77" s="1278"/>
      <c r="BE77" s="1278"/>
      <c r="BF77" s="1278"/>
      <c r="BG77" s="1278"/>
      <c r="BH77" s="1278"/>
      <c r="BI77" s="1278"/>
      <c r="BJ77" s="1278"/>
      <c r="BK77" s="1278"/>
      <c r="BL77" s="1278"/>
      <c r="BM77" s="1278"/>
      <c r="BN77" s="1278"/>
      <c r="BO77" s="1278"/>
      <c r="BP77" s="1275">
        <v>80.400000000000006</v>
      </c>
      <c r="BQ77" s="1275"/>
      <c r="BR77" s="1275"/>
      <c r="BS77" s="1275"/>
      <c r="BT77" s="1275"/>
      <c r="BU77" s="1275"/>
      <c r="BV77" s="1275"/>
      <c r="BW77" s="1275"/>
      <c r="BX77" s="1275">
        <v>83.1</v>
      </c>
      <c r="BY77" s="1275"/>
      <c r="BZ77" s="1275"/>
      <c r="CA77" s="1275"/>
      <c r="CB77" s="1275"/>
      <c r="CC77" s="1275"/>
      <c r="CD77" s="1275"/>
      <c r="CE77" s="1275"/>
      <c r="CF77" s="1275">
        <v>56.8</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ht="13.5" x14ac:dyDescent="0.1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590</v>
      </c>
      <c r="BC79" s="1278"/>
      <c r="BD79" s="1278"/>
      <c r="BE79" s="1278"/>
      <c r="BF79" s="1278"/>
      <c r="BG79" s="1278"/>
      <c r="BH79" s="1278"/>
      <c r="BI79" s="1278"/>
      <c r="BJ79" s="1278"/>
      <c r="BK79" s="1278"/>
      <c r="BL79" s="1278"/>
      <c r="BM79" s="1278"/>
      <c r="BN79" s="1278"/>
      <c r="BO79" s="1278"/>
      <c r="BP79" s="1275">
        <v>12.5</v>
      </c>
      <c r="BQ79" s="1275"/>
      <c r="BR79" s="1275"/>
      <c r="BS79" s="1275"/>
      <c r="BT79" s="1275"/>
      <c r="BU79" s="1275"/>
      <c r="BV79" s="1275"/>
      <c r="BW79" s="1275"/>
      <c r="BX79" s="1275">
        <v>12.2</v>
      </c>
      <c r="BY79" s="1275"/>
      <c r="BZ79" s="1275"/>
      <c r="CA79" s="1275"/>
      <c r="CB79" s="1275"/>
      <c r="CC79" s="1275"/>
      <c r="CD79" s="1275"/>
      <c r="CE79" s="1275"/>
      <c r="CF79" s="1275">
        <v>10.199999999999999</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ht="13.5" x14ac:dyDescent="0.1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gT4fBmMJ/IgBNTVuhZ1QOLmRgXXAo5cnJlbiXABmkylXOJn9MfKpdFyE3pNPBkZ+YrZ9vzi66pMK42W1xIJyQ==" saltValue="eIvhJDDZYGPbFr31Vq5uL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8dacmGPY0pnSxSckFoZQxZ4B2mCdOrInjAjGAyR4oyPOxwY91NBQ9RFbcUe7DadTmUQtdsnBVhWqUGoPz9iww==" saltValue="Lz2YKx3H3DfHxGGoorWe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7" zoomScale="60" zoomScaleNormal="6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0Ycef3qgFRYB1FDDL5PJMOOcZU2d1hhCF6K6a4RpnF8+IO+FRnEpSl4ULRn54hPsmA77qkPyv250SPzeaJdiw==" saltValue="puIeq9IAAdHPSe6YnGAL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35005</v>
      </c>
      <c r="E3" s="141"/>
      <c r="F3" s="142">
        <v>68386</v>
      </c>
      <c r="G3" s="143"/>
      <c r="H3" s="144"/>
    </row>
    <row r="4" spans="1:8" x14ac:dyDescent="0.15">
      <c r="A4" s="145"/>
      <c r="B4" s="146"/>
      <c r="C4" s="147"/>
      <c r="D4" s="148">
        <v>28691</v>
      </c>
      <c r="E4" s="149"/>
      <c r="F4" s="150">
        <v>35121</v>
      </c>
      <c r="G4" s="151"/>
      <c r="H4" s="152"/>
    </row>
    <row r="5" spans="1:8" x14ac:dyDescent="0.15">
      <c r="A5" s="133" t="s">
        <v>549</v>
      </c>
      <c r="B5" s="138"/>
      <c r="C5" s="139"/>
      <c r="D5" s="140">
        <v>58606</v>
      </c>
      <c r="E5" s="141"/>
      <c r="F5" s="142">
        <v>81305</v>
      </c>
      <c r="G5" s="143"/>
      <c r="H5" s="144"/>
    </row>
    <row r="6" spans="1:8" x14ac:dyDescent="0.15">
      <c r="A6" s="145"/>
      <c r="B6" s="146"/>
      <c r="C6" s="147"/>
      <c r="D6" s="148">
        <v>33288</v>
      </c>
      <c r="E6" s="149"/>
      <c r="F6" s="150">
        <v>48720</v>
      </c>
      <c r="G6" s="151"/>
      <c r="H6" s="152"/>
    </row>
    <row r="7" spans="1:8" x14ac:dyDescent="0.15">
      <c r="A7" s="133" t="s">
        <v>550</v>
      </c>
      <c r="B7" s="138"/>
      <c r="C7" s="139"/>
      <c r="D7" s="140">
        <v>141923</v>
      </c>
      <c r="E7" s="141"/>
      <c r="F7" s="142">
        <v>81768</v>
      </c>
      <c r="G7" s="143"/>
      <c r="H7" s="144"/>
    </row>
    <row r="8" spans="1:8" x14ac:dyDescent="0.15">
      <c r="A8" s="145"/>
      <c r="B8" s="146"/>
      <c r="C8" s="147"/>
      <c r="D8" s="148">
        <v>77267</v>
      </c>
      <c r="E8" s="149"/>
      <c r="F8" s="150">
        <v>37917</v>
      </c>
      <c r="G8" s="151"/>
      <c r="H8" s="152"/>
    </row>
    <row r="9" spans="1:8" x14ac:dyDescent="0.15">
      <c r="A9" s="133" t="s">
        <v>551</v>
      </c>
      <c r="B9" s="138"/>
      <c r="C9" s="139"/>
      <c r="D9" s="140">
        <v>41694</v>
      </c>
      <c r="E9" s="141"/>
      <c r="F9" s="142">
        <v>65876</v>
      </c>
      <c r="G9" s="143"/>
      <c r="H9" s="144"/>
    </row>
    <row r="10" spans="1:8" x14ac:dyDescent="0.15">
      <c r="A10" s="145"/>
      <c r="B10" s="146"/>
      <c r="C10" s="147"/>
      <c r="D10" s="148">
        <v>25121</v>
      </c>
      <c r="E10" s="149"/>
      <c r="F10" s="150">
        <v>36484</v>
      </c>
      <c r="G10" s="151"/>
      <c r="H10" s="152"/>
    </row>
    <row r="11" spans="1:8" x14ac:dyDescent="0.15">
      <c r="A11" s="133" t="s">
        <v>552</v>
      </c>
      <c r="B11" s="138"/>
      <c r="C11" s="139"/>
      <c r="D11" s="140">
        <v>42582</v>
      </c>
      <c r="E11" s="141"/>
      <c r="F11" s="142">
        <v>68468</v>
      </c>
      <c r="G11" s="143"/>
      <c r="H11" s="144"/>
    </row>
    <row r="12" spans="1:8" x14ac:dyDescent="0.15">
      <c r="A12" s="145"/>
      <c r="B12" s="146"/>
      <c r="C12" s="153"/>
      <c r="D12" s="148">
        <v>34752</v>
      </c>
      <c r="E12" s="149"/>
      <c r="F12" s="150">
        <v>34140</v>
      </c>
      <c r="G12" s="151"/>
      <c r="H12" s="152"/>
    </row>
    <row r="13" spans="1:8" x14ac:dyDescent="0.15">
      <c r="A13" s="133"/>
      <c r="B13" s="138"/>
      <c r="C13" s="154"/>
      <c r="D13" s="155">
        <v>63962</v>
      </c>
      <c r="E13" s="156"/>
      <c r="F13" s="157">
        <v>73161</v>
      </c>
      <c r="G13" s="158"/>
      <c r="H13" s="144"/>
    </row>
    <row r="14" spans="1:8" x14ac:dyDescent="0.15">
      <c r="A14" s="145"/>
      <c r="B14" s="146"/>
      <c r="C14" s="147"/>
      <c r="D14" s="148">
        <v>39824</v>
      </c>
      <c r="E14" s="149"/>
      <c r="F14" s="150">
        <v>38476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5.5</v>
      </c>
      <c r="C19" s="159">
        <f>ROUND(VALUE(SUBSTITUTE(実質収支比率等に係る経年分析!G$48,"▲","-")),2)</f>
        <v>6.29</v>
      </c>
      <c r="D19" s="159">
        <f>ROUND(VALUE(SUBSTITUTE(実質収支比率等に係る経年分析!H$48,"▲","-")),2)</f>
        <v>6.29</v>
      </c>
      <c r="E19" s="159">
        <f>ROUND(VALUE(SUBSTITUTE(実質収支比率等に係る経年分析!I$48,"▲","-")),2)</f>
        <v>4.79</v>
      </c>
      <c r="F19" s="159">
        <f>ROUND(VALUE(SUBSTITUTE(実質収支比率等に係る経年分析!J$48,"▲","-")),2)</f>
        <v>4.58</v>
      </c>
    </row>
    <row r="20" spans="1:11" x14ac:dyDescent="0.15">
      <c r="A20" s="159" t="s">
        <v>49</v>
      </c>
      <c r="B20" s="159">
        <f>ROUND(VALUE(SUBSTITUTE(実質収支比率等に係る経年分析!F$47,"▲","-")),2)</f>
        <v>34.4</v>
      </c>
      <c r="C20" s="159">
        <f>ROUND(VALUE(SUBSTITUTE(実質収支比率等に係る経年分析!G$47,"▲","-")),2)</f>
        <v>32.6</v>
      </c>
      <c r="D20" s="159">
        <f>ROUND(VALUE(SUBSTITUTE(実質収支比率等に係る経年分析!H$47,"▲","-")),2)</f>
        <v>29.64</v>
      </c>
      <c r="E20" s="159">
        <f>ROUND(VALUE(SUBSTITUTE(実質収支比率等に係る経年分析!I$47,"▲","-")),2)</f>
        <v>25.15</v>
      </c>
      <c r="F20" s="159">
        <f>ROUND(VALUE(SUBSTITUTE(実質収支比率等に係る経年分析!J$47,"▲","-")),2)</f>
        <v>22.59</v>
      </c>
    </row>
    <row r="21" spans="1:11" x14ac:dyDescent="0.15">
      <c r="A21" s="159" t="s">
        <v>50</v>
      </c>
      <c r="B21" s="159">
        <f>IF(ISNUMBER(VALUE(SUBSTITUTE(実質収支比率等に係る経年分析!F$49,"▲","-"))),ROUND(VALUE(SUBSTITUTE(実質収支比率等に係る経年分析!F$49,"▲","-")),2),NA())</f>
        <v>0.55000000000000004</v>
      </c>
      <c r="C21" s="159">
        <f>IF(ISNUMBER(VALUE(SUBSTITUTE(実質収支比率等に係る経年分析!G$49,"▲","-"))),ROUND(VALUE(SUBSTITUTE(実質収支比率等に係る経年分析!G$49,"▲","-")),2),NA())</f>
        <v>-1.32</v>
      </c>
      <c r="D21" s="159">
        <f>IF(ISNUMBER(VALUE(SUBSTITUTE(実質収支比率等に係る経年分析!H$49,"▲","-"))),ROUND(VALUE(SUBSTITUTE(実質収支比率等に係る経年分析!H$49,"▲","-")),2),NA())</f>
        <v>-2.69</v>
      </c>
      <c r="E21" s="159">
        <f>IF(ISNUMBER(VALUE(SUBSTITUTE(実質収支比率等に係る経年分析!I$49,"▲","-"))),ROUND(VALUE(SUBSTITUTE(実質収支比率等に係る経年分析!I$49,"▲","-")),2),NA())</f>
        <v>-6.03</v>
      </c>
      <c r="F21" s="159">
        <f>IF(ISNUMBER(VALUE(SUBSTITUTE(実質収支比率等に係る経年分析!J$49,"▲","-"))),ROUND(VALUE(SUBSTITUTE(実質収支比率等に係る経年分析!J$49,"▲","-")),2),NA())</f>
        <v>-2.77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看護専門学校特別会計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後期高齢者医療保険特別会計</v>
      </c>
      <c r="B32" s="160">
        <f>IF(ROUND(VALUE(SUBSTITUTE(連結実質赤字比率に係る赤字・黒字の構成分析!F$38,"▲", "-")), 2) &lt; 0, ABS(ROUND(VALUE(SUBSTITUTE(連結実質赤字比率に係る赤字・黒字の構成分析!F$38,"▲", "-")), 2)), NA())</f>
        <v>0.01</v>
      </c>
      <c r="C32" s="160" t="e">
        <f>IF(ROUND(VALUE(SUBSTITUTE(連結実質赤字比率に係る赤字・黒字の構成分析!F$38,"▲", "-")), 2) &gt;= 0, ABS(ROUND(VALUE(SUBSTITUTE(連結実質赤字比率に係る赤字・黒字の構成分析!F$38,"▲", "-")), 2)), NA())</f>
        <v>#N/A</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0.62</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1.58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1.1499999999999999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1.0900000000000001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1.1000000000000001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0.89</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2.4900000000000002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6.28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4.58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2020</v>
      </c>
      <c r="E42" s="161"/>
      <c r="F42" s="161"/>
      <c r="G42" s="161">
        <f>'実質公債費比率（分子）の構造'!L$52</f>
        <v>2060</v>
      </c>
      <c r="H42" s="161"/>
      <c r="I42" s="161"/>
      <c r="J42" s="161">
        <f>'実質公債費比率（分子）の構造'!M$52</f>
        <v>1918</v>
      </c>
      <c r="K42" s="161"/>
      <c r="L42" s="161"/>
      <c r="M42" s="161">
        <f>'実質公債費比率（分子）の構造'!N$52</f>
        <v>1900</v>
      </c>
      <c r="N42" s="161"/>
      <c r="O42" s="161"/>
      <c r="P42" s="161">
        <f>'実質公債費比率（分子）の構造'!O$52</f>
        <v>1812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13</v>
      </c>
      <c r="C45" s="161"/>
      <c r="D45" s="161"/>
      <c r="E45" s="161">
        <f>'実質公債費比率（分子）の構造'!L$49</f>
        <v>14</v>
      </c>
      <c r="F45" s="161"/>
      <c r="G45" s="161"/>
      <c r="H45" s="161">
        <f>'実質公債費比率（分子）の構造'!M$49</f>
        <v>14</v>
      </c>
      <c r="I45" s="161"/>
      <c r="J45" s="161"/>
      <c r="K45" s="161">
        <f>'実質公債費比率（分子）の構造'!N$49</f>
        <v>14</v>
      </c>
      <c r="L45" s="161"/>
      <c r="M45" s="161"/>
      <c r="N45" s="161">
        <f>'実質公債費比率（分子）の構造'!O$49</f>
        <v>14</v>
      </c>
      <c r="O45" s="161"/>
      <c r="P45" s="161"/>
    </row>
    <row r="46" spans="1:16" x14ac:dyDescent="0.15">
      <c r="A46" s="161" t="s">
        <v>61</v>
      </c>
      <c r="B46" s="161">
        <f>'実質公債費比率（分子）の構造'!K$48</f>
        <v>1354</v>
      </c>
      <c r="C46" s="161"/>
      <c r="D46" s="161"/>
      <c r="E46" s="161">
        <f>'実質公債費比率（分子）の構造'!L$48</f>
        <v>1366</v>
      </c>
      <c r="F46" s="161"/>
      <c r="G46" s="161"/>
      <c r="H46" s="161">
        <f>'実質公債費比率（分子）の構造'!M$48</f>
        <v>1273</v>
      </c>
      <c r="I46" s="161"/>
      <c r="J46" s="161"/>
      <c r="K46" s="161">
        <f>'実質公債費比率（分子）の構造'!N$48</f>
        <v>1293</v>
      </c>
      <c r="L46" s="161"/>
      <c r="M46" s="161"/>
      <c r="N46" s="161">
        <f>'実質公債費比率（分子）の構造'!O$48</f>
        <v>1190</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1499</v>
      </c>
      <c r="C49" s="161"/>
      <c r="D49" s="161"/>
      <c r="E49" s="161">
        <f>'実質公債費比率（分子）の構造'!L$45</f>
        <v>1563</v>
      </c>
      <c r="F49" s="161"/>
      <c r="G49" s="161"/>
      <c r="H49" s="161">
        <f>'実質公債費比率（分子）の構造'!M$45</f>
        <v>1578</v>
      </c>
      <c r="I49" s="161"/>
      <c r="J49" s="161"/>
      <c r="K49" s="161">
        <f>'実質公債費比率（分子）の構造'!N$45</f>
        <v>1576</v>
      </c>
      <c r="L49" s="161"/>
      <c r="M49" s="161"/>
      <c r="N49" s="161">
        <f>'実質公債費比率（分子）の構造'!O$45</f>
        <v>1508</v>
      </c>
      <c r="O49" s="161"/>
      <c r="P49" s="161"/>
    </row>
    <row r="50" spans="1:16" x14ac:dyDescent="0.15">
      <c r="A50" s="161" t="s">
        <v>64</v>
      </c>
      <c r="B50" s="161" t="e">
        <f>NA()</f>
        <v>#N/A</v>
      </c>
      <c r="C50" s="161">
        <f>IF(ISNUMBER('実質公債費比率（分子）の構造'!K$53),'実質公債費比率（分子）の構造'!K$53,NA())</f>
        <v>846</v>
      </c>
      <c r="D50" s="161" t="e">
        <f>NA()</f>
        <v>#N/A</v>
      </c>
      <c r="E50" s="161" t="e">
        <f>NA()</f>
        <v>#N/A</v>
      </c>
      <c r="F50" s="161">
        <f>IF(ISNUMBER('実質公債費比率（分子）の構造'!L$53),'実質公債費比率（分子）の構造'!L$53,NA())</f>
        <v>883</v>
      </c>
      <c r="G50" s="161" t="e">
        <f>NA()</f>
        <v>#N/A</v>
      </c>
      <c r="H50" s="161" t="e">
        <f>NA()</f>
        <v>#N/A</v>
      </c>
      <c r="I50" s="161">
        <f>IF(ISNUMBER('実質公債費比率（分子）の構造'!M$53),'実質公債費比率（分子）の構造'!M$53,NA())</f>
        <v>947</v>
      </c>
      <c r="J50" s="161" t="e">
        <f>NA()</f>
        <v>#N/A</v>
      </c>
      <c r="K50" s="161" t="e">
        <f>NA()</f>
        <v>#N/A</v>
      </c>
      <c r="L50" s="161">
        <f>IF(ISNUMBER('実質公債費比率（分子）の構造'!N$53),'実質公債費比率（分子）の構造'!N$53,NA())</f>
        <v>983</v>
      </c>
      <c r="M50" s="161" t="e">
        <f>NA()</f>
        <v>#N/A</v>
      </c>
      <c r="N50" s="161" t="e">
        <f>NA()</f>
        <v>#N/A</v>
      </c>
      <c r="O50" s="161">
        <f>IF(ISNUMBER('実質公債費比率（分子）の構造'!O$53),'実質公債費比率（分子）の構造'!O$53,NA())</f>
        <v>900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20507</v>
      </c>
      <c r="E56" s="160"/>
      <c r="F56" s="160"/>
      <c r="G56" s="160">
        <f>'将来負担比率（分子）の構造'!J$52</f>
        <v>20240</v>
      </c>
      <c r="H56" s="160"/>
      <c r="I56" s="160"/>
      <c r="J56" s="160">
        <f>'将来負担比率（分子）の構造'!K$52</f>
        <v>19595</v>
      </c>
      <c r="K56" s="160"/>
      <c r="L56" s="160"/>
      <c r="M56" s="160">
        <f>'将来負担比率（分子）の構造'!L$52</f>
        <v>19174</v>
      </c>
      <c r="N56" s="160"/>
      <c r="O56" s="160"/>
      <c r="P56" s="160">
        <f>'将来負担比率（分子）の構造'!M$52</f>
        <v>18853</v>
      </c>
    </row>
    <row r="57" spans="1:16" x14ac:dyDescent="0.15">
      <c r="A57" s="160" t="s">
        <v>36</v>
      </c>
      <c r="B57" s="160"/>
      <c r="C57" s="160"/>
      <c r="D57" s="160">
        <f>'将来負担比率（分子）の構造'!I$51</f>
        <v>3213</v>
      </c>
      <c r="E57" s="160"/>
      <c r="F57" s="160"/>
      <c r="G57" s="160">
        <f>'将来負担比率（分子）の構造'!J$51</f>
        <v>2889</v>
      </c>
      <c r="H57" s="160"/>
      <c r="I57" s="160"/>
      <c r="J57" s="160">
        <f>'将来負担比率（分子）の構造'!K$51</f>
        <v>2699</v>
      </c>
      <c r="K57" s="160"/>
      <c r="L57" s="160"/>
      <c r="M57" s="160">
        <f>'将来負担比率（分子）の構造'!L$51</f>
        <v>2448</v>
      </c>
      <c r="N57" s="160"/>
      <c r="O57" s="160"/>
      <c r="P57" s="160">
        <f>'将来負担比率（分子）の構造'!M$51</f>
        <v>2547</v>
      </c>
    </row>
    <row r="58" spans="1:16" x14ac:dyDescent="0.15">
      <c r="A58" s="160" t="s">
        <v>35</v>
      </c>
      <c r="B58" s="160"/>
      <c r="C58" s="160"/>
      <c r="D58" s="160">
        <f>'将来負担比率（分子）の構造'!I$50</f>
        <v>4416</v>
      </c>
      <c r="E58" s="160"/>
      <c r="F58" s="160"/>
      <c r="G58" s="160">
        <f>'将来負担比率（分子）の構造'!J$50</f>
        <v>4084</v>
      </c>
      <c r="H58" s="160"/>
      <c r="I58" s="160"/>
      <c r="J58" s="160">
        <f>'将来負担比率（分子）の構造'!K$50</f>
        <v>3711</v>
      </c>
      <c r="K58" s="160"/>
      <c r="L58" s="160"/>
      <c r="M58" s="160">
        <f>'将来負担比率（分子）の構造'!L$50</f>
        <v>3535</v>
      </c>
      <c r="N58" s="160"/>
      <c r="O58" s="160"/>
      <c r="P58" s="160">
        <f>'将来負担比率（分子）の構造'!M$50</f>
        <v>3417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1944</v>
      </c>
      <c r="C62" s="160"/>
      <c r="D62" s="160"/>
      <c r="E62" s="160">
        <f>'将来負担比率（分子）の構造'!J$45</f>
        <v>1752</v>
      </c>
      <c r="F62" s="160"/>
      <c r="G62" s="160"/>
      <c r="H62" s="160">
        <f>'将来負担比率（分子）の構造'!K$45</f>
        <v>1671</v>
      </c>
      <c r="I62" s="160"/>
      <c r="J62" s="160"/>
      <c r="K62" s="160">
        <f>'将来負担比率（分子）の構造'!L$45</f>
        <v>1673</v>
      </c>
      <c r="L62" s="160"/>
      <c r="M62" s="160"/>
      <c r="N62" s="160">
        <f>'将来負担比率（分子）の構造'!M$45</f>
        <v>1397</v>
      </c>
      <c r="O62" s="160"/>
      <c r="P62" s="160"/>
    </row>
    <row r="63" spans="1:16" x14ac:dyDescent="0.15">
      <c r="A63" s="160" t="s">
        <v>28</v>
      </c>
      <c r="B63" s="160">
        <f>'将来負担比率（分子）の構造'!I$44</f>
        <v>263</v>
      </c>
      <c r="C63" s="160"/>
      <c r="D63" s="160"/>
      <c r="E63" s="160">
        <f>'将来負担比率（分子）の構造'!J$44</f>
        <v>233</v>
      </c>
      <c r="F63" s="160"/>
      <c r="G63" s="160"/>
      <c r="H63" s="160">
        <f>'将来負担比率（分子）の構造'!K$44</f>
        <v>204</v>
      </c>
      <c r="I63" s="160"/>
      <c r="J63" s="160"/>
      <c r="K63" s="160">
        <f>'将来負担比率（分子）の構造'!L$44</f>
        <v>175</v>
      </c>
      <c r="L63" s="160"/>
      <c r="M63" s="160"/>
      <c r="N63" s="160">
        <f>'将来負担比率（分子）の構造'!M$44</f>
        <v>147</v>
      </c>
      <c r="O63" s="160"/>
      <c r="P63" s="160"/>
    </row>
    <row r="64" spans="1:16" x14ac:dyDescent="0.15">
      <c r="A64" s="160" t="s">
        <v>27</v>
      </c>
      <c r="B64" s="160">
        <f>'将来負担比率（分子）の構造'!I$43</f>
        <v>18895</v>
      </c>
      <c r="C64" s="160"/>
      <c r="D64" s="160"/>
      <c r="E64" s="160">
        <f>'将来負担比率（分子）の構造'!J$43</f>
        <v>18247</v>
      </c>
      <c r="F64" s="160"/>
      <c r="G64" s="160"/>
      <c r="H64" s="160">
        <f>'将来負担比率（分子）の構造'!K$43</f>
        <v>17792</v>
      </c>
      <c r="I64" s="160"/>
      <c r="J64" s="160"/>
      <c r="K64" s="160">
        <f>'将来負担比率（分子）の構造'!L$43</f>
        <v>17099</v>
      </c>
      <c r="L64" s="160"/>
      <c r="M64" s="160"/>
      <c r="N64" s="160">
        <f>'将来負担比率（分子）の構造'!M$43</f>
        <v>16170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13890</v>
      </c>
      <c r="C66" s="160"/>
      <c r="D66" s="160"/>
      <c r="E66" s="160">
        <f>'将来負担比率（分子）の構造'!J$41</f>
        <v>14057</v>
      </c>
      <c r="F66" s="160"/>
      <c r="G66" s="160"/>
      <c r="H66" s="160">
        <f>'将来負担比率（分子）の構造'!K$41</f>
        <v>15654</v>
      </c>
      <c r="I66" s="160"/>
      <c r="J66" s="160"/>
      <c r="K66" s="160">
        <f>'将来負担比率（分子）の構造'!L$41</f>
        <v>15240</v>
      </c>
      <c r="L66" s="160"/>
      <c r="M66" s="160"/>
      <c r="N66" s="160">
        <f>'将来負担比率（分子）の構造'!M$41</f>
        <v>14866</v>
      </c>
      <c r="O66" s="160"/>
      <c r="P66" s="160"/>
    </row>
    <row r="67" spans="1:16" x14ac:dyDescent="0.15">
      <c r="A67" s="160" t="s">
        <v>68</v>
      </c>
      <c r="B67" s="160" t="e">
        <f>NA()</f>
        <v>#N/A</v>
      </c>
      <c r="C67" s="160">
        <f>IF(ISNUMBER('将来負担比率（分子）の構造'!I$53), IF('将来負担比率（分子）の構造'!I$53 &lt; 0, 0, '将来負担比率（分子）の構造'!I$53), NA())</f>
        <v>6857</v>
      </c>
      <c r="D67" s="160" t="e">
        <f>NA()</f>
        <v>#N/A</v>
      </c>
      <c r="E67" s="160" t="e">
        <f>NA()</f>
        <v>#N/A</v>
      </c>
      <c r="F67" s="160">
        <f>IF(ISNUMBER('将来負担比率（分子）の構造'!J$53), IF('将来負担比率（分子）の構造'!J$53 &lt; 0, 0, '将来負担比率（分子）の構造'!J$53), NA())</f>
        <v>7076</v>
      </c>
      <c r="G67" s="160" t="e">
        <f>NA()</f>
        <v>#N/A</v>
      </c>
      <c r="H67" s="160" t="e">
        <f>NA()</f>
        <v>#N/A</v>
      </c>
      <c r="I67" s="160">
        <f>IF(ISNUMBER('将来負担比率（分子）の構造'!K$53), IF('将来負担比率（分子）の構造'!K$53 &lt; 0, 0, '将来負担比率（分子）の構造'!K$53), NA())</f>
        <v>9316</v>
      </c>
      <c r="J67" s="160" t="e">
        <f>NA()</f>
        <v>#N/A</v>
      </c>
      <c r="K67" s="160" t="e">
        <f>NA()</f>
        <v>#N/A</v>
      </c>
      <c r="L67" s="160">
        <f>IF(ISNUMBER('将来負担比率（分子）の構造'!L$53), IF('将来負担比率（分子）の構造'!L$53 &lt; 0, 0, '将来負担比率（分子）の構造'!L$53), NA())</f>
        <v>9029</v>
      </c>
      <c r="M67" s="160" t="e">
        <f>NA()</f>
        <v>#N/A</v>
      </c>
      <c r="N67" s="160" t="e">
        <f>NA()</f>
        <v>#N/A</v>
      </c>
      <c r="O67" s="160">
        <f>IF(ISNUMBER('将来負担比率（分子）の構造'!M$53), IF('将来負担比率（分子）の構造'!M$53 &lt; 0, 0, '将来負担比率（分子）の構造'!M$53), NA())</f>
        <v>7765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2414</v>
      </c>
      <c r="C72" s="164">
        <f>基金残高に係る経年分析!G55</f>
        <v>2046</v>
      </c>
      <c r="D72" s="164">
        <f>基金残高に係る経年分析!H55</f>
        <v>1837</v>
      </c>
    </row>
    <row r="73" spans="1:16" x14ac:dyDescent="0.15">
      <c r="A73" s="163" t="s">
        <v>71</v>
      </c>
      <c r="B73" s="164">
        <f>基金残高に係る経年分析!F56</f>
        <v>40</v>
      </c>
      <c r="C73" s="164">
        <f>基金残高に係る経年分析!G56</f>
        <v>34</v>
      </c>
      <c r="D73" s="164">
        <f>基金残高に係る経年分析!H56</f>
        <v>25</v>
      </c>
    </row>
    <row r="74" spans="1:16" x14ac:dyDescent="0.15">
      <c r="A74" s="163" t="s">
        <v>72</v>
      </c>
      <c r="B74" s="164">
        <f>基金残高に係る経年分析!F57</f>
        <v>962</v>
      </c>
      <c r="C74" s="164">
        <f>基金残高に係る経年分析!G57</f>
        <v>1122</v>
      </c>
      <c r="D74" s="164">
        <f>基金残高に係る経年分析!H57</f>
        <v>1196</v>
      </c>
    </row>
  </sheetData>
  <sheetProtection algorithmName="SHA-512" hashValue="oKRd+AnPDuEe7SuYTXCIG4p/o+txT3V+eVRehKPc88oEB8L4IapfdwT4xZW726pYjbs4W2klpBqr0JG+adGdpQ==" saltValue="wTjIiZZufTrYCUcepb2o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1" workbookViewId="0">
      <selection activeCell="AD49" sqref="AD49"/>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4327284</v>
      </c>
      <c r="S5" s="707"/>
      <c r="T5" s="707"/>
      <c r="U5" s="707"/>
      <c r="V5" s="707"/>
      <c r="W5" s="707"/>
      <c r="X5" s="707"/>
      <c r="Y5" s="753"/>
      <c r="Z5" s="771">
        <v>32.700000000000003</v>
      </c>
      <c r="AA5" s="771"/>
      <c r="AB5" s="771"/>
      <c r="AC5" s="771"/>
      <c r="AD5" s="772">
        <v>4041610</v>
      </c>
      <c r="AE5" s="772"/>
      <c r="AF5" s="772"/>
      <c r="AG5" s="772"/>
      <c r="AH5" s="772"/>
      <c r="AI5" s="772"/>
      <c r="AJ5" s="772"/>
      <c r="AK5" s="772"/>
      <c r="AL5" s="754">
        <v>52.9</v>
      </c>
      <c r="AM5" s="723"/>
      <c r="AN5" s="723"/>
      <c r="AO5" s="755"/>
      <c r="AP5" s="740" t="s">
        <v>221</v>
      </c>
      <c r="AQ5" s="741"/>
      <c r="AR5" s="741"/>
      <c r="AS5" s="741"/>
      <c r="AT5" s="741"/>
      <c r="AU5" s="741"/>
      <c r="AV5" s="741"/>
      <c r="AW5" s="741"/>
      <c r="AX5" s="741"/>
      <c r="AY5" s="741"/>
      <c r="AZ5" s="741"/>
      <c r="BA5" s="741"/>
      <c r="BB5" s="741"/>
      <c r="BC5" s="741"/>
      <c r="BD5" s="741"/>
      <c r="BE5" s="741"/>
      <c r="BF5" s="742"/>
      <c r="BG5" s="641">
        <v>4041610</v>
      </c>
      <c r="BH5" s="644"/>
      <c r="BI5" s="644"/>
      <c r="BJ5" s="644"/>
      <c r="BK5" s="644"/>
      <c r="BL5" s="644"/>
      <c r="BM5" s="644"/>
      <c r="BN5" s="645"/>
      <c r="BO5" s="703">
        <v>93.4</v>
      </c>
      <c r="BP5" s="703"/>
      <c r="BQ5" s="703"/>
      <c r="BR5" s="703"/>
      <c r="BS5" s="704">
        <v>14823</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101897</v>
      </c>
      <c r="S6" s="644"/>
      <c r="T6" s="644"/>
      <c r="U6" s="644"/>
      <c r="V6" s="644"/>
      <c r="W6" s="644"/>
      <c r="X6" s="644"/>
      <c r="Y6" s="645"/>
      <c r="Z6" s="703">
        <v>0.8</v>
      </c>
      <c r="AA6" s="703"/>
      <c r="AB6" s="703"/>
      <c r="AC6" s="703"/>
      <c r="AD6" s="704">
        <v>101897</v>
      </c>
      <c r="AE6" s="704"/>
      <c r="AF6" s="704"/>
      <c r="AG6" s="704"/>
      <c r="AH6" s="704"/>
      <c r="AI6" s="704"/>
      <c r="AJ6" s="704"/>
      <c r="AK6" s="704"/>
      <c r="AL6" s="646">
        <v>1.3</v>
      </c>
      <c r="AM6" s="647"/>
      <c r="AN6" s="647"/>
      <c r="AO6" s="705"/>
      <c r="AP6" s="638" t="s">
        <v>226</v>
      </c>
      <c r="AQ6" s="639"/>
      <c r="AR6" s="639"/>
      <c r="AS6" s="639"/>
      <c r="AT6" s="639"/>
      <c r="AU6" s="639"/>
      <c r="AV6" s="639"/>
      <c r="AW6" s="639"/>
      <c r="AX6" s="639"/>
      <c r="AY6" s="639"/>
      <c r="AZ6" s="639"/>
      <c r="BA6" s="639"/>
      <c r="BB6" s="639"/>
      <c r="BC6" s="639"/>
      <c r="BD6" s="639"/>
      <c r="BE6" s="639"/>
      <c r="BF6" s="640"/>
      <c r="BG6" s="641">
        <v>4041610</v>
      </c>
      <c r="BH6" s="644"/>
      <c r="BI6" s="644"/>
      <c r="BJ6" s="644"/>
      <c r="BK6" s="644"/>
      <c r="BL6" s="644"/>
      <c r="BM6" s="644"/>
      <c r="BN6" s="645"/>
      <c r="BO6" s="703">
        <v>93.4</v>
      </c>
      <c r="BP6" s="703"/>
      <c r="BQ6" s="703"/>
      <c r="BR6" s="703"/>
      <c r="BS6" s="704">
        <v>14823</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161211</v>
      </c>
      <c r="CS6" s="644"/>
      <c r="CT6" s="644"/>
      <c r="CU6" s="644"/>
      <c r="CV6" s="644"/>
      <c r="CW6" s="644"/>
      <c r="CX6" s="644"/>
      <c r="CY6" s="645"/>
      <c r="CZ6" s="754">
        <v>1.3</v>
      </c>
      <c r="DA6" s="723"/>
      <c r="DB6" s="723"/>
      <c r="DC6" s="757"/>
      <c r="DD6" s="649" t="s">
        <v>228</v>
      </c>
      <c r="DE6" s="644"/>
      <c r="DF6" s="644"/>
      <c r="DG6" s="644"/>
      <c r="DH6" s="644"/>
      <c r="DI6" s="644"/>
      <c r="DJ6" s="644"/>
      <c r="DK6" s="644"/>
      <c r="DL6" s="644"/>
      <c r="DM6" s="644"/>
      <c r="DN6" s="644"/>
      <c r="DO6" s="644"/>
      <c r="DP6" s="645"/>
      <c r="DQ6" s="649">
        <v>161211</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7553</v>
      </c>
      <c r="S7" s="644"/>
      <c r="T7" s="644"/>
      <c r="U7" s="644"/>
      <c r="V7" s="644"/>
      <c r="W7" s="644"/>
      <c r="X7" s="644"/>
      <c r="Y7" s="645"/>
      <c r="Z7" s="703">
        <v>0.1</v>
      </c>
      <c r="AA7" s="703"/>
      <c r="AB7" s="703"/>
      <c r="AC7" s="703"/>
      <c r="AD7" s="704">
        <v>7553</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1532074</v>
      </c>
      <c r="BH7" s="644"/>
      <c r="BI7" s="644"/>
      <c r="BJ7" s="644"/>
      <c r="BK7" s="644"/>
      <c r="BL7" s="644"/>
      <c r="BM7" s="644"/>
      <c r="BN7" s="645"/>
      <c r="BO7" s="703">
        <v>35.4</v>
      </c>
      <c r="BP7" s="703"/>
      <c r="BQ7" s="703"/>
      <c r="BR7" s="703"/>
      <c r="BS7" s="704">
        <v>14823</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1906091</v>
      </c>
      <c r="CS7" s="644"/>
      <c r="CT7" s="644"/>
      <c r="CU7" s="644"/>
      <c r="CV7" s="644"/>
      <c r="CW7" s="644"/>
      <c r="CX7" s="644"/>
      <c r="CY7" s="645"/>
      <c r="CZ7" s="703">
        <v>14.8</v>
      </c>
      <c r="DA7" s="703"/>
      <c r="DB7" s="703"/>
      <c r="DC7" s="703"/>
      <c r="DD7" s="649">
        <v>384286</v>
      </c>
      <c r="DE7" s="644"/>
      <c r="DF7" s="644"/>
      <c r="DG7" s="644"/>
      <c r="DH7" s="644"/>
      <c r="DI7" s="644"/>
      <c r="DJ7" s="644"/>
      <c r="DK7" s="644"/>
      <c r="DL7" s="644"/>
      <c r="DM7" s="644"/>
      <c r="DN7" s="644"/>
      <c r="DO7" s="644"/>
      <c r="DP7" s="645"/>
      <c r="DQ7" s="649">
        <v>1379087</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27122</v>
      </c>
      <c r="S8" s="644"/>
      <c r="T8" s="644"/>
      <c r="U8" s="644"/>
      <c r="V8" s="644"/>
      <c r="W8" s="644"/>
      <c r="X8" s="644"/>
      <c r="Y8" s="645"/>
      <c r="Z8" s="703">
        <v>0.2</v>
      </c>
      <c r="AA8" s="703"/>
      <c r="AB8" s="703"/>
      <c r="AC8" s="703"/>
      <c r="AD8" s="704">
        <v>27122</v>
      </c>
      <c r="AE8" s="704"/>
      <c r="AF8" s="704"/>
      <c r="AG8" s="704"/>
      <c r="AH8" s="704"/>
      <c r="AI8" s="704"/>
      <c r="AJ8" s="704"/>
      <c r="AK8" s="704"/>
      <c r="AL8" s="646">
        <v>0.4</v>
      </c>
      <c r="AM8" s="647"/>
      <c r="AN8" s="647"/>
      <c r="AO8" s="705"/>
      <c r="AP8" s="638" t="s">
        <v>233</v>
      </c>
      <c r="AQ8" s="639"/>
      <c r="AR8" s="639"/>
      <c r="AS8" s="639"/>
      <c r="AT8" s="639"/>
      <c r="AU8" s="639"/>
      <c r="AV8" s="639"/>
      <c r="AW8" s="639"/>
      <c r="AX8" s="639"/>
      <c r="AY8" s="639"/>
      <c r="AZ8" s="639"/>
      <c r="BA8" s="639"/>
      <c r="BB8" s="639"/>
      <c r="BC8" s="639"/>
      <c r="BD8" s="639"/>
      <c r="BE8" s="639"/>
      <c r="BF8" s="640"/>
      <c r="BG8" s="641">
        <v>49528</v>
      </c>
      <c r="BH8" s="644"/>
      <c r="BI8" s="644"/>
      <c r="BJ8" s="644"/>
      <c r="BK8" s="644"/>
      <c r="BL8" s="644"/>
      <c r="BM8" s="644"/>
      <c r="BN8" s="645"/>
      <c r="BO8" s="703">
        <v>1.1000000000000001</v>
      </c>
      <c r="BP8" s="703"/>
      <c r="BQ8" s="703"/>
      <c r="BR8" s="703"/>
      <c r="BS8" s="649" t="s">
        <v>228</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4221731</v>
      </c>
      <c r="CS8" s="644"/>
      <c r="CT8" s="644"/>
      <c r="CU8" s="644"/>
      <c r="CV8" s="644"/>
      <c r="CW8" s="644"/>
      <c r="CX8" s="644"/>
      <c r="CY8" s="645"/>
      <c r="CZ8" s="703">
        <v>32.9</v>
      </c>
      <c r="DA8" s="703"/>
      <c r="DB8" s="703"/>
      <c r="DC8" s="703"/>
      <c r="DD8" s="649">
        <v>43848</v>
      </c>
      <c r="DE8" s="644"/>
      <c r="DF8" s="644"/>
      <c r="DG8" s="644"/>
      <c r="DH8" s="644"/>
      <c r="DI8" s="644"/>
      <c r="DJ8" s="644"/>
      <c r="DK8" s="644"/>
      <c r="DL8" s="644"/>
      <c r="DM8" s="644"/>
      <c r="DN8" s="644"/>
      <c r="DO8" s="644"/>
      <c r="DP8" s="645"/>
      <c r="DQ8" s="649">
        <v>2191655</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27275</v>
      </c>
      <c r="S9" s="644"/>
      <c r="T9" s="644"/>
      <c r="U9" s="644"/>
      <c r="V9" s="644"/>
      <c r="W9" s="644"/>
      <c r="X9" s="644"/>
      <c r="Y9" s="645"/>
      <c r="Z9" s="703">
        <v>0.2</v>
      </c>
      <c r="AA9" s="703"/>
      <c r="AB9" s="703"/>
      <c r="AC9" s="703"/>
      <c r="AD9" s="704">
        <v>27275</v>
      </c>
      <c r="AE9" s="704"/>
      <c r="AF9" s="704"/>
      <c r="AG9" s="704"/>
      <c r="AH9" s="704"/>
      <c r="AI9" s="704"/>
      <c r="AJ9" s="704"/>
      <c r="AK9" s="704"/>
      <c r="AL9" s="646">
        <v>0.4</v>
      </c>
      <c r="AM9" s="647"/>
      <c r="AN9" s="647"/>
      <c r="AO9" s="705"/>
      <c r="AP9" s="638" t="s">
        <v>236</v>
      </c>
      <c r="AQ9" s="639"/>
      <c r="AR9" s="639"/>
      <c r="AS9" s="639"/>
      <c r="AT9" s="639"/>
      <c r="AU9" s="639"/>
      <c r="AV9" s="639"/>
      <c r="AW9" s="639"/>
      <c r="AX9" s="639"/>
      <c r="AY9" s="639"/>
      <c r="AZ9" s="639"/>
      <c r="BA9" s="639"/>
      <c r="BB9" s="639"/>
      <c r="BC9" s="639"/>
      <c r="BD9" s="639"/>
      <c r="BE9" s="639"/>
      <c r="BF9" s="640"/>
      <c r="BG9" s="641">
        <v>1269019</v>
      </c>
      <c r="BH9" s="644"/>
      <c r="BI9" s="644"/>
      <c r="BJ9" s="644"/>
      <c r="BK9" s="644"/>
      <c r="BL9" s="644"/>
      <c r="BM9" s="644"/>
      <c r="BN9" s="645"/>
      <c r="BO9" s="703">
        <v>29.3</v>
      </c>
      <c r="BP9" s="703"/>
      <c r="BQ9" s="703"/>
      <c r="BR9" s="703"/>
      <c r="BS9" s="649" t="s">
        <v>122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1000763</v>
      </c>
      <c r="CS9" s="644"/>
      <c r="CT9" s="644"/>
      <c r="CU9" s="644"/>
      <c r="CV9" s="644"/>
      <c r="CW9" s="644"/>
      <c r="CX9" s="644"/>
      <c r="CY9" s="645"/>
      <c r="CZ9" s="703">
        <v>7.8</v>
      </c>
      <c r="DA9" s="703"/>
      <c r="DB9" s="703"/>
      <c r="DC9" s="703"/>
      <c r="DD9" s="649">
        <v>146498</v>
      </c>
      <c r="DE9" s="644"/>
      <c r="DF9" s="644"/>
      <c r="DG9" s="644"/>
      <c r="DH9" s="644"/>
      <c r="DI9" s="644"/>
      <c r="DJ9" s="644"/>
      <c r="DK9" s="644"/>
      <c r="DL9" s="644"/>
      <c r="DM9" s="644"/>
      <c r="DN9" s="644"/>
      <c r="DO9" s="644"/>
      <c r="DP9" s="645"/>
      <c r="DQ9" s="649">
        <v>764817</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228</v>
      </c>
      <c r="AA10" s="703"/>
      <c r="AB10" s="703"/>
      <c r="AC10" s="703"/>
      <c r="AD10" s="704" t="s">
        <v>228</v>
      </c>
      <c r="AE10" s="704"/>
      <c r="AF10" s="704"/>
      <c r="AG10" s="704"/>
      <c r="AH10" s="704"/>
      <c r="AI10" s="704"/>
      <c r="AJ10" s="704"/>
      <c r="AK10" s="704"/>
      <c r="AL10" s="646" t="s">
        <v>122</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76905</v>
      </c>
      <c r="BH10" s="644"/>
      <c r="BI10" s="644"/>
      <c r="BJ10" s="644"/>
      <c r="BK10" s="644"/>
      <c r="BL10" s="644"/>
      <c r="BM10" s="644"/>
      <c r="BN10" s="645"/>
      <c r="BO10" s="703">
        <v>1.8</v>
      </c>
      <c r="BP10" s="703"/>
      <c r="BQ10" s="703"/>
      <c r="BR10" s="703"/>
      <c r="BS10" s="649" t="s">
        <v>228</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33063</v>
      </c>
      <c r="CS10" s="644"/>
      <c r="CT10" s="644"/>
      <c r="CU10" s="644"/>
      <c r="CV10" s="644"/>
      <c r="CW10" s="644"/>
      <c r="CX10" s="644"/>
      <c r="CY10" s="645"/>
      <c r="CZ10" s="703">
        <v>0.3</v>
      </c>
      <c r="DA10" s="703"/>
      <c r="DB10" s="703"/>
      <c r="DC10" s="703"/>
      <c r="DD10" s="649" t="s">
        <v>228</v>
      </c>
      <c r="DE10" s="644"/>
      <c r="DF10" s="644"/>
      <c r="DG10" s="644"/>
      <c r="DH10" s="644"/>
      <c r="DI10" s="644"/>
      <c r="DJ10" s="644"/>
      <c r="DK10" s="644"/>
      <c r="DL10" s="644"/>
      <c r="DM10" s="644"/>
      <c r="DN10" s="644"/>
      <c r="DO10" s="644"/>
      <c r="DP10" s="645"/>
      <c r="DQ10" s="649">
        <v>12941</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228</v>
      </c>
      <c r="AA11" s="703"/>
      <c r="AB11" s="703"/>
      <c r="AC11" s="703"/>
      <c r="AD11" s="704" t="s">
        <v>122</v>
      </c>
      <c r="AE11" s="704"/>
      <c r="AF11" s="704"/>
      <c r="AG11" s="704"/>
      <c r="AH11" s="704"/>
      <c r="AI11" s="704"/>
      <c r="AJ11" s="704"/>
      <c r="AK11" s="704"/>
      <c r="AL11" s="646" t="s">
        <v>122</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136622</v>
      </c>
      <c r="BH11" s="644"/>
      <c r="BI11" s="644"/>
      <c r="BJ11" s="644"/>
      <c r="BK11" s="644"/>
      <c r="BL11" s="644"/>
      <c r="BM11" s="644"/>
      <c r="BN11" s="645"/>
      <c r="BO11" s="703">
        <v>3.2</v>
      </c>
      <c r="BP11" s="703"/>
      <c r="BQ11" s="703"/>
      <c r="BR11" s="703"/>
      <c r="BS11" s="649">
        <v>14823</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411698</v>
      </c>
      <c r="CS11" s="644"/>
      <c r="CT11" s="644"/>
      <c r="CU11" s="644"/>
      <c r="CV11" s="644"/>
      <c r="CW11" s="644"/>
      <c r="CX11" s="644"/>
      <c r="CY11" s="645"/>
      <c r="CZ11" s="703">
        <v>3.2</v>
      </c>
      <c r="DA11" s="703"/>
      <c r="DB11" s="703"/>
      <c r="DC11" s="703"/>
      <c r="DD11" s="649">
        <v>52106</v>
      </c>
      <c r="DE11" s="644"/>
      <c r="DF11" s="644"/>
      <c r="DG11" s="644"/>
      <c r="DH11" s="644"/>
      <c r="DI11" s="644"/>
      <c r="DJ11" s="644"/>
      <c r="DK11" s="644"/>
      <c r="DL11" s="644"/>
      <c r="DM11" s="644"/>
      <c r="DN11" s="644"/>
      <c r="DO11" s="644"/>
      <c r="DP11" s="645"/>
      <c r="DQ11" s="649">
        <v>324864</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505598</v>
      </c>
      <c r="S12" s="644"/>
      <c r="T12" s="644"/>
      <c r="U12" s="644"/>
      <c r="V12" s="644"/>
      <c r="W12" s="644"/>
      <c r="X12" s="644"/>
      <c r="Y12" s="645"/>
      <c r="Z12" s="703">
        <v>3.8</v>
      </c>
      <c r="AA12" s="703"/>
      <c r="AB12" s="703"/>
      <c r="AC12" s="703"/>
      <c r="AD12" s="704">
        <v>505598</v>
      </c>
      <c r="AE12" s="704"/>
      <c r="AF12" s="704"/>
      <c r="AG12" s="704"/>
      <c r="AH12" s="704"/>
      <c r="AI12" s="704"/>
      <c r="AJ12" s="704"/>
      <c r="AK12" s="704"/>
      <c r="AL12" s="646">
        <v>6.6</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2254234</v>
      </c>
      <c r="BH12" s="644"/>
      <c r="BI12" s="644"/>
      <c r="BJ12" s="644"/>
      <c r="BK12" s="644"/>
      <c r="BL12" s="644"/>
      <c r="BM12" s="644"/>
      <c r="BN12" s="645"/>
      <c r="BO12" s="703">
        <v>52.1</v>
      </c>
      <c r="BP12" s="703"/>
      <c r="BQ12" s="703"/>
      <c r="BR12" s="703"/>
      <c r="BS12" s="649" t="s">
        <v>228</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148487</v>
      </c>
      <c r="CS12" s="644"/>
      <c r="CT12" s="644"/>
      <c r="CU12" s="644"/>
      <c r="CV12" s="644"/>
      <c r="CW12" s="644"/>
      <c r="CX12" s="644"/>
      <c r="CY12" s="645"/>
      <c r="CZ12" s="703">
        <v>1.2</v>
      </c>
      <c r="DA12" s="703"/>
      <c r="DB12" s="703"/>
      <c r="DC12" s="703"/>
      <c r="DD12" s="649">
        <v>78972</v>
      </c>
      <c r="DE12" s="644"/>
      <c r="DF12" s="644"/>
      <c r="DG12" s="644"/>
      <c r="DH12" s="644"/>
      <c r="DI12" s="644"/>
      <c r="DJ12" s="644"/>
      <c r="DK12" s="644"/>
      <c r="DL12" s="644"/>
      <c r="DM12" s="644"/>
      <c r="DN12" s="644"/>
      <c r="DO12" s="644"/>
      <c r="DP12" s="645"/>
      <c r="DQ12" s="649">
        <v>94627</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20066</v>
      </c>
      <c r="S13" s="644"/>
      <c r="T13" s="644"/>
      <c r="U13" s="644"/>
      <c r="V13" s="644"/>
      <c r="W13" s="644"/>
      <c r="X13" s="644"/>
      <c r="Y13" s="645"/>
      <c r="Z13" s="703">
        <v>0.2</v>
      </c>
      <c r="AA13" s="703"/>
      <c r="AB13" s="703"/>
      <c r="AC13" s="703"/>
      <c r="AD13" s="704">
        <v>20066</v>
      </c>
      <c r="AE13" s="704"/>
      <c r="AF13" s="704"/>
      <c r="AG13" s="704"/>
      <c r="AH13" s="704"/>
      <c r="AI13" s="704"/>
      <c r="AJ13" s="704"/>
      <c r="AK13" s="704"/>
      <c r="AL13" s="646">
        <v>0.3</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2247510</v>
      </c>
      <c r="BH13" s="644"/>
      <c r="BI13" s="644"/>
      <c r="BJ13" s="644"/>
      <c r="BK13" s="644"/>
      <c r="BL13" s="644"/>
      <c r="BM13" s="644"/>
      <c r="BN13" s="645"/>
      <c r="BO13" s="703">
        <v>51.9</v>
      </c>
      <c r="BP13" s="703"/>
      <c r="BQ13" s="703"/>
      <c r="BR13" s="703"/>
      <c r="BS13" s="649" t="s">
        <v>122</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1667756</v>
      </c>
      <c r="CS13" s="644"/>
      <c r="CT13" s="644"/>
      <c r="CU13" s="644"/>
      <c r="CV13" s="644"/>
      <c r="CW13" s="644"/>
      <c r="CX13" s="644"/>
      <c r="CY13" s="645"/>
      <c r="CZ13" s="703">
        <v>13</v>
      </c>
      <c r="DA13" s="703"/>
      <c r="DB13" s="703"/>
      <c r="DC13" s="703"/>
      <c r="DD13" s="649">
        <v>384753</v>
      </c>
      <c r="DE13" s="644"/>
      <c r="DF13" s="644"/>
      <c r="DG13" s="644"/>
      <c r="DH13" s="644"/>
      <c r="DI13" s="644"/>
      <c r="DJ13" s="644"/>
      <c r="DK13" s="644"/>
      <c r="DL13" s="644"/>
      <c r="DM13" s="644"/>
      <c r="DN13" s="644"/>
      <c r="DO13" s="644"/>
      <c r="DP13" s="645"/>
      <c r="DQ13" s="649">
        <v>1458524</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228</v>
      </c>
      <c r="AA14" s="703"/>
      <c r="AB14" s="703"/>
      <c r="AC14" s="703"/>
      <c r="AD14" s="704" t="s">
        <v>122</v>
      </c>
      <c r="AE14" s="704"/>
      <c r="AF14" s="704"/>
      <c r="AG14" s="704"/>
      <c r="AH14" s="704"/>
      <c r="AI14" s="704"/>
      <c r="AJ14" s="704"/>
      <c r="AK14" s="704"/>
      <c r="AL14" s="646" t="s">
        <v>251</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76758</v>
      </c>
      <c r="BH14" s="644"/>
      <c r="BI14" s="644"/>
      <c r="BJ14" s="644"/>
      <c r="BK14" s="644"/>
      <c r="BL14" s="644"/>
      <c r="BM14" s="644"/>
      <c r="BN14" s="645"/>
      <c r="BO14" s="703">
        <v>1.8</v>
      </c>
      <c r="BP14" s="703"/>
      <c r="BQ14" s="703"/>
      <c r="BR14" s="703"/>
      <c r="BS14" s="649" t="s">
        <v>122</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435405</v>
      </c>
      <c r="CS14" s="644"/>
      <c r="CT14" s="644"/>
      <c r="CU14" s="644"/>
      <c r="CV14" s="644"/>
      <c r="CW14" s="644"/>
      <c r="CX14" s="644"/>
      <c r="CY14" s="645"/>
      <c r="CZ14" s="703">
        <v>3.4</v>
      </c>
      <c r="DA14" s="703"/>
      <c r="DB14" s="703"/>
      <c r="DC14" s="703"/>
      <c r="DD14" s="649">
        <v>4842</v>
      </c>
      <c r="DE14" s="644"/>
      <c r="DF14" s="644"/>
      <c r="DG14" s="644"/>
      <c r="DH14" s="644"/>
      <c r="DI14" s="644"/>
      <c r="DJ14" s="644"/>
      <c r="DK14" s="644"/>
      <c r="DL14" s="644"/>
      <c r="DM14" s="644"/>
      <c r="DN14" s="644"/>
      <c r="DO14" s="644"/>
      <c r="DP14" s="645"/>
      <c r="DQ14" s="649">
        <v>419975</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36963</v>
      </c>
      <c r="S15" s="644"/>
      <c r="T15" s="644"/>
      <c r="U15" s="644"/>
      <c r="V15" s="644"/>
      <c r="W15" s="644"/>
      <c r="X15" s="644"/>
      <c r="Y15" s="645"/>
      <c r="Z15" s="703">
        <v>0.3</v>
      </c>
      <c r="AA15" s="703"/>
      <c r="AB15" s="703"/>
      <c r="AC15" s="703"/>
      <c r="AD15" s="704">
        <v>36963</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178544</v>
      </c>
      <c r="BH15" s="644"/>
      <c r="BI15" s="644"/>
      <c r="BJ15" s="644"/>
      <c r="BK15" s="644"/>
      <c r="BL15" s="644"/>
      <c r="BM15" s="644"/>
      <c r="BN15" s="645"/>
      <c r="BO15" s="703">
        <v>4.0999999999999996</v>
      </c>
      <c r="BP15" s="703"/>
      <c r="BQ15" s="703"/>
      <c r="BR15" s="703"/>
      <c r="BS15" s="649" t="s">
        <v>122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1307296</v>
      </c>
      <c r="CS15" s="644"/>
      <c r="CT15" s="644"/>
      <c r="CU15" s="644"/>
      <c r="CV15" s="644"/>
      <c r="CW15" s="644"/>
      <c r="CX15" s="644"/>
      <c r="CY15" s="645"/>
      <c r="CZ15" s="703">
        <v>10.199999999999999</v>
      </c>
      <c r="DA15" s="703"/>
      <c r="DB15" s="703"/>
      <c r="DC15" s="703"/>
      <c r="DD15" s="649">
        <v>186719</v>
      </c>
      <c r="DE15" s="644"/>
      <c r="DF15" s="644"/>
      <c r="DG15" s="644"/>
      <c r="DH15" s="644"/>
      <c r="DI15" s="644"/>
      <c r="DJ15" s="644"/>
      <c r="DK15" s="644"/>
      <c r="DL15" s="644"/>
      <c r="DM15" s="644"/>
      <c r="DN15" s="644"/>
      <c r="DO15" s="644"/>
      <c r="DP15" s="645"/>
      <c r="DQ15" s="649">
        <v>1220956</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122</v>
      </c>
      <c r="AA16" s="703"/>
      <c r="AB16" s="703"/>
      <c r="AC16" s="703"/>
      <c r="AD16" s="704" t="s">
        <v>251</v>
      </c>
      <c r="AE16" s="704"/>
      <c r="AF16" s="704"/>
      <c r="AG16" s="704"/>
      <c r="AH16" s="704"/>
      <c r="AI16" s="704"/>
      <c r="AJ16" s="704"/>
      <c r="AK16" s="704"/>
      <c r="AL16" s="646" t="s">
        <v>228</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228</v>
      </c>
      <c r="BP16" s="703"/>
      <c r="BQ16" s="703"/>
      <c r="BR16" s="703"/>
      <c r="BS16" s="649" t="s">
        <v>228</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36906</v>
      </c>
      <c r="CS16" s="644"/>
      <c r="CT16" s="644"/>
      <c r="CU16" s="644"/>
      <c r="CV16" s="644"/>
      <c r="CW16" s="644"/>
      <c r="CX16" s="644"/>
      <c r="CY16" s="645"/>
      <c r="CZ16" s="703">
        <v>0.3</v>
      </c>
      <c r="DA16" s="703"/>
      <c r="DB16" s="703"/>
      <c r="DC16" s="703"/>
      <c r="DD16" s="649" t="s">
        <v>122</v>
      </c>
      <c r="DE16" s="644"/>
      <c r="DF16" s="644"/>
      <c r="DG16" s="644"/>
      <c r="DH16" s="644"/>
      <c r="DI16" s="644"/>
      <c r="DJ16" s="644"/>
      <c r="DK16" s="644"/>
      <c r="DL16" s="644"/>
      <c r="DM16" s="644"/>
      <c r="DN16" s="644"/>
      <c r="DO16" s="644"/>
      <c r="DP16" s="645"/>
      <c r="DQ16" s="649">
        <v>36906</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18625</v>
      </c>
      <c r="S17" s="644"/>
      <c r="T17" s="644"/>
      <c r="U17" s="644"/>
      <c r="V17" s="644"/>
      <c r="W17" s="644"/>
      <c r="X17" s="644"/>
      <c r="Y17" s="645"/>
      <c r="Z17" s="703">
        <v>0.1</v>
      </c>
      <c r="AA17" s="703"/>
      <c r="AB17" s="703"/>
      <c r="AC17" s="703"/>
      <c r="AD17" s="704">
        <v>18625</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1507809</v>
      </c>
      <c r="CS17" s="644"/>
      <c r="CT17" s="644"/>
      <c r="CU17" s="644"/>
      <c r="CV17" s="644"/>
      <c r="CW17" s="644"/>
      <c r="CX17" s="644"/>
      <c r="CY17" s="645"/>
      <c r="CZ17" s="703">
        <v>11.7</v>
      </c>
      <c r="DA17" s="703"/>
      <c r="DB17" s="703"/>
      <c r="DC17" s="703"/>
      <c r="DD17" s="649" t="s">
        <v>122</v>
      </c>
      <c r="DE17" s="644"/>
      <c r="DF17" s="644"/>
      <c r="DG17" s="644"/>
      <c r="DH17" s="644"/>
      <c r="DI17" s="644"/>
      <c r="DJ17" s="644"/>
      <c r="DK17" s="644"/>
      <c r="DL17" s="644"/>
      <c r="DM17" s="644"/>
      <c r="DN17" s="644"/>
      <c r="DO17" s="644"/>
      <c r="DP17" s="645"/>
      <c r="DQ17" s="649">
        <v>1454644</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3248526</v>
      </c>
      <c r="S18" s="644"/>
      <c r="T18" s="644"/>
      <c r="U18" s="644"/>
      <c r="V18" s="644"/>
      <c r="W18" s="644"/>
      <c r="X18" s="644"/>
      <c r="Y18" s="645"/>
      <c r="Z18" s="703">
        <v>24.6</v>
      </c>
      <c r="AA18" s="703"/>
      <c r="AB18" s="703"/>
      <c r="AC18" s="703"/>
      <c r="AD18" s="704">
        <v>2808268</v>
      </c>
      <c r="AE18" s="704"/>
      <c r="AF18" s="704"/>
      <c r="AG18" s="704"/>
      <c r="AH18" s="704"/>
      <c r="AI18" s="704"/>
      <c r="AJ18" s="704"/>
      <c r="AK18" s="704"/>
      <c r="AL18" s="646">
        <v>36.799999999999997</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251</v>
      </c>
      <c r="BH18" s="644"/>
      <c r="BI18" s="644"/>
      <c r="BJ18" s="644"/>
      <c r="BK18" s="644"/>
      <c r="BL18" s="644"/>
      <c r="BM18" s="644"/>
      <c r="BN18" s="645"/>
      <c r="BO18" s="703" t="s">
        <v>228</v>
      </c>
      <c r="BP18" s="703"/>
      <c r="BQ18" s="703"/>
      <c r="BR18" s="703"/>
      <c r="BS18" s="649" t="s">
        <v>122</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228</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2808268</v>
      </c>
      <c r="S19" s="644"/>
      <c r="T19" s="644"/>
      <c r="U19" s="644"/>
      <c r="V19" s="644"/>
      <c r="W19" s="644"/>
      <c r="X19" s="644"/>
      <c r="Y19" s="645"/>
      <c r="Z19" s="703">
        <v>21.2</v>
      </c>
      <c r="AA19" s="703"/>
      <c r="AB19" s="703"/>
      <c r="AC19" s="703"/>
      <c r="AD19" s="704">
        <v>2808268</v>
      </c>
      <c r="AE19" s="704"/>
      <c r="AF19" s="704"/>
      <c r="AG19" s="704"/>
      <c r="AH19" s="704"/>
      <c r="AI19" s="704"/>
      <c r="AJ19" s="704"/>
      <c r="AK19" s="704"/>
      <c r="AL19" s="646">
        <v>36.799999999999997</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285674</v>
      </c>
      <c r="BH19" s="644"/>
      <c r="BI19" s="644"/>
      <c r="BJ19" s="644"/>
      <c r="BK19" s="644"/>
      <c r="BL19" s="644"/>
      <c r="BM19" s="644"/>
      <c r="BN19" s="645"/>
      <c r="BO19" s="703">
        <v>6.6</v>
      </c>
      <c r="BP19" s="703"/>
      <c r="BQ19" s="703"/>
      <c r="BR19" s="703"/>
      <c r="BS19" s="649" t="s">
        <v>228</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228</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440258</v>
      </c>
      <c r="S20" s="644"/>
      <c r="T20" s="644"/>
      <c r="U20" s="644"/>
      <c r="V20" s="644"/>
      <c r="W20" s="644"/>
      <c r="X20" s="644"/>
      <c r="Y20" s="645"/>
      <c r="Z20" s="703">
        <v>3.3</v>
      </c>
      <c r="AA20" s="703"/>
      <c r="AB20" s="703"/>
      <c r="AC20" s="703"/>
      <c r="AD20" s="704" t="s">
        <v>122</v>
      </c>
      <c r="AE20" s="704"/>
      <c r="AF20" s="704"/>
      <c r="AG20" s="704"/>
      <c r="AH20" s="704"/>
      <c r="AI20" s="704"/>
      <c r="AJ20" s="704"/>
      <c r="AK20" s="704"/>
      <c r="AL20" s="646" t="s">
        <v>228</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285674</v>
      </c>
      <c r="BH20" s="644"/>
      <c r="BI20" s="644"/>
      <c r="BJ20" s="644"/>
      <c r="BK20" s="644"/>
      <c r="BL20" s="644"/>
      <c r="BM20" s="644"/>
      <c r="BN20" s="645"/>
      <c r="BO20" s="703">
        <v>6.6</v>
      </c>
      <c r="BP20" s="703"/>
      <c r="BQ20" s="703"/>
      <c r="BR20" s="703"/>
      <c r="BS20" s="649" t="s">
        <v>228</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12838216</v>
      </c>
      <c r="CS20" s="644"/>
      <c r="CT20" s="644"/>
      <c r="CU20" s="644"/>
      <c r="CV20" s="644"/>
      <c r="CW20" s="644"/>
      <c r="CX20" s="644"/>
      <c r="CY20" s="645"/>
      <c r="CZ20" s="703">
        <v>100</v>
      </c>
      <c r="DA20" s="703"/>
      <c r="DB20" s="703"/>
      <c r="DC20" s="703"/>
      <c r="DD20" s="649">
        <v>1282024</v>
      </c>
      <c r="DE20" s="644"/>
      <c r="DF20" s="644"/>
      <c r="DG20" s="644"/>
      <c r="DH20" s="644"/>
      <c r="DI20" s="644"/>
      <c r="DJ20" s="644"/>
      <c r="DK20" s="644"/>
      <c r="DL20" s="644"/>
      <c r="DM20" s="644"/>
      <c r="DN20" s="644"/>
      <c r="DO20" s="644"/>
      <c r="DP20" s="645"/>
      <c r="DQ20" s="649">
        <v>9520207</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228</v>
      </c>
      <c r="AA21" s="703"/>
      <c r="AB21" s="703"/>
      <c r="AC21" s="703"/>
      <c r="AD21" s="704" t="s">
        <v>122</v>
      </c>
      <c r="AE21" s="704"/>
      <c r="AF21" s="704"/>
      <c r="AG21" s="704"/>
      <c r="AH21" s="704"/>
      <c r="AI21" s="704"/>
      <c r="AJ21" s="704"/>
      <c r="AK21" s="704"/>
      <c r="AL21" s="646" t="s">
        <v>228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228</v>
      </c>
      <c r="BP21" s="703"/>
      <c r="BQ21" s="703"/>
      <c r="BR21" s="703"/>
      <c r="BS21" s="649" t="s">
        <v>228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8320909</v>
      </c>
      <c r="S22" s="644"/>
      <c r="T22" s="644"/>
      <c r="U22" s="644"/>
      <c r="V22" s="644"/>
      <c r="W22" s="644"/>
      <c r="X22" s="644"/>
      <c r="Y22" s="645"/>
      <c r="Z22" s="703">
        <v>62.9</v>
      </c>
      <c r="AA22" s="703"/>
      <c r="AB22" s="703"/>
      <c r="AC22" s="703"/>
      <c r="AD22" s="704">
        <v>7594977</v>
      </c>
      <c r="AE22" s="704"/>
      <c r="AF22" s="704"/>
      <c r="AG22" s="704"/>
      <c r="AH22" s="704"/>
      <c r="AI22" s="704"/>
      <c r="AJ22" s="704"/>
      <c r="AK22" s="704"/>
      <c r="AL22" s="646">
        <v>99.5</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228</v>
      </c>
      <c r="BH22" s="644"/>
      <c r="BI22" s="644"/>
      <c r="BJ22" s="644"/>
      <c r="BK22" s="644"/>
      <c r="BL22" s="644"/>
      <c r="BM22" s="644"/>
      <c r="BN22" s="645"/>
      <c r="BO22" s="703" t="s">
        <v>228</v>
      </c>
      <c r="BP22" s="703"/>
      <c r="BQ22" s="703"/>
      <c r="BR22" s="703"/>
      <c r="BS22" s="649" t="s">
        <v>228</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6216</v>
      </c>
      <c r="S23" s="644"/>
      <c r="T23" s="644"/>
      <c r="U23" s="644"/>
      <c r="V23" s="644"/>
      <c r="W23" s="644"/>
      <c r="X23" s="644"/>
      <c r="Y23" s="645"/>
      <c r="Z23" s="703">
        <v>0</v>
      </c>
      <c r="AA23" s="703"/>
      <c r="AB23" s="703"/>
      <c r="AC23" s="703"/>
      <c r="AD23" s="704">
        <v>6216</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285674</v>
      </c>
      <c r="BH23" s="644"/>
      <c r="BI23" s="644"/>
      <c r="BJ23" s="644"/>
      <c r="BK23" s="644"/>
      <c r="BL23" s="644"/>
      <c r="BM23" s="644"/>
      <c r="BN23" s="645"/>
      <c r="BO23" s="703">
        <v>6.6</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48237</v>
      </c>
      <c r="S24" s="644"/>
      <c r="T24" s="644"/>
      <c r="U24" s="644"/>
      <c r="V24" s="644"/>
      <c r="W24" s="644"/>
      <c r="X24" s="644"/>
      <c r="Y24" s="645"/>
      <c r="Z24" s="703">
        <v>0.4</v>
      </c>
      <c r="AA24" s="703"/>
      <c r="AB24" s="703"/>
      <c r="AC24" s="703"/>
      <c r="AD24" s="704" t="s">
        <v>122</v>
      </c>
      <c r="AE24" s="704"/>
      <c r="AF24" s="704"/>
      <c r="AG24" s="704"/>
      <c r="AH24" s="704"/>
      <c r="AI24" s="704"/>
      <c r="AJ24" s="704"/>
      <c r="AK24" s="704"/>
      <c r="AL24" s="646" t="s">
        <v>122</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228</v>
      </c>
      <c r="BP24" s="703"/>
      <c r="BQ24" s="703"/>
      <c r="BR24" s="703"/>
      <c r="BS24" s="649" t="s">
        <v>122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5910891</v>
      </c>
      <c r="CS24" s="707"/>
      <c r="CT24" s="707"/>
      <c r="CU24" s="707"/>
      <c r="CV24" s="707"/>
      <c r="CW24" s="707"/>
      <c r="CX24" s="707"/>
      <c r="CY24" s="753"/>
      <c r="CZ24" s="754">
        <v>46</v>
      </c>
      <c r="DA24" s="723"/>
      <c r="DB24" s="723"/>
      <c r="DC24" s="757"/>
      <c r="DD24" s="752">
        <v>4098447</v>
      </c>
      <c r="DE24" s="707"/>
      <c r="DF24" s="707"/>
      <c r="DG24" s="707"/>
      <c r="DH24" s="707"/>
      <c r="DI24" s="707"/>
      <c r="DJ24" s="707"/>
      <c r="DK24" s="753"/>
      <c r="DL24" s="752">
        <v>4060079</v>
      </c>
      <c r="DM24" s="707"/>
      <c r="DN24" s="707"/>
      <c r="DO24" s="707"/>
      <c r="DP24" s="707"/>
      <c r="DQ24" s="707"/>
      <c r="DR24" s="707"/>
      <c r="DS24" s="707"/>
      <c r="DT24" s="707"/>
      <c r="DU24" s="707"/>
      <c r="DV24" s="753"/>
      <c r="DW24" s="754">
        <v>49.9</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242837</v>
      </c>
      <c r="S25" s="644"/>
      <c r="T25" s="644"/>
      <c r="U25" s="644"/>
      <c r="V25" s="644"/>
      <c r="W25" s="644"/>
      <c r="X25" s="644"/>
      <c r="Y25" s="645"/>
      <c r="Z25" s="703">
        <v>1.8</v>
      </c>
      <c r="AA25" s="703"/>
      <c r="AB25" s="703"/>
      <c r="AC25" s="703"/>
      <c r="AD25" s="704">
        <v>33109</v>
      </c>
      <c r="AE25" s="704"/>
      <c r="AF25" s="704"/>
      <c r="AG25" s="704"/>
      <c r="AH25" s="704"/>
      <c r="AI25" s="704"/>
      <c r="AJ25" s="704"/>
      <c r="AK25" s="704"/>
      <c r="AL25" s="646">
        <v>0.4</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228</v>
      </c>
      <c r="BP25" s="703"/>
      <c r="BQ25" s="703"/>
      <c r="BR25" s="703"/>
      <c r="BS25" s="649" t="s">
        <v>122</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1841856</v>
      </c>
      <c r="CS25" s="642"/>
      <c r="CT25" s="642"/>
      <c r="CU25" s="642"/>
      <c r="CV25" s="642"/>
      <c r="CW25" s="642"/>
      <c r="CX25" s="642"/>
      <c r="CY25" s="643"/>
      <c r="CZ25" s="646">
        <v>14.3</v>
      </c>
      <c r="DA25" s="675"/>
      <c r="DB25" s="675"/>
      <c r="DC25" s="676"/>
      <c r="DD25" s="649">
        <v>1739654</v>
      </c>
      <c r="DE25" s="642"/>
      <c r="DF25" s="642"/>
      <c r="DG25" s="642"/>
      <c r="DH25" s="642"/>
      <c r="DI25" s="642"/>
      <c r="DJ25" s="642"/>
      <c r="DK25" s="643"/>
      <c r="DL25" s="649">
        <v>1719829</v>
      </c>
      <c r="DM25" s="642"/>
      <c r="DN25" s="642"/>
      <c r="DO25" s="642"/>
      <c r="DP25" s="642"/>
      <c r="DQ25" s="642"/>
      <c r="DR25" s="642"/>
      <c r="DS25" s="642"/>
      <c r="DT25" s="642"/>
      <c r="DU25" s="642"/>
      <c r="DV25" s="643"/>
      <c r="DW25" s="646">
        <v>21.1</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88357</v>
      </c>
      <c r="S26" s="644"/>
      <c r="T26" s="644"/>
      <c r="U26" s="644"/>
      <c r="V26" s="644"/>
      <c r="W26" s="644"/>
      <c r="X26" s="644"/>
      <c r="Y26" s="645"/>
      <c r="Z26" s="703">
        <v>0.7</v>
      </c>
      <c r="AA26" s="703"/>
      <c r="AB26" s="703"/>
      <c r="AC26" s="703"/>
      <c r="AD26" s="704" t="s">
        <v>122</v>
      </c>
      <c r="AE26" s="704"/>
      <c r="AF26" s="704"/>
      <c r="AG26" s="704"/>
      <c r="AH26" s="704"/>
      <c r="AI26" s="704"/>
      <c r="AJ26" s="704"/>
      <c r="AK26" s="704"/>
      <c r="AL26" s="646" t="s">
        <v>122</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228</v>
      </c>
      <c r="BP26" s="703"/>
      <c r="BQ26" s="703"/>
      <c r="BR26" s="703"/>
      <c r="BS26" s="649" t="s">
        <v>122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1152301</v>
      </c>
      <c r="CS26" s="644"/>
      <c r="CT26" s="644"/>
      <c r="CU26" s="644"/>
      <c r="CV26" s="644"/>
      <c r="CW26" s="644"/>
      <c r="CX26" s="644"/>
      <c r="CY26" s="645"/>
      <c r="CZ26" s="646">
        <v>9</v>
      </c>
      <c r="DA26" s="675"/>
      <c r="DB26" s="675"/>
      <c r="DC26" s="676"/>
      <c r="DD26" s="649">
        <v>1059109</v>
      </c>
      <c r="DE26" s="644"/>
      <c r="DF26" s="644"/>
      <c r="DG26" s="644"/>
      <c r="DH26" s="644"/>
      <c r="DI26" s="644"/>
      <c r="DJ26" s="644"/>
      <c r="DK26" s="645"/>
      <c r="DL26" s="649" t="s">
        <v>122</v>
      </c>
      <c r="DM26" s="644"/>
      <c r="DN26" s="644"/>
      <c r="DO26" s="644"/>
      <c r="DP26" s="644"/>
      <c r="DQ26" s="644"/>
      <c r="DR26" s="644"/>
      <c r="DS26" s="644"/>
      <c r="DT26" s="644"/>
      <c r="DU26" s="644"/>
      <c r="DV26" s="645"/>
      <c r="DW26" s="646" t="s">
        <v>228</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1458547</v>
      </c>
      <c r="S27" s="644"/>
      <c r="T27" s="644"/>
      <c r="U27" s="644"/>
      <c r="V27" s="644"/>
      <c r="W27" s="644"/>
      <c r="X27" s="644"/>
      <c r="Y27" s="645"/>
      <c r="Z27" s="703">
        <v>11</v>
      </c>
      <c r="AA27" s="703"/>
      <c r="AB27" s="703"/>
      <c r="AC27" s="703"/>
      <c r="AD27" s="704" t="s">
        <v>228</v>
      </c>
      <c r="AE27" s="704"/>
      <c r="AF27" s="704"/>
      <c r="AG27" s="704"/>
      <c r="AH27" s="704"/>
      <c r="AI27" s="704"/>
      <c r="AJ27" s="704"/>
      <c r="AK27" s="704"/>
      <c r="AL27" s="646" t="s">
        <v>122</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4327284</v>
      </c>
      <c r="BH27" s="644"/>
      <c r="BI27" s="644"/>
      <c r="BJ27" s="644"/>
      <c r="BK27" s="644"/>
      <c r="BL27" s="644"/>
      <c r="BM27" s="644"/>
      <c r="BN27" s="645"/>
      <c r="BO27" s="703">
        <v>100</v>
      </c>
      <c r="BP27" s="703"/>
      <c r="BQ27" s="703"/>
      <c r="BR27" s="703"/>
      <c r="BS27" s="649">
        <v>14823</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2561226</v>
      </c>
      <c r="CS27" s="642"/>
      <c r="CT27" s="642"/>
      <c r="CU27" s="642"/>
      <c r="CV27" s="642"/>
      <c r="CW27" s="642"/>
      <c r="CX27" s="642"/>
      <c r="CY27" s="643"/>
      <c r="CZ27" s="646">
        <v>20</v>
      </c>
      <c r="DA27" s="675"/>
      <c r="DB27" s="675"/>
      <c r="DC27" s="676"/>
      <c r="DD27" s="649">
        <v>904149</v>
      </c>
      <c r="DE27" s="642"/>
      <c r="DF27" s="642"/>
      <c r="DG27" s="642"/>
      <c r="DH27" s="642"/>
      <c r="DI27" s="642"/>
      <c r="DJ27" s="642"/>
      <c r="DK27" s="643"/>
      <c r="DL27" s="649">
        <v>885606</v>
      </c>
      <c r="DM27" s="642"/>
      <c r="DN27" s="642"/>
      <c r="DO27" s="642"/>
      <c r="DP27" s="642"/>
      <c r="DQ27" s="642"/>
      <c r="DR27" s="642"/>
      <c r="DS27" s="642"/>
      <c r="DT27" s="642"/>
      <c r="DU27" s="642"/>
      <c r="DV27" s="643"/>
      <c r="DW27" s="646">
        <v>10.9</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228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1507809</v>
      </c>
      <c r="CS28" s="644"/>
      <c r="CT28" s="644"/>
      <c r="CU28" s="644"/>
      <c r="CV28" s="644"/>
      <c r="CW28" s="644"/>
      <c r="CX28" s="644"/>
      <c r="CY28" s="645"/>
      <c r="CZ28" s="646">
        <v>11.7</v>
      </c>
      <c r="DA28" s="675"/>
      <c r="DB28" s="675"/>
      <c r="DC28" s="676"/>
      <c r="DD28" s="649">
        <v>1454644</v>
      </c>
      <c r="DE28" s="644"/>
      <c r="DF28" s="644"/>
      <c r="DG28" s="644"/>
      <c r="DH28" s="644"/>
      <c r="DI28" s="644"/>
      <c r="DJ28" s="644"/>
      <c r="DK28" s="645"/>
      <c r="DL28" s="649">
        <v>1454644</v>
      </c>
      <c r="DM28" s="644"/>
      <c r="DN28" s="644"/>
      <c r="DO28" s="644"/>
      <c r="DP28" s="644"/>
      <c r="DQ28" s="644"/>
      <c r="DR28" s="644"/>
      <c r="DS28" s="644"/>
      <c r="DT28" s="644"/>
      <c r="DU28" s="644"/>
      <c r="DV28" s="645"/>
      <c r="DW28" s="646">
        <v>17.899999999999999</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816364</v>
      </c>
      <c r="S29" s="644"/>
      <c r="T29" s="644"/>
      <c r="U29" s="644"/>
      <c r="V29" s="644"/>
      <c r="W29" s="644"/>
      <c r="X29" s="644"/>
      <c r="Y29" s="645"/>
      <c r="Z29" s="703">
        <v>6.2</v>
      </c>
      <c r="AA29" s="703"/>
      <c r="AB29" s="703"/>
      <c r="AC29" s="703"/>
      <c r="AD29" s="704" t="s">
        <v>122</v>
      </c>
      <c r="AE29" s="704"/>
      <c r="AF29" s="704"/>
      <c r="AG29" s="704"/>
      <c r="AH29" s="704"/>
      <c r="AI29" s="704"/>
      <c r="AJ29" s="704"/>
      <c r="AK29" s="704"/>
      <c r="AL29" s="646" t="s">
        <v>228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1507778</v>
      </c>
      <c r="CS29" s="642"/>
      <c r="CT29" s="642"/>
      <c r="CU29" s="642"/>
      <c r="CV29" s="642"/>
      <c r="CW29" s="642"/>
      <c r="CX29" s="642"/>
      <c r="CY29" s="643"/>
      <c r="CZ29" s="646">
        <v>11.7</v>
      </c>
      <c r="DA29" s="675"/>
      <c r="DB29" s="675"/>
      <c r="DC29" s="676"/>
      <c r="DD29" s="649">
        <v>1454613</v>
      </c>
      <c r="DE29" s="642"/>
      <c r="DF29" s="642"/>
      <c r="DG29" s="642"/>
      <c r="DH29" s="642"/>
      <c r="DI29" s="642"/>
      <c r="DJ29" s="642"/>
      <c r="DK29" s="643"/>
      <c r="DL29" s="649">
        <v>1454613</v>
      </c>
      <c r="DM29" s="642"/>
      <c r="DN29" s="642"/>
      <c r="DO29" s="642"/>
      <c r="DP29" s="642"/>
      <c r="DQ29" s="642"/>
      <c r="DR29" s="642"/>
      <c r="DS29" s="642"/>
      <c r="DT29" s="642"/>
      <c r="DU29" s="642"/>
      <c r="DV29" s="643"/>
      <c r="DW29" s="646">
        <v>17.899999999999999</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46918</v>
      </c>
      <c r="S30" s="644"/>
      <c r="T30" s="644"/>
      <c r="U30" s="644"/>
      <c r="V30" s="644"/>
      <c r="W30" s="644"/>
      <c r="X30" s="644"/>
      <c r="Y30" s="645"/>
      <c r="Z30" s="703">
        <v>0.4</v>
      </c>
      <c r="AA30" s="703"/>
      <c r="AB30" s="703"/>
      <c r="AC30" s="703"/>
      <c r="AD30" s="704" t="s">
        <v>122</v>
      </c>
      <c r="AE30" s="704"/>
      <c r="AF30" s="704"/>
      <c r="AG30" s="704"/>
      <c r="AH30" s="704"/>
      <c r="AI30" s="704"/>
      <c r="AJ30" s="704"/>
      <c r="AK30" s="704"/>
      <c r="AL30" s="646" t="s">
        <v>228</v>
      </c>
      <c r="AM30" s="647"/>
      <c r="AN30" s="647"/>
      <c r="AO30" s="705"/>
      <c r="AP30" s="731" t="s">
        <v>304</v>
      </c>
      <c r="AQ30" s="732"/>
      <c r="AR30" s="732"/>
      <c r="AS30" s="732"/>
      <c r="AT30" s="737" t="s">
        <v>305</v>
      </c>
      <c r="AU30" s="210"/>
      <c r="AV30" s="210"/>
      <c r="AW30" s="210"/>
      <c r="AX30" s="740" t="s">
        <v>179</v>
      </c>
      <c r="AY30" s="741"/>
      <c r="AZ30" s="741"/>
      <c r="BA30" s="741"/>
      <c r="BB30" s="741"/>
      <c r="BC30" s="741"/>
      <c r="BD30" s="741"/>
      <c r="BE30" s="741"/>
      <c r="BF30" s="742"/>
      <c r="BG30" s="721">
        <v>99.1</v>
      </c>
      <c r="BH30" s="722"/>
      <c r="BI30" s="722"/>
      <c r="BJ30" s="722"/>
      <c r="BK30" s="722"/>
      <c r="BL30" s="722"/>
      <c r="BM30" s="723">
        <v>97.3</v>
      </c>
      <c r="BN30" s="722"/>
      <c r="BO30" s="722"/>
      <c r="BP30" s="722"/>
      <c r="BQ30" s="724"/>
      <c r="BR30" s="721">
        <v>99.3</v>
      </c>
      <c r="BS30" s="722"/>
      <c r="BT30" s="722"/>
      <c r="BU30" s="722"/>
      <c r="BV30" s="722"/>
      <c r="BW30" s="722"/>
      <c r="BX30" s="723">
        <v>97.4</v>
      </c>
      <c r="BY30" s="722"/>
      <c r="BZ30" s="722"/>
      <c r="CA30" s="722"/>
      <c r="CB30" s="724"/>
      <c r="CD30" s="727"/>
      <c r="CE30" s="728"/>
      <c r="CF30" s="685" t="s">
        <v>306</v>
      </c>
      <c r="CG30" s="682"/>
      <c r="CH30" s="682"/>
      <c r="CI30" s="682"/>
      <c r="CJ30" s="682"/>
      <c r="CK30" s="682"/>
      <c r="CL30" s="682"/>
      <c r="CM30" s="682"/>
      <c r="CN30" s="682"/>
      <c r="CO30" s="682"/>
      <c r="CP30" s="682"/>
      <c r="CQ30" s="683"/>
      <c r="CR30" s="641">
        <v>1378067</v>
      </c>
      <c r="CS30" s="644"/>
      <c r="CT30" s="644"/>
      <c r="CU30" s="644"/>
      <c r="CV30" s="644"/>
      <c r="CW30" s="644"/>
      <c r="CX30" s="644"/>
      <c r="CY30" s="645"/>
      <c r="CZ30" s="646">
        <v>10.7</v>
      </c>
      <c r="DA30" s="675"/>
      <c r="DB30" s="675"/>
      <c r="DC30" s="676"/>
      <c r="DD30" s="649">
        <v>1324902</v>
      </c>
      <c r="DE30" s="644"/>
      <c r="DF30" s="644"/>
      <c r="DG30" s="644"/>
      <c r="DH30" s="644"/>
      <c r="DI30" s="644"/>
      <c r="DJ30" s="644"/>
      <c r="DK30" s="645"/>
      <c r="DL30" s="649">
        <v>1324902</v>
      </c>
      <c r="DM30" s="644"/>
      <c r="DN30" s="644"/>
      <c r="DO30" s="644"/>
      <c r="DP30" s="644"/>
      <c r="DQ30" s="644"/>
      <c r="DR30" s="644"/>
      <c r="DS30" s="644"/>
      <c r="DT30" s="644"/>
      <c r="DU30" s="644"/>
      <c r="DV30" s="645"/>
      <c r="DW30" s="646">
        <v>16.3</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49564</v>
      </c>
      <c r="S31" s="644"/>
      <c r="T31" s="644"/>
      <c r="U31" s="644"/>
      <c r="V31" s="644"/>
      <c r="W31" s="644"/>
      <c r="X31" s="644"/>
      <c r="Y31" s="645"/>
      <c r="Z31" s="703">
        <v>0.4</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98.8</v>
      </c>
      <c r="BH31" s="642"/>
      <c r="BI31" s="642"/>
      <c r="BJ31" s="642"/>
      <c r="BK31" s="642"/>
      <c r="BL31" s="642"/>
      <c r="BM31" s="647">
        <v>96.2</v>
      </c>
      <c r="BN31" s="720"/>
      <c r="BO31" s="720"/>
      <c r="BP31" s="720"/>
      <c r="BQ31" s="681"/>
      <c r="BR31" s="719">
        <v>99.2</v>
      </c>
      <c r="BS31" s="642"/>
      <c r="BT31" s="642"/>
      <c r="BU31" s="642"/>
      <c r="BV31" s="642"/>
      <c r="BW31" s="642"/>
      <c r="BX31" s="647">
        <v>96.7</v>
      </c>
      <c r="BY31" s="720"/>
      <c r="BZ31" s="720"/>
      <c r="CA31" s="720"/>
      <c r="CB31" s="681"/>
      <c r="CD31" s="727"/>
      <c r="CE31" s="728"/>
      <c r="CF31" s="685" t="s">
        <v>310</v>
      </c>
      <c r="CG31" s="682"/>
      <c r="CH31" s="682"/>
      <c r="CI31" s="682"/>
      <c r="CJ31" s="682"/>
      <c r="CK31" s="682"/>
      <c r="CL31" s="682"/>
      <c r="CM31" s="682"/>
      <c r="CN31" s="682"/>
      <c r="CO31" s="682"/>
      <c r="CP31" s="682"/>
      <c r="CQ31" s="683"/>
      <c r="CR31" s="641">
        <v>129711</v>
      </c>
      <c r="CS31" s="642"/>
      <c r="CT31" s="642"/>
      <c r="CU31" s="642"/>
      <c r="CV31" s="642"/>
      <c r="CW31" s="642"/>
      <c r="CX31" s="642"/>
      <c r="CY31" s="643"/>
      <c r="CZ31" s="646">
        <v>1</v>
      </c>
      <c r="DA31" s="675"/>
      <c r="DB31" s="675"/>
      <c r="DC31" s="676"/>
      <c r="DD31" s="649">
        <v>129711</v>
      </c>
      <c r="DE31" s="642"/>
      <c r="DF31" s="642"/>
      <c r="DG31" s="642"/>
      <c r="DH31" s="642"/>
      <c r="DI31" s="642"/>
      <c r="DJ31" s="642"/>
      <c r="DK31" s="643"/>
      <c r="DL31" s="649">
        <v>129711</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563825</v>
      </c>
      <c r="S32" s="644"/>
      <c r="T32" s="644"/>
      <c r="U32" s="644"/>
      <c r="V32" s="644"/>
      <c r="W32" s="644"/>
      <c r="X32" s="644"/>
      <c r="Y32" s="645"/>
      <c r="Z32" s="703">
        <v>4.3</v>
      </c>
      <c r="AA32" s="703"/>
      <c r="AB32" s="703"/>
      <c r="AC32" s="703"/>
      <c r="AD32" s="704" t="s">
        <v>122</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99.3</v>
      </c>
      <c r="BH32" s="657"/>
      <c r="BI32" s="657"/>
      <c r="BJ32" s="657"/>
      <c r="BK32" s="657"/>
      <c r="BL32" s="657"/>
      <c r="BM32" s="701">
        <v>97.9</v>
      </c>
      <c r="BN32" s="657"/>
      <c r="BO32" s="657"/>
      <c r="BP32" s="657"/>
      <c r="BQ32" s="694"/>
      <c r="BR32" s="718">
        <v>99.4</v>
      </c>
      <c r="BS32" s="657"/>
      <c r="BT32" s="657"/>
      <c r="BU32" s="657"/>
      <c r="BV32" s="657"/>
      <c r="BW32" s="657"/>
      <c r="BX32" s="701">
        <v>97.8</v>
      </c>
      <c r="BY32" s="657"/>
      <c r="BZ32" s="657"/>
      <c r="CA32" s="657"/>
      <c r="CB32" s="694"/>
      <c r="CD32" s="729"/>
      <c r="CE32" s="730"/>
      <c r="CF32" s="685" t="s">
        <v>313</v>
      </c>
      <c r="CG32" s="682"/>
      <c r="CH32" s="682"/>
      <c r="CI32" s="682"/>
      <c r="CJ32" s="682"/>
      <c r="CK32" s="682"/>
      <c r="CL32" s="682"/>
      <c r="CM32" s="682"/>
      <c r="CN32" s="682"/>
      <c r="CO32" s="682"/>
      <c r="CP32" s="682"/>
      <c r="CQ32" s="683"/>
      <c r="CR32" s="641">
        <v>31</v>
      </c>
      <c r="CS32" s="644"/>
      <c r="CT32" s="644"/>
      <c r="CU32" s="644"/>
      <c r="CV32" s="644"/>
      <c r="CW32" s="644"/>
      <c r="CX32" s="644"/>
      <c r="CY32" s="645"/>
      <c r="CZ32" s="646">
        <v>0</v>
      </c>
      <c r="DA32" s="675"/>
      <c r="DB32" s="675"/>
      <c r="DC32" s="676"/>
      <c r="DD32" s="649">
        <v>31</v>
      </c>
      <c r="DE32" s="644"/>
      <c r="DF32" s="644"/>
      <c r="DG32" s="644"/>
      <c r="DH32" s="644"/>
      <c r="DI32" s="644"/>
      <c r="DJ32" s="644"/>
      <c r="DK32" s="645"/>
      <c r="DL32" s="649">
        <v>31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419177</v>
      </c>
      <c r="S33" s="644"/>
      <c r="T33" s="644"/>
      <c r="U33" s="644"/>
      <c r="V33" s="644"/>
      <c r="W33" s="644"/>
      <c r="X33" s="644"/>
      <c r="Y33" s="645"/>
      <c r="Z33" s="703">
        <v>3.2</v>
      </c>
      <c r="AA33" s="703"/>
      <c r="AB33" s="703"/>
      <c r="AC33" s="703"/>
      <c r="AD33" s="704" t="s">
        <v>228</v>
      </c>
      <c r="AE33" s="704"/>
      <c r="AF33" s="704"/>
      <c r="AG33" s="704"/>
      <c r="AH33" s="704"/>
      <c r="AI33" s="704"/>
      <c r="AJ33" s="704"/>
      <c r="AK33" s="704"/>
      <c r="AL33" s="646" t="s">
        <v>228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5608395</v>
      </c>
      <c r="CS33" s="642"/>
      <c r="CT33" s="642"/>
      <c r="CU33" s="642"/>
      <c r="CV33" s="642"/>
      <c r="CW33" s="642"/>
      <c r="CX33" s="642"/>
      <c r="CY33" s="643"/>
      <c r="CZ33" s="646">
        <v>43.7</v>
      </c>
      <c r="DA33" s="675"/>
      <c r="DB33" s="675"/>
      <c r="DC33" s="676"/>
      <c r="DD33" s="649">
        <v>4814103</v>
      </c>
      <c r="DE33" s="642"/>
      <c r="DF33" s="642"/>
      <c r="DG33" s="642"/>
      <c r="DH33" s="642"/>
      <c r="DI33" s="642"/>
      <c r="DJ33" s="642"/>
      <c r="DK33" s="643"/>
      <c r="DL33" s="649">
        <v>3977863</v>
      </c>
      <c r="DM33" s="642"/>
      <c r="DN33" s="642"/>
      <c r="DO33" s="642"/>
      <c r="DP33" s="642"/>
      <c r="DQ33" s="642"/>
      <c r="DR33" s="642"/>
      <c r="DS33" s="642"/>
      <c r="DT33" s="642"/>
      <c r="DU33" s="642"/>
      <c r="DV33" s="643"/>
      <c r="DW33" s="646">
        <v>48.9</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161415</v>
      </c>
      <c r="S34" s="644"/>
      <c r="T34" s="644"/>
      <c r="U34" s="644"/>
      <c r="V34" s="644"/>
      <c r="W34" s="644"/>
      <c r="X34" s="644"/>
      <c r="Y34" s="645"/>
      <c r="Z34" s="703">
        <v>1.2</v>
      </c>
      <c r="AA34" s="703"/>
      <c r="AB34" s="703"/>
      <c r="AC34" s="703"/>
      <c r="AD34" s="704" t="s">
        <v>228</v>
      </c>
      <c r="AE34" s="704"/>
      <c r="AF34" s="704"/>
      <c r="AG34" s="704"/>
      <c r="AH34" s="704"/>
      <c r="AI34" s="704"/>
      <c r="AJ34" s="704"/>
      <c r="AK34" s="704"/>
      <c r="AL34" s="646" t="s">
        <v>228</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1658774</v>
      </c>
      <c r="CS34" s="644"/>
      <c r="CT34" s="644"/>
      <c r="CU34" s="644"/>
      <c r="CV34" s="644"/>
      <c r="CW34" s="644"/>
      <c r="CX34" s="644"/>
      <c r="CY34" s="645"/>
      <c r="CZ34" s="646">
        <v>12.9</v>
      </c>
      <c r="DA34" s="675"/>
      <c r="DB34" s="675"/>
      <c r="DC34" s="676"/>
      <c r="DD34" s="649">
        <v>1323945</v>
      </c>
      <c r="DE34" s="644"/>
      <c r="DF34" s="644"/>
      <c r="DG34" s="644"/>
      <c r="DH34" s="644"/>
      <c r="DI34" s="644"/>
      <c r="DJ34" s="644"/>
      <c r="DK34" s="645"/>
      <c r="DL34" s="649">
        <v>1221400</v>
      </c>
      <c r="DM34" s="644"/>
      <c r="DN34" s="644"/>
      <c r="DO34" s="644"/>
      <c r="DP34" s="644"/>
      <c r="DQ34" s="644"/>
      <c r="DR34" s="644"/>
      <c r="DS34" s="644"/>
      <c r="DT34" s="644"/>
      <c r="DU34" s="644"/>
      <c r="DV34" s="645"/>
      <c r="DW34" s="646">
        <v>15</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1004911</v>
      </c>
      <c r="S35" s="644"/>
      <c r="T35" s="644"/>
      <c r="U35" s="644"/>
      <c r="V35" s="644"/>
      <c r="W35" s="644"/>
      <c r="X35" s="644"/>
      <c r="Y35" s="645"/>
      <c r="Z35" s="703">
        <v>7.6</v>
      </c>
      <c r="AA35" s="703"/>
      <c r="AB35" s="703"/>
      <c r="AC35" s="703"/>
      <c r="AD35" s="704" t="s">
        <v>122</v>
      </c>
      <c r="AE35" s="704"/>
      <c r="AF35" s="704"/>
      <c r="AG35" s="704"/>
      <c r="AH35" s="704"/>
      <c r="AI35" s="704"/>
      <c r="AJ35" s="704"/>
      <c r="AK35" s="704"/>
      <c r="AL35" s="646" t="s">
        <v>122</v>
      </c>
      <c r="AM35" s="647"/>
      <c r="AN35" s="647"/>
      <c r="AO35" s="705"/>
      <c r="AP35" s="214"/>
      <c r="AQ35" s="709" t="s">
        <v>321</v>
      </c>
      <c r="AR35" s="710"/>
      <c r="AS35" s="710"/>
      <c r="AT35" s="710"/>
      <c r="AU35" s="710"/>
      <c r="AV35" s="710"/>
      <c r="AW35" s="710"/>
      <c r="AX35" s="710"/>
      <c r="AY35" s="711"/>
      <c r="AZ35" s="706">
        <v>2553255</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249956</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78192</v>
      </c>
      <c r="CS35" s="642"/>
      <c r="CT35" s="642"/>
      <c r="CU35" s="642"/>
      <c r="CV35" s="642"/>
      <c r="CW35" s="642"/>
      <c r="CX35" s="642"/>
      <c r="CY35" s="643"/>
      <c r="CZ35" s="646">
        <v>0.6</v>
      </c>
      <c r="DA35" s="675"/>
      <c r="DB35" s="675"/>
      <c r="DC35" s="676"/>
      <c r="DD35" s="649">
        <v>66315</v>
      </c>
      <c r="DE35" s="642"/>
      <c r="DF35" s="642"/>
      <c r="DG35" s="642"/>
      <c r="DH35" s="642"/>
      <c r="DI35" s="642"/>
      <c r="DJ35" s="642"/>
      <c r="DK35" s="643"/>
      <c r="DL35" s="649">
        <v>54235</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325</v>
      </c>
      <c r="AR36" s="679"/>
      <c r="AS36" s="679"/>
      <c r="AT36" s="679"/>
      <c r="AU36" s="679"/>
      <c r="AV36" s="679"/>
      <c r="AW36" s="679"/>
      <c r="AX36" s="679"/>
      <c r="AY36" s="680"/>
      <c r="AZ36" s="641">
        <v>1230932</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149864</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1006093</v>
      </c>
      <c r="CS36" s="644"/>
      <c r="CT36" s="644"/>
      <c r="CU36" s="644"/>
      <c r="CV36" s="644"/>
      <c r="CW36" s="644"/>
      <c r="CX36" s="644"/>
      <c r="CY36" s="645"/>
      <c r="CZ36" s="646">
        <v>7.8</v>
      </c>
      <c r="DA36" s="675"/>
      <c r="DB36" s="675"/>
      <c r="DC36" s="676"/>
      <c r="DD36" s="649">
        <v>853211</v>
      </c>
      <c r="DE36" s="644"/>
      <c r="DF36" s="644"/>
      <c r="DG36" s="644"/>
      <c r="DH36" s="644"/>
      <c r="DI36" s="644"/>
      <c r="DJ36" s="644"/>
      <c r="DK36" s="645"/>
      <c r="DL36" s="649">
        <v>682701</v>
      </c>
      <c r="DM36" s="644"/>
      <c r="DN36" s="644"/>
      <c r="DO36" s="644"/>
      <c r="DP36" s="644"/>
      <c r="DQ36" s="644"/>
      <c r="DR36" s="644"/>
      <c r="DS36" s="644"/>
      <c r="DT36" s="644"/>
      <c r="DU36" s="644"/>
      <c r="DV36" s="645"/>
      <c r="DW36" s="646">
        <v>8.4</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499511</v>
      </c>
      <c r="S37" s="644"/>
      <c r="T37" s="644"/>
      <c r="U37" s="644"/>
      <c r="V37" s="644"/>
      <c r="W37" s="644"/>
      <c r="X37" s="644"/>
      <c r="Y37" s="645"/>
      <c r="Z37" s="703">
        <v>3.8</v>
      </c>
      <c r="AA37" s="703"/>
      <c r="AB37" s="703"/>
      <c r="AC37" s="703"/>
      <c r="AD37" s="704" t="s">
        <v>228</v>
      </c>
      <c r="AE37" s="704"/>
      <c r="AF37" s="704"/>
      <c r="AG37" s="704"/>
      <c r="AH37" s="704"/>
      <c r="AI37" s="704"/>
      <c r="AJ37" s="704"/>
      <c r="AK37" s="704"/>
      <c r="AL37" s="646" t="s">
        <v>122</v>
      </c>
      <c r="AM37" s="647"/>
      <c r="AN37" s="647"/>
      <c r="AO37" s="705"/>
      <c r="AQ37" s="678" t="s">
        <v>329</v>
      </c>
      <c r="AR37" s="679"/>
      <c r="AS37" s="679"/>
      <c r="AT37" s="679"/>
      <c r="AU37" s="679"/>
      <c r="AV37" s="679"/>
      <c r="AW37" s="679"/>
      <c r="AX37" s="679"/>
      <c r="AY37" s="680"/>
      <c r="AZ37" s="641">
        <v>81444</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4550</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376811</v>
      </c>
      <c r="CS37" s="642"/>
      <c r="CT37" s="642"/>
      <c r="CU37" s="642"/>
      <c r="CV37" s="642"/>
      <c r="CW37" s="642"/>
      <c r="CX37" s="642"/>
      <c r="CY37" s="643"/>
      <c r="CZ37" s="646">
        <v>2.9</v>
      </c>
      <c r="DA37" s="675"/>
      <c r="DB37" s="675"/>
      <c r="DC37" s="676"/>
      <c r="DD37" s="649">
        <v>376811</v>
      </c>
      <c r="DE37" s="642"/>
      <c r="DF37" s="642"/>
      <c r="DG37" s="642"/>
      <c r="DH37" s="642"/>
      <c r="DI37" s="642"/>
      <c r="DJ37" s="642"/>
      <c r="DK37" s="643"/>
      <c r="DL37" s="649">
        <v>376811</v>
      </c>
      <c r="DM37" s="642"/>
      <c r="DN37" s="642"/>
      <c r="DO37" s="642"/>
      <c r="DP37" s="642"/>
      <c r="DQ37" s="642"/>
      <c r="DR37" s="642"/>
      <c r="DS37" s="642"/>
      <c r="DT37" s="642"/>
      <c r="DU37" s="642"/>
      <c r="DV37" s="643"/>
      <c r="DW37" s="646">
        <v>4.5999999999999996</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13227277</v>
      </c>
      <c r="S38" s="693"/>
      <c r="T38" s="693"/>
      <c r="U38" s="693"/>
      <c r="V38" s="693"/>
      <c r="W38" s="693"/>
      <c r="X38" s="693"/>
      <c r="Y38" s="698"/>
      <c r="Z38" s="699">
        <v>100</v>
      </c>
      <c r="AA38" s="699"/>
      <c r="AB38" s="699"/>
      <c r="AC38" s="699"/>
      <c r="AD38" s="700">
        <v>7634302</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46011</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7259</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2421724</v>
      </c>
      <c r="CS38" s="644"/>
      <c r="CT38" s="644"/>
      <c r="CU38" s="644"/>
      <c r="CV38" s="644"/>
      <c r="CW38" s="644"/>
      <c r="CX38" s="644"/>
      <c r="CY38" s="645"/>
      <c r="CZ38" s="646">
        <v>18.899999999999999</v>
      </c>
      <c r="DA38" s="675"/>
      <c r="DB38" s="675"/>
      <c r="DC38" s="676"/>
      <c r="DD38" s="649">
        <v>2219703</v>
      </c>
      <c r="DE38" s="644"/>
      <c r="DF38" s="644"/>
      <c r="DG38" s="644"/>
      <c r="DH38" s="644"/>
      <c r="DI38" s="644"/>
      <c r="DJ38" s="644"/>
      <c r="DK38" s="645"/>
      <c r="DL38" s="649">
        <v>2019527</v>
      </c>
      <c r="DM38" s="644"/>
      <c r="DN38" s="644"/>
      <c r="DO38" s="644"/>
      <c r="DP38" s="644"/>
      <c r="DQ38" s="644"/>
      <c r="DR38" s="644"/>
      <c r="DS38" s="644"/>
      <c r="DT38" s="644"/>
      <c r="DU38" s="644"/>
      <c r="DV38" s="645"/>
      <c r="DW38" s="646">
        <v>24.8</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v>3264</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72</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403937</v>
      </c>
      <c r="CS39" s="642"/>
      <c r="CT39" s="642"/>
      <c r="CU39" s="642"/>
      <c r="CV39" s="642"/>
      <c r="CW39" s="642"/>
      <c r="CX39" s="642"/>
      <c r="CY39" s="643"/>
      <c r="CZ39" s="646">
        <v>3.1</v>
      </c>
      <c r="DA39" s="675"/>
      <c r="DB39" s="675"/>
      <c r="DC39" s="676"/>
      <c r="DD39" s="649">
        <v>340697</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304937</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109</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39675</v>
      </c>
      <c r="CS40" s="644"/>
      <c r="CT40" s="644"/>
      <c r="CU40" s="644"/>
      <c r="CV40" s="644"/>
      <c r="CW40" s="644"/>
      <c r="CX40" s="644"/>
      <c r="CY40" s="645"/>
      <c r="CZ40" s="646">
        <v>0.3</v>
      </c>
      <c r="DA40" s="675"/>
      <c r="DB40" s="675"/>
      <c r="DC40" s="676"/>
      <c r="DD40" s="649">
        <v>10232</v>
      </c>
      <c r="DE40" s="644"/>
      <c r="DF40" s="644"/>
      <c r="DG40" s="644"/>
      <c r="DH40" s="644"/>
      <c r="DI40" s="644"/>
      <c r="DJ40" s="644"/>
      <c r="DK40" s="645"/>
      <c r="DL40" s="649" t="s">
        <v>228</v>
      </c>
      <c r="DM40" s="644"/>
      <c r="DN40" s="644"/>
      <c r="DO40" s="644"/>
      <c r="DP40" s="644"/>
      <c r="DQ40" s="644"/>
      <c r="DR40" s="644"/>
      <c r="DS40" s="644"/>
      <c r="DT40" s="644"/>
      <c r="DU40" s="644"/>
      <c r="DV40" s="645"/>
      <c r="DW40" s="646" t="s">
        <v>228</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886667</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381</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228</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1318930</v>
      </c>
      <c r="CS42" s="644"/>
      <c r="CT42" s="644"/>
      <c r="CU42" s="644"/>
      <c r="CV42" s="644"/>
      <c r="CW42" s="644"/>
      <c r="CX42" s="644"/>
      <c r="CY42" s="645"/>
      <c r="CZ42" s="646">
        <v>10.3</v>
      </c>
      <c r="DA42" s="647"/>
      <c r="DB42" s="647"/>
      <c r="DC42" s="648"/>
      <c r="DD42" s="649">
        <v>607657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55737</v>
      </c>
      <c r="CS43" s="642"/>
      <c r="CT43" s="642"/>
      <c r="CU43" s="642"/>
      <c r="CV43" s="642"/>
      <c r="CW43" s="642"/>
      <c r="CX43" s="642"/>
      <c r="CY43" s="643"/>
      <c r="CZ43" s="646">
        <v>0.4</v>
      </c>
      <c r="DA43" s="675"/>
      <c r="DB43" s="675"/>
      <c r="DC43" s="676"/>
      <c r="DD43" s="649">
        <v>55737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1282024</v>
      </c>
      <c r="CS44" s="644"/>
      <c r="CT44" s="644"/>
      <c r="CU44" s="644"/>
      <c r="CV44" s="644"/>
      <c r="CW44" s="644"/>
      <c r="CX44" s="644"/>
      <c r="CY44" s="645"/>
      <c r="CZ44" s="646">
        <v>10</v>
      </c>
      <c r="DA44" s="647"/>
      <c r="DB44" s="647"/>
      <c r="DC44" s="648"/>
      <c r="DD44" s="649">
        <v>570751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233139</v>
      </c>
      <c r="CS45" s="642"/>
      <c r="CT45" s="642"/>
      <c r="CU45" s="642"/>
      <c r="CV45" s="642"/>
      <c r="CW45" s="642"/>
      <c r="CX45" s="642"/>
      <c r="CY45" s="643"/>
      <c r="CZ45" s="646">
        <v>1.8</v>
      </c>
      <c r="DA45" s="675"/>
      <c r="DB45" s="675"/>
      <c r="DC45" s="676"/>
      <c r="DD45" s="649">
        <v>16441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1046278</v>
      </c>
      <c r="CS46" s="644"/>
      <c r="CT46" s="644"/>
      <c r="CU46" s="644"/>
      <c r="CV46" s="644"/>
      <c r="CW46" s="644"/>
      <c r="CX46" s="644"/>
      <c r="CY46" s="645"/>
      <c r="CZ46" s="646">
        <v>8.1</v>
      </c>
      <c r="DA46" s="647"/>
      <c r="DB46" s="647"/>
      <c r="DC46" s="648"/>
      <c r="DD46" s="649">
        <v>553903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36906</v>
      </c>
      <c r="CS47" s="642"/>
      <c r="CT47" s="642"/>
      <c r="CU47" s="642"/>
      <c r="CV47" s="642"/>
      <c r="CW47" s="642"/>
      <c r="CX47" s="642"/>
      <c r="CY47" s="643"/>
      <c r="CZ47" s="646">
        <v>0.3</v>
      </c>
      <c r="DA47" s="675"/>
      <c r="DB47" s="675"/>
      <c r="DC47" s="676"/>
      <c r="DD47" s="649">
        <v>36906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12838216</v>
      </c>
      <c r="CS49" s="657"/>
      <c r="CT49" s="657"/>
      <c r="CU49" s="657"/>
      <c r="CV49" s="657"/>
      <c r="CW49" s="657"/>
      <c r="CX49" s="657"/>
      <c r="CY49" s="658"/>
      <c r="CZ49" s="659">
        <v>100</v>
      </c>
      <c r="DA49" s="660"/>
      <c r="DB49" s="660"/>
      <c r="DC49" s="661"/>
      <c r="DD49" s="662">
        <v>9520207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ek1c6vdoDGO7HGCdXYnBarQCP2MAsEsXKo/I+PjHx7hfcggCHg3Ln0kTJeTW/O5fHPXHArHJmmF77JKmT5JKWQ==" saltValue="2P5yRnpGfJxTncssEno2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18" sqref="AF18:AJ1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13196</v>
      </c>
      <c r="R7" s="1174"/>
      <c r="S7" s="1174"/>
      <c r="T7" s="1174"/>
      <c r="U7" s="1174"/>
      <c r="V7" s="1174">
        <v>12807</v>
      </c>
      <c r="W7" s="1174"/>
      <c r="X7" s="1174"/>
      <c r="Y7" s="1174"/>
      <c r="Z7" s="1174"/>
      <c r="AA7" s="1174">
        <v>389</v>
      </c>
      <c r="AB7" s="1174"/>
      <c r="AC7" s="1174"/>
      <c r="AD7" s="1174"/>
      <c r="AE7" s="1175"/>
      <c r="AF7" s="1176">
        <v>373</v>
      </c>
      <c r="AG7" s="1177"/>
      <c r="AH7" s="1177"/>
      <c r="AI7" s="1177"/>
      <c r="AJ7" s="1178"/>
      <c r="AK7" s="1160">
        <v>564</v>
      </c>
      <c r="AL7" s="1161"/>
      <c r="AM7" s="1161"/>
      <c r="AN7" s="1161"/>
      <c r="AO7" s="1161"/>
      <c r="AP7" s="1161">
        <v>14866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583</v>
      </c>
      <c r="BT7" s="1165"/>
      <c r="BU7" s="1165"/>
      <c r="BV7" s="1165"/>
      <c r="BW7" s="1165"/>
      <c r="BX7" s="1165"/>
      <c r="BY7" s="1165"/>
      <c r="BZ7" s="1165"/>
      <c r="CA7" s="1165"/>
      <c r="CB7" s="1165"/>
      <c r="CC7" s="1165"/>
      <c r="CD7" s="1165"/>
      <c r="CE7" s="1165"/>
      <c r="CF7" s="1165"/>
      <c r="CG7" s="1166"/>
      <c r="CH7" s="1157">
        <v>0</v>
      </c>
      <c r="CI7" s="1158"/>
      <c r="CJ7" s="1158"/>
      <c r="CK7" s="1158"/>
      <c r="CL7" s="1159"/>
      <c r="CM7" s="1157">
        <v>0.2</v>
      </c>
      <c r="CN7" s="1158"/>
      <c r="CO7" s="1158"/>
      <c r="CP7" s="1158"/>
      <c r="CQ7" s="1159"/>
      <c r="CR7" s="1157">
        <v>6</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98</v>
      </c>
      <c r="R8" s="1113"/>
      <c r="S8" s="1113"/>
      <c r="T8" s="1113"/>
      <c r="U8" s="1113"/>
      <c r="V8" s="1113">
        <v>98</v>
      </c>
      <c r="W8" s="1113"/>
      <c r="X8" s="1113"/>
      <c r="Y8" s="1113"/>
      <c r="Z8" s="1113"/>
      <c r="AA8" s="1113">
        <v>0</v>
      </c>
      <c r="AB8" s="1113"/>
      <c r="AC8" s="1113"/>
      <c r="AD8" s="1113"/>
      <c r="AE8" s="1114"/>
      <c r="AF8" s="1088" t="s">
        <v>122</v>
      </c>
      <c r="AG8" s="1089"/>
      <c r="AH8" s="1089"/>
      <c r="AI8" s="1089"/>
      <c r="AJ8" s="1090"/>
      <c r="AK8" s="1155">
        <v>58</v>
      </c>
      <c r="AL8" s="1156"/>
      <c r="AM8" s="1156"/>
      <c r="AN8" s="1156"/>
      <c r="AO8" s="1156"/>
      <c r="AP8" s="1156">
        <v>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373</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4526</v>
      </c>
      <c r="R28" s="1123"/>
      <c r="S28" s="1123"/>
      <c r="T28" s="1123"/>
      <c r="U28" s="1123"/>
      <c r="V28" s="1123">
        <v>4276</v>
      </c>
      <c r="W28" s="1123"/>
      <c r="X28" s="1123"/>
      <c r="Y28" s="1123"/>
      <c r="Z28" s="1123"/>
      <c r="AA28" s="1123">
        <v>250</v>
      </c>
      <c r="AB28" s="1123"/>
      <c r="AC28" s="1123"/>
      <c r="AD28" s="1123"/>
      <c r="AE28" s="1124"/>
      <c r="AF28" s="1125">
        <v>250</v>
      </c>
      <c r="AG28" s="1123"/>
      <c r="AH28" s="1123"/>
      <c r="AI28" s="1123"/>
      <c r="AJ28" s="1126"/>
      <c r="AK28" s="1127">
        <v>281</v>
      </c>
      <c r="AL28" s="1115"/>
      <c r="AM28" s="1115"/>
      <c r="AN28" s="1115"/>
      <c r="AO28" s="1115"/>
      <c r="AP28" s="1115">
        <v>0</v>
      </c>
      <c r="AQ28" s="1115"/>
      <c r="AR28" s="1115"/>
      <c r="AS28" s="1115"/>
      <c r="AT28" s="1115"/>
      <c r="AU28" s="1115">
        <v>0</v>
      </c>
      <c r="AV28" s="1115"/>
      <c r="AW28" s="1115"/>
      <c r="AX28" s="1115"/>
      <c r="AY28" s="1115"/>
      <c r="AZ28" s="1116" t="s">
        <v>582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2801</v>
      </c>
      <c r="R29" s="1113"/>
      <c r="S29" s="1113"/>
      <c r="T29" s="1113"/>
      <c r="U29" s="1113"/>
      <c r="V29" s="1113">
        <v>2750</v>
      </c>
      <c r="W29" s="1113"/>
      <c r="X29" s="1113"/>
      <c r="Y29" s="1113"/>
      <c r="Z29" s="1113"/>
      <c r="AA29" s="1113">
        <v>51</v>
      </c>
      <c r="AB29" s="1113"/>
      <c r="AC29" s="1113"/>
      <c r="AD29" s="1113"/>
      <c r="AE29" s="1114"/>
      <c r="AF29" s="1088">
        <v>51</v>
      </c>
      <c r="AG29" s="1089"/>
      <c r="AH29" s="1089"/>
      <c r="AI29" s="1089"/>
      <c r="AJ29" s="1090"/>
      <c r="AK29" s="1049">
        <v>375</v>
      </c>
      <c r="AL29" s="1040"/>
      <c r="AM29" s="1040"/>
      <c r="AN29" s="1040"/>
      <c r="AO29" s="1040"/>
      <c r="AP29" s="1040">
        <v>0</v>
      </c>
      <c r="AQ29" s="1040"/>
      <c r="AR29" s="1040"/>
      <c r="AS29" s="1040"/>
      <c r="AT29" s="1040"/>
      <c r="AU29" s="1040">
        <v>0</v>
      </c>
      <c r="AV29" s="1040"/>
      <c r="AW29" s="1040"/>
      <c r="AX29" s="1040"/>
      <c r="AY29" s="1040"/>
      <c r="AZ29" s="1111" t="s">
        <v>582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477</v>
      </c>
      <c r="R30" s="1113"/>
      <c r="S30" s="1113"/>
      <c r="T30" s="1113"/>
      <c r="U30" s="1113"/>
      <c r="V30" s="1113">
        <v>467</v>
      </c>
      <c r="W30" s="1113"/>
      <c r="X30" s="1113"/>
      <c r="Y30" s="1113"/>
      <c r="Z30" s="1113"/>
      <c r="AA30" s="1113">
        <v>10</v>
      </c>
      <c r="AB30" s="1113"/>
      <c r="AC30" s="1113"/>
      <c r="AD30" s="1113"/>
      <c r="AE30" s="1114"/>
      <c r="AF30" s="1088">
        <v>10</v>
      </c>
      <c r="AG30" s="1089"/>
      <c r="AH30" s="1089"/>
      <c r="AI30" s="1089"/>
      <c r="AJ30" s="1090"/>
      <c r="AK30" s="1049">
        <v>100</v>
      </c>
      <c r="AL30" s="1040"/>
      <c r="AM30" s="1040"/>
      <c r="AN30" s="1040"/>
      <c r="AO30" s="1040"/>
      <c r="AP30" s="1040">
        <v>0</v>
      </c>
      <c r="AQ30" s="1040"/>
      <c r="AR30" s="1040"/>
      <c r="AS30" s="1040"/>
      <c r="AT30" s="1040"/>
      <c r="AU30" s="1040">
        <v>0</v>
      </c>
      <c r="AV30" s="1040"/>
      <c r="AW30" s="1040"/>
      <c r="AX30" s="1040"/>
      <c r="AY30" s="1040"/>
      <c r="AZ30" s="1111" t="s">
        <v>582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612</v>
      </c>
      <c r="R31" s="1113"/>
      <c r="S31" s="1113"/>
      <c r="T31" s="1113"/>
      <c r="U31" s="1113"/>
      <c r="V31" s="1113">
        <v>636</v>
      </c>
      <c r="W31" s="1113"/>
      <c r="X31" s="1113"/>
      <c r="Y31" s="1113"/>
      <c r="Z31" s="1113"/>
      <c r="AA31" s="1113">
        <v>-24</v>
      </c>
      <c r="AB31" s="1113"/>
      <c r="AC31" s="1113"/>
      <c r="AD31" s="1113"/>
      <c r="AE31" s="1114"/>
      <c r="AF31" s="1088">
        <v>73</v>
      </c>
      <c r="AG31" s="1089"/>
      <c r="AH31" s="1089"/>
      <c r="AI31" s="1089"/>
      <c r="AJ31" s="1090"/>
      <c r="AK31" s="1049">
        <v>75</v>
      </c>
      <c r="AL31" s="1040"/>
      <c r="AM31" s="1040"/>
      <c r="AN31" s="1040"/>
      <c r="AO31" s="1040"/>
      <c r="AP31" s="1040">
        <v>41</v>
      </c>
      <c r="AQ31" s="1040"/>
      <c r="AR31" s="1040"/>
      <c r="AS31" s="1040"/>
      <c r="AT31" s="1040"/>
      <c r="AU31" s="1040">
        <v>23</v>
      </c>
      <c r="AV31" s="1040"/>
      <c r="AW31" s="1040"/>
      <c r="AX31" s="1040"/>
      <c r="AY31" s="1040"/>
      <c r="AZ31" s="1111" t="s">
        <v>582</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2603</v>
      </c>
      <c r="R32" s="1113"/>
      <c r="S32" s="1113"/>
      <c r="T32" s="1113"/>
      <c r="U32" s="1113"/>
      <c r="V32" s="1113">
        <v>2595</v>
      </c>
      <c r="W32" s="1113"/>
      <c r="X32" s="1113"/>
      <c r="Y32" s="1113"/>
      <c r="Z32" s="1113"/>
      <c r="AA32" s="1113">
        <v>8</v>
      </c>
      <c r="AB32" s="1113"/>
      <c r="AC32" s="1113"/>
      <c r="AD32" s="1113"/>
      <c r="AE32" s="1114"/>
      <c r="AF32" s="1088" t="s">
        <v>400</v>
      </c>
      <c r="AG32" s="1089"/>
      <c r="AH32" s="1089"/>
      <c r="AI32" s="1089"/>
      <c r="AJ32" s="1090"/>
      <c r="AK32" s="1049">
        <v>1017</v>
      </c>
      <c r="AL32" s="1040"/>
      <c r="AM32" s="1040"/>
      <c r="AN32" s="1040"/>
      <c r="AO32" s="1040"/>
      <c r="AP32" s="1040">
        <v>14553</v>
      </c>
      <c r="AQ32" s="1040"/>
      <c r="AR32" s="1040"/>
      <c r="AS32" s="1040"/>
      <c r="AT32" s="1040"/>
      <c r="AU32" s="1040">
        <v>12982</v>
      </c>
      <c r="AV32" s="1040"/>
      <c r="AW32" s="1040"/>
      <c r="AX32" s="1040"/>
      <c r="AY32" s="1040"/>
      <c r="AZ32" s="1111" t="s">
        <v>582</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437</v>
      </c>
      <c r="R33" s="1113"/>
      <c r="S33" s="1113"/>
      <c r="T33" s="1113"/>
      <c r="U33" s="1113"/>
      <c r="V33" s="1113">
        <v>437</v>
      </c>
      <c r="W33" s="1113"/>
      <c r="X33" s="1113"/>
      <c r="Y33" s="1113"/>
      <c r="Z33" s="1113"/>
      <c r="AA33" s="1113">
        <v>0</v>
      </c>
      <c r="AB33" s="1113"/>
      <c r="AC33" s="1113"/>
      <c r="AD33" s="1113"/>
      <c r="AE33" s="1114"/>
      <c r="AF33" s="1088" t="s">
        <v>403</v>
      </c>
      <c r="AG33" s="1089"/>
      <c r="AH33" s="1089"/>
      <c r="AI33" s="1089"/>
      <c r="AJ33" s="1090"/>
      <c r="AK33" s="1049">
        <v>214</v>
      </c>
      <c r="AL33" s="1040"/>
      <c r="AM33" s="1040"/>
      <c r="AN33" s="1040"/>
      <c r="AO33" s="1040"/>
      <c r="AP33" s="1040">
        <v>3166</v>
      </c>
      <c r="AQ33" s="1040"/>
      <c r="AR33" s="1040"/>
      <c r="AS33" s="1040"/>
      <c r="AT33" s="1040"/>
      <c r="AU33" s="1040">
        <v>3166</v>
      </c>
      <c r="AV33" s="1040"/>
      <c r="AW33" s="1040"/>
      <c r="AX33" s="1040"/>
      <c r="AY33" s="1040"/>
      <c r="AZ33" s="1111" t="s">
        <v>582</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384</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390</v>
      </c>
      <c r="AL66" s="1065"/>
      <c r="AM66" s="1065"/>
      <c r="AN66" s="1065"/>
      <c r="AO66" s="1066"/>
      <c r="AP66" s="1070" t="s">
        <v>391</v>
      </c>
      <c r="AQ66" s="1071"/>
      <c r="AR66" s="1071"/>
      <c r="AS66" s="1071"/>
      <c r="AT66" s="1072"/>
      <c r="AU66" s="1070" t="s">
        <v>413</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577</v>
      </c>
      <c r="C68" s="1055"/>
      <c r="D68" s="1055"/>
      <c r="E68" s="1055"/>
      <c r="F68" s="1055"/>
      <c r="G68" s="1055"/>
      <c r="H68" s="1055"/>
      <c r="I68" s="1055"/>
      <c r="J68" s="1055"/>
      <c r="K68" s="1055"/>
      <c r="L68" s="1055"/>
      <c r="M68" s="1055"/>
      <c r="N68" s="1055"/>
      <c r="O68" s="1055"/>
      <c r="P68" s="1056"/>
      <c r="Q68" s="1057">
        <v>0</v>
      </c>
      <c r="R68" s="1051"/>
      <c r="S68" s="1051"/>
      <c r="T68" s="1051"/>
      <c r="U68" s="1051"/>
      <c r="V68" s="1051">
        <v>0</v>
      </c>
      <c r="W68" s="1051"/>
      <c r="X68" s="1051"/>
      <c r="Y68" s="1051"/>
      <c r="Z68" s="1051"/>
      <c r="AA68" s="1051">
        <v>0</v>
      </c>
      <c r="AB68" s="1051"/>
      <c r="AC68" s="1051"/>
      <c r="AD68" s="1051"/>
      <c r="AE68" s="1051"/>
      <c r="AF68" s="1051">
        <v>0</v>
      </c>
      <c r="AG68" s="1051"/>
      <c r="AH68" s="1051"/>
      <c r="AI68" s="1051"/>
      <c r="AJ68" s="1051"/>
      <c r="AK68" s="1051">
        <v>0</v>
      </c>
      <c r="AL68" s="1051"/>
      <c r="AM68" s="1051"/>
      <c r="AN68" s="1051"/>
      <c r="AO68" s="1051"/>
      <c r="AP68" s="1051">
        <v>397</v>
      </c>
      <c r="AQ68" s="1051"/>
      <c r="AR68" s="1051"/>
      <c r="AS68" s="1051"/>
      <c r="AT68" s="1051"/>
      <c r="AU68" s="1051">
        <v>147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578</v>
      </c>
      <c r="C69" s="1044"/>
      <c r="D69" s="1044"/>
      <c r="E69" s="1044"/>
      <c r="F69" s="1044"/>
      <c r="G69" s="1044"/>
      <c r="H69" s="1044"/>
      <c r="I69" s="1044"/>
      <c r="J69" s="1044"/>
      <c r="K69" s="1044"/>
      <c r="L69" s="1044"/>
      <c r="M69" s="1044"/>
      <c r="N69" s="1044"/>
      <c r="O69" s="1044"/>
      <c r="P69" s="1045"/>
      <c r="Q69" s="1046">
        <v>1289</v>
      </c>
      <c r="R69" s="1040"/>
      <c r="S69" s="1040"/>
      <c r="T69" s="1040"/>
      <c r="U69" s="1040"/>
      <c r="V69" s="1040">
        <v>1116</v>
      </c>
      <c r="W69" s="1040"/>
      <c r="X69" s="1040"/>
      <c r="Y69" s="1040"/>
      <c r="Z69" s="1040"/>
      <c r="AA69" s="1040">
        <v>173</v>
      </c>
      <c r="AB69" s="1040"/>
      <c r="AC69" s="1040"/>
      <c r="AD69" s="1040"/>
      <c r="AE69" s="1040"/>
      <c r="AF69" s="1040">
        <v>173</v>
      </c>
      <c r="AG69" s="1040"/>
      <c r="AH69" s="1040"/>
      <c r="AI69" s="1040"/>
      <c r="AJ69" s="1040"/>
      <c r="AK69" s="1040">
        <v>11</v>
      </c>
      <c r="AL69" s="1040"/>
      <c r="AM69" s="1040"/>
      <c r="AN69" s="1040"/>
      <c r="AO69" s="1040"/>
      <c r="AP69" s="1040">
        <v>1909</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579</v>
      </c>
      <c r="C70" s="1044"/>
      <c r="D70" s="1044"/>
      <c r="E70" s="1044"/>
      <c r="F70" s="1044"/>
      <c r="G70" s="1044"/>
      <c r="H70" s="1044"/>
      <c r="I70" s="1044"/>
      <c r="J70" s="1044"/>
      <c r="K70" s="1044"/>
      <c r="L70" s="1044"/>
      <c r="M70" s="1044"/>
      <c r="N70" s="1044"/>
      <c r="O70" s="1044"/>
      <c r="P70" s="1045"/>
      <c r="Q70" s="1046">
        <v>2852</v>
      </c>
      <c r="R70" s="1040"/>
      <c r="S70" s="1040"/>
      <c r="T70" s="1040"/>
      <c r="U70" s="1040"/>
      <c r="V70" s="1040">
        <v>2789</v>
      </c>
      <c r="W70" s="1040"/>
      <c r="X70" s="1040"/>
      <c r="Y70" s="1040"/>
      <c r="Z70" s="1040"/>
      <c r="AA70" s="1040">
        <v>63</v>
      </c>
      <c r="AB70" s="1040"/>
      <c r="AC70" s="1040"/>
      <c r="AD70" s="1040"/>
      <c r="AE70" s="1040"/>
      <c r="AF70" s="1040">
        <v>63</v>
      </c>
      <c r="AG70" s="1040"/>
      <c r="AH70" s="1040"/>
      <c r="AI70" s="1040"/>
      <c r="AJ70" s="1040"/>
      <c r="AK70" s="1040">
        <v>0</v>
      </c>
      <c r="AL70" s="1040"/>
      <c r="AM70" s="1040"/>
      <c r="AN70" s="1040"/>
      <c r="AO70" s="1040"/>
      <c r="AP70" s="1040">
        <v>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581</v>
      </c>
      <c r="C71" s="1044"/>
      <c r="D71" s="1044"/>
      <c r="E71" s="1044"/>
      <c r="F71" s="1044"/>
      <c r="G71" s="1044"/>
      <c r="H71" s="1044"/>
      <c r="I71" s="1044"/>
      <c r="J71" s="1044"/>
      <c r="K71" s="1044"/>
      <c r="L71" s="1044"/>
      <c r="M71" s="1044"/>
      <c r="N71" s="1044"/>
      <c r="O71" s="1044"/>
      <c r="P71" s="1045"/>
      <c r="Q71" s="1046">
        <v>502</v>
      </c>
      <c r="R71" s="1040"/>
      <c r="S71" s="1040"/>
      <c r="T71" s="1040"/>
      <c r="U71" s="1040"/>
      <c r="V71" s="1040">
        <v>368</v>
      </c>
      <c r="W71" s="1040"/>
      <c r="X71" s="1040"/>
      <c r="Y71" s="1040"/>
      <c r="Z71" s="1040"/>
      <c r="AA71" s="1040">
        <v>134</v>
      </c>
      <c r="AB71" s="1040"/>
      <c r="AC71" s="1040"/>
      <c r="AD71" s="1040"/>
      <c r="AE71" s="1040"/>
      <c r="AF71" s="1040">
        <v>134</v>
      </c>
      <c r="AG71" s="1040"/>
      <c r="AH71" s="1040"/>
      <c r="AI71" s="1040"/>
      <c r="AJ71" s="1040"/>
      <c r="AK71" s="1040">
        <v>231</v>
      </c>
      <c r="AL71" s="1040"/>
      <c r="AM71" s="1040"/>
      <c r="AN71" s="1040"/>
      <c r="AO71" s="1040"/>
      <c r="AP71" s="1040">
        <v>0</v>
      </c>
      <c r="AQ71" s="1040"/>
      <c r="AR71" s="1040"/>
      <c r="AS71" s="1040"/>
      <c r="AT71" s="1040"/>
      <c r="AU71" s="1040">
        <v>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580</v>
      </c>
      <c r="C72" s="1044"/>
      <c r="D72" s="1044"/>
      <c r="E72" s="1044"/>
      <c r="F72" s="1044"/>
      <c r="G72" s="1044"/>
      <c r="H72" s="1044"/>
      <c r="I72" s="1044"/>
      <c r="J72" s="1044"/>
      <c r="K72" s="1044"/>
      <c r="L72" s="1044"/>
      <c r="M72" s="1044"/>
      <c r="N72" s="1044"/>
      <c r="O72" s="1044"/>
      <c r="P72" s="1045"/>
      <c r="Q72" s="1046">
        <v>746051</v>
      </c>
      <c r="R72" s="1040"/>
      <c r="S72" s="1040"/>
      <c r="T72" s="1040"/>
      <c r="U72" s="1040"/>
      <c r="V72" s="1040">
        <v>728183</v>
      </c>
      <c r="W72" s="1040"/>
      <c r="X72" s="1040"/>
      <c r="Y72" s="1040"/>
      <c r="Z72" s="1040"/>
      <c r="AA72" s="1040">
        <v>17868</v>
      </c>
      <c r="AB72" s="1040"/>
      <c r="AC72" s="1040"/>
      <c r="AD72" s="1040"/>
      <c r="AE72" s="1040"/>
      <c r="AF72" s="1040">
        <v>17868</v>
      </c>
      <c r="AG72" s="1040"/>
      <c r="AH72" s="1040"/>
      <c r="AI72" s="1040"/>
      <c r="AJ72" s="1040"/>
      <c r="AK72" s="1040">
        <v>6780</v>
      </c>
      <c r="AL72" s="1040"/>
      <c r="AM72" s="1040"/>
      <c r="AN72" s="1040"/>
      <c r="AO72" s="1040"/>
      <c r="AP72" s="1040">
        <v>0</v>
      </c>
      <c r="AQ72" s="1040"/>
      <c r="AR72" s="1040"/>
      <c r="AS72" s="1040"/>
      <c r="AT72" s="1040"/>
      <c r="AU72" s="1040">
        <v>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300</v>
      </c>
      <c r="AG109" s="963"/>
      <c r="AH109" s="963"/>
      <c r="AI109" s="963"/>
      <c r="AJ109" s="964"/>
      <c r="AK109" s="965" t="s">
        <v>299</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300</v>
      </c>
      <c r="BW109" s="963"/>
      <c r="BX109" s="963"/>
      <c r="BY109" s="963"/>
      <c r="BZ109" s="964"/>
      <c r="CA109" s="965" t="s">
        <v>299</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300</v>
      </c>
      <c r="DM109" s="963"/>
      <c r="DN109" s="963"/>
      <c r="DO109" s="963"/>
      <c r="DP109" s="964"/>
      <c r="DQ109" s="965" t="s">
        <v>299</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1578319</v>
      </c>
      <c r="AB110" s="956"/>
      <c r="AC110" s="956"/>
      <c r="AD110" s="956"/>
      <c r="AE110" s="957"/>
      <c r="AF110" s="958">
        <v>1575852</v>
      </c>
      <c r="AG110" s="956"/>
      <c r="AH110" s="956"/>
      <c r="AI110" s="956"/>
      <c r="AJ110" s="957"/>
      <c r="AK110" s="958">
        <v>1507778</v>
      </c>
      <c r="AL110" s="956"/>
      <c r="AM110" s="956"/>
      <c r="AN110" s="956"/>
      <c r="AO110" s="957"/>
      <c r="AP110" s="959">
        <v>22.7</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15653952</v>
      </c>
      <c r="BR110" s="903"/>
      <c r="BS110" s="903"/>
      <c r="BT110" s="903"/>
      <c r="BU110" s="903"/>
      <c r="BV110" s="903">
        <v>15239566</v>
      </c>
      <c r="BW110" s="903"/>
      <c r="BX110" s="903"/>
      <c r="BY110" s="903"/>
      <c r="BZ110" s="903"/>
      <c r="CA110" s="903">
        <v>14866410</v>
      </c>
      <c r="CB110" s="903"/>
      <c r="CC110" s="903"/>
      <c r="CD110" s="903"/>
      <c r="CE110" s="903"/>
      <c r="CF110" s="927">
        <v>223.5</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403</v>
      </c>
      <c r="DH110" s="903"/>
      <c r="DI110" s="903"/>
      <c r="DJ110" s="903"/>
      <c r="DK110" s="903"/>
      <c r="DL110" s="903" t="s">
        <v>251</v>
      </c>
      <c r="DM110" s="903"/>
      <c r="DN110" s="903"/>
      <c r="DO110" s="903"/>
      <c r="DP110" s="903"/>
      <c r="DQ110" s="903" t="s">
        <v>430</v>
      </c>
      <c r="DR110" s="903"/>
      <c r="DS110" s="903"/>
      <c r="DT110" s="903"/>
      <c r="DU110" s="903"/>
      <c r="DV110" s="904" t="s">
        <v>431</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431</v>
      </c>
      <c r="AG111" s="984"/>
      <c r="AH111" s="984"/>
      <c r="AI111" s="984"/>
      <c r="AJ111" s="985"/>
      <c r="AK111" s="986" t="s">
        <v>431</v>
      </c>
      <c r="AL111" s="984"/>
      <c r="AM111" s="984"/>
      <c r="AN111" s="984"/>
      <c r="AO111" s="985"/>
      <c r="AP111" s="987" t="s">
        <v>251</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t="s">
        <v>251</v>
      </c>
      <c r="BR111" s="875"/>
      <c r="BS111" s="875"/>
      <c r="BT111" s="875"/>
      <c r="BU111" s="875"/>
      <c r="BV111" s="875" t="s">
        <v>122</v>
      </c>
      <c r="BW111" s="875"/>
      <c r="BX111" s="875"/>
      <c r="BY111" s="875"/>
      <c r="BZ111" s="875"/>
      <c r="CA111" s="875" t="s">
        <v>431</v>
      </c>
      <c r="CB111" s="875"/>
      <c r="CC111" s="875"/>
      <c r="CD111" s="875"/>
      <c r="CE111" s="875"/>
      <c r="CF111" s="936" t="s">
        <v>431</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403</v>
      </c>
      <c r="DH111" s="875"/>
      <c r="DI111" s="875"/>
      <c r="DJ111" s="875"/>
      <c r="DK111" s="875"/>
      <c r="DL111" s="875" t="s">
        <v>431</v>
      </c>
      <c r="DM111" s="875"/>
      <c r="DN111" s="875"/>
      <c r="DO111" s="875"/>
      <c r="DP111" s="875"/>
      <c r="DQ111" s="875" t="s">
        <v>403</v>
      </c>
      <c r="DR111" s="875"/>
      <c r="DS111" s="875"/>
      <c r="DT111" s="875"/>
      <c r="DU111" s="875"/>
      <c r="DV111" s="852" t="s">
        <v>435</v>
      </c>
      <c r="DW111" s="852"/>
      <c r="DX111" s="852"/>
      <c r="DY111" s="852"/>
      <c r="DZ111" s="853"/>
    </row>
    <row r="112" spans="1:131" s="226" customFormat="1" ht="26.25" customHeight="1" x14ac:dyDescent="0.15">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251</v>
      </c>
      <c r="AB112" s="838"/>
      <c r="AC112" s="838"/>
      <c r="AD112" s="838"/>
      <c r="AE112" s="839"/>
      <c r="AF112" s="840" t="s">
        <v>251</v>
      </c>
      <c r="AG112" s="838"/>
      <c r="AH112" s="838"/>
      <c r="AI112" s="838"/>
      <c r="AJ112" s="839"/>
      <c r="AK112" s="840" t="s">
        <v>431</v>
      </c>
      <c r="AL112" s="838"/>
      <c r="AM112" s="838"/>
      <c r="AN112" s="838"/>
      <c r="AO112" s="839"/>
      <c r="AP112" s="885" t="s">
        <v>122</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17791822</v>
      </c>
      <c r="BR112" s="875"/>
      <c r="BS112" s="875"/>
      <c r="BT112" s="875"/>
      <c r="BU112" s="875"/>
      <c r="BV112" s="875">
        <v>17098836</v>
      </c>
      <c r="BW112" s="875"/>
      <c r="BX112" s="875"/>
      <c r="BY112" s="875"/>
      <c r="BZ112" s="875"/>
      <c r="CA112" s="875">
        <v>16170379</v>
      </c>
      <c r="CB112" s="875"/>
      <c r="CC112" s="875"/>
      <c r="CD112" s="875"/>
      <c r="CE112" s="875"/>
      <c r="CF112" s="936">
        <v>243.1</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431</v>
      </c>
      <c r="DH112" s="875"/>
      <c r="DI112" s="875"/>
      <c r="DJ112" s="875"/>
      <c r="DK112" s="875"/>
      <c r="DL112" s="875" t="s">
        <v>251</v>
      </c>
      <c r="DM112" s="875"/>
      <c r="DN112" s="875"/>
      <c r="DO112" s="875"/>
      <c r="DP112" s="875"/>
      <c r="DQ112" s="875" t="s">
        <v>430</v>
      </c>
      <c r="DR112" s="875"/>
      <c r="DS112" s="875"/>
      <c r="DT112" s="875"/>
      <c r="DU112" s="875"/>
      <c r="DV112" s="852" t="s">
        <v>403</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1273159</v>
      </c>
      <c r="AB113" s="984"/>
      <c r="AC113" s="984"/>
      <c r="AD113" s="984"/>
      <c r="AE113" s="985"/>
      <c r="AF113" s="986">
        <v>1292958</v>
      </c>
      <c r="AG113" s="984"/>
      <c r="AH113" s="984"/>
      <c r="AI113" s="984"/>
      <c r="AJ113" s="985"/>
      <c r="AK113" s="986">
        <v>1189928</v>
      </c>
      <c r="AL113" s="984"/>
      <c r="AM113" s="984"/>
      <c r="AN113" s="984"/>
      <c r="AO113" s="985"/>
      <c r="AP113" s="987">
        <v>17.899999999999999</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204025</v>
      </c>
      <c r="BR113" s="875"/>
      <c r="BS113" s="875"/>
      <c r="BT113" s="875"/>
      <c r="BU113" s="875"/>
      <c r="BV113" s="875">
        <v>174895</v>
      </c>
      <c r="BW113" s="875"/>
      <c r="BX113" s="875"/>
      <c r="BY113" s="875"/>
      <c r="BZ113" s="875"/>
      <c r="CA113" s="875">
        <v>147427</v>
      </c>
      <c r="CB113" s="875"/>
      <c r="CC113" s="875"/>
      <c r="CD113" s="875"/>
      <c r="CE113" s="875"/>
      <c r="CF113" s="936">
        <v>2.2000000000000002</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443</v>
      </c>
      <c r="DM113" s="838"/>
      <c r="DN113" s="838"/>
      <c r="DO113" s="838"/>
      <c r="DP113" s="839"/>
      <c r="DQ113" s="840" t="s">
        <v>431</v>
      </c>
      <c r="DR113" s="838"/>
      <c r="DS113" s="838"/>
      <c r="DT113" s="838"/>
      <c r="DU113" s="839"/>
      <c r="DV113" s="885" t="s">
        <v>251</v>
      </c>
      <c r="DW113" s="886"/>
      <c r="DX113" s="886"/>
      <c r="DY113" s="886"/>
      <c r="DZ113" s="887"/>
    </row>
    <row r="114" spans="1:130" s="226" customFormat="1" ht="26.25" customHeight="1" x14ac:dyDescent="0.15">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13785</v>
      </c>
      <c r="AB114" s="838"/>
      <c r="AC114" s="838"/>
      <c r="AD114" s="838"/>
      <c r="AE114" s="839"/>
      <c r="AF114" s="840">
        <v>14240</v>
      </c>
      <c r="AG114" s="838"/>
      <c r="AH114" s="838"/>
      <c r="AI114" s="838"/>
      <c r="AJ114" s="839"/>
      <c r="AK114" s="840">
        <v>13914</v>
      </c>
      <c r="AL114" s="838"/>
      <c r="AM114" s="838"/>
      <c r="AN114" s="838"/>
      <c r="AO114" s="839"/>
      <c r="AP114" s="885">
        <v>0.2</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1670673</v>
      </c>
      <c r="BR114" s="875"/>
      <c r="BS114" s="875"/>
      <c r="BT114" s="875"/>
      <c r="BU114" s="875"/>
      <c r="BV114" s="875">
        <v>1672743</v>
      </c>
      <c r="BW114" s="875"/>
      <c r="BX114" s="875"/>
      <c r="BY114" s="875"/>
      <c r="BZ114" s="875"/>
      <c r="CA114" s="875">
        <v>1396993</v>
      </c>
      <c r="CB114" s="875"/>
      <c r="CC114" s="875"/>
      <c r="CD114" s="875"/>
      <c r="CE114" s="875"/>
      <c r="CF114" s="936">
        <v>21</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251</v>
      </c>
      <c r="DH114" s="838"/>
      <c r="DI114" s="838"/>
      <c r="DJ114" s="838"/>
      <c r="DK114" s="839"/>
      <c r="DL114" s="840" t="s">
        <v>443</v>
      </c>
      <c r="DM114" s="838"/>
      <c r="DN114" s="838"/>
      <c r="DO114" s="838"/>
      <c r="DP114" s="839"/>
      <c r="DQ114" s="840" t="s">
        <v>431</v>
      </c>
      <c r="DR114" s="838"/>
      <c r="DS114" s="838"/>
      <c r="DT114" s="838"/>
      <c r="DU114" s="839"/>
      <c r="DV114" s="885" t="s">
        <v>122</v>
      </c>
      <c r="DW114" s="886"/>
      <c r="DX114" s="886"/>
      <c r="DY114" s="886"/>
      <c r="DZ114" s="887"/>
    </row>
    <row r="115" spans="1:130" s="226" customFormat="1" ht="26.25" customHeight="1" x14ac:dyDescent="0.15">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431</v>
      </c>
      <c r="AB115" s="984"/>
      <c r="AC115" s="984"/>
      <c r="AD115" s="984"/>
      <c r="AE115" s="985"/>
      <c r="AF115" s="986" t="s">
        <v>403</v>
      </c>
      <c r="AG115" s="984"/>
      <c r="AH115" s="984"/>
      <c r="AI115" s="984"/>
      <c r="AJ115" s="985"/>
      <c r="AK115" s="986" t="s">
        <v>251</v>
      </c>
      <c r="AL115" s="984"/>
      <c r="AM115" s="984"/>
      <c r="AN115" s="984"/>
      <c r="AO115" s="985"/>
      <c r="AP115" s="987" t="s">
        <v>251</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430</v>
      </c>
      <c r="BR115" s="875"/>
      <c r="BS115" s="875"/>
      <c r="BT115" s="875"/>
      <c r="BU115" s="875"/>
      <c r="BV115" s="875" t="s">
        <v>251</v>
      </c>
      <c r="BW115" s="875"/>
      <c r="BX115" s="875"/>
      <c r="BY115" s="875"/>
      <c r="BZ115" s="875"/>
      <c r="CA115" s="875" t="s">
        <v>430</v>
      </c>
      <c r="CB115" s="875"/>
      <c r="CC115" s="875"/>
      <c r="CD115" s="875"/>
      <c r="CE115" s="875"/>
      <c r="CF115" s="936" t="s">
        <v>251</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430</v>
      </c>
      <c r="DH115" s="838"/>
      <c r="DI115" s="838"/>
      <c r="DJ115" s="838"/>
      <c r="DK115" s="839"/>
      <c r="DL115" s="840" t="s">
        <v>251</v>
      </c>
      <c r="DM115" s="838"/>
      <c r="DN115" s="838"/>
      <c r="DO115" s="838"/>
      <c r="DP115" s="839"/>
      <c r="DQ115" s="840" t="s">
        <v>251</v>
      </c>
      <c r="DR115" s="838"/>
      <c r="DS115" s="838"/>
      <c r="DT115" s="838"/>
      <c r="DU115" s="839"/>
      <c r="DV115" s="885" t="s">
        <v>430</v>
      </c>
      <c r="DW115" s="886"/>
      <c r="DX115" s="886"/>
      <c r="DY115" s="886"/>
      <c r="DZ115" s="887"/>
    </row>
    <row r="116" spans="1:130" s="226" customFormat="1" ht="26.25" customHeight="1" x14ac:dyDescent="0.15">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431</v>
      </c>
      <c r="AG116" s="838"/>
      <c r="AH116" s="838"/>
      <c r="AI116" s="838"/>
      <c r="AJ116" s="839"/>
      <c r="AK116" s="840" t="s">
        <v>122</v>
      </c>
      <c r="AL116" s="838"/>
      <c r="AM116" s="838"/>
      <c r="AN116" s="838"/>
      <c r="AO116" s="839"/>
      <c r="AP116" s="885" t="s">
        <v>431</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251</v>
      </c>
      <c r="BW116" s="875"/>
      <c r="BX116" s="875"/>
      <c r="BY116" s="875"/>
      <c r="BZ116" s="875"/>
      <c r="CA116" s="875" t="s">
        <v>251</v>
      </c>
      <c r="CB116" s="875"/>
      <c r="CC116" s="875"/>
      <c r="CD116" s="875"/>
      <c r="CE116" s="875"/>
      <c r="CF116" s="936" t="s">
        <v>251</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430</v>
      </c>
      <c r="DH116" s="838"/>
      <c r="DI116" s="838"/>
      <c r="DJ116" s="838"/>
      <c r="DK116" s="839"/>
      <c r="DL116" s="840" t="s">
        <v>435</v>
      </c>
      <c r="DM116" s="838"/>
      <c r="DN116" s="838"/>
      <c r="DO116" s="838"/>
      <c r="DP116" s="839"/>
      <c r="DQ116" s="840" t="s">
        <v>430</v>
      </c>
      <c r="DR116" s="838"/>
      <c r="DS116" s="838"/>
      <c r="DT116" s="838"/>
      <c r="DU116" s="839"/>
      <c r="DV116" s="885" t="s">
        <v>251</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2865263</v>
      </c>
      <c r="AB117" s="970"/>
      <c r="AC117" s="970"/>
      <c r="AD117" s="970"/>
      <c r="AE117" s="971"/>
      <c r="AF117" s="972">
        <v>2883050</v>
      </c>
      <c r="AG117" s="970"/>
      <c r="AH117" s="970"/>
      <c r="AI117" s="970"/>
      <c r="AJ117" s="971"/>
      <c r="AK117" s="972">
        <v>2711620</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431</v>
      </c>
      <c r="BR117" s="875"/>
      <c r="BS117" s="875"/>
      <c r="BT117" s="875"/>
      <c r="BU117" s="875"/>
      <c r="BV117" s="875" t="s">
        <v>431</v>
      </c>
      <c r="BW117" s="875"/>
      <c r="BX117" s="875"/>
      <c r="BY117" s="875"/>
      <c r="BZ117" s="875"/>
      <c r="CA117" s="875" t="s">
        <v>403</v>
      </c>
      <c r="CB117" s="875"/>
      <c r="CC117" s="875"/>
      <c r="CD117" s="875"/>
      <c r="CE117" s="875"/>
      <c r="CF117" s="936" t="s">
        <v>435</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431</v>
      </c>
      <c r="DH117" s="838"/>
      <c r="DI117" s="838"/>
      <c r="DJ117" s="838"/>
      <c r="DK117" s="839"/>
      <c r="DL117" s="840" t="s">
        <v>431</v>
      </c>
      <c r="DM117" s="838"/>
      <c r="DN117" s="838"/>
      <c r="DO117" s="838"/>
      <c r="DP117" s="839"/>
      <c r="DQ117" s="840" t="s">
        <v>403</v>
      </c>
      <c r="DR117" s="838"/>
      <c r="DS117" s="838"/>
      <c r="DT117" s="838"/>
      <c r="DU117" s="839"/>
      <c r="DV117" s="885" t="s">
        <v>431</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300</v>
      </c>
      <c r="AG118" s="963"/>
      <c r="AH118" s="963"/>
      <c r="AI118" s="963"/>
      <c r="AJ118" s="964"/>
      <c r="AK118" s="965" t="s">
        <v>299</v>
      </c>
      <c r="AL118" s="963"/>
      <c r="AM118" s="963"/>
      <c r="AN118" s="963"/>
      <c r="AO118" s="964"/>
      <c r="AP118" s="966" t="s">
        <v>424</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431</v>
      </c>
      <c r="BW118" s="906"/>
      <c r="BX118" s="906"/>
      <c r="BY118" s="906"/>
      <c r="BZ118" s="906"/>
      <c r="CA118" s="906" t="s">
        <v>430</v>
      </c>
      <c r="CB118" s="906"/>
      <c r="CC118" s="906"/>
      <c r="CD118" s="906"/>
      <c r="CE118" s="906"/>
      <c r="CF118" s="936" t="s">
        <v>431</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431</v>
      </c>
      <c r="DH118" s="838"/>
      <c r="DI118" s="838"/>
      <c r="DJ118" s="838"/>
      <c r="DK118" s="839"/>
      <c r="DL118" s="840" t="s">
        <v>403</v>
      </c>
      <c r="DM118" s="838"/>
      <c r="DN118" s="838"/>
      <c r="DO118" s="838"/>
      <c r="DP118" s="839"/>
      <c r="DQ118" s="840" t="s">
        <v>403</v>
      </c>
      <c r="DR118" s="838"/>
      <c r="DS118" s="838"/>
      <c r="DT118" s="838"/>
      <c r="DU118" s="839"/>
      <c r="DV118" s="885" t="s">
        <v>431</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403</v>
      </c>
      <c r="AB119" s="956"/>
      <c r="AC119" s="956"/>
      <c r="AD119" s="956"/>
      <c r="AE119" s="957"/>
      <c r="AF119" s="958" t="s">
        <v>403</v>
      </c>
      <c r="AG119" s="956"/>
      <c r="AH119" s="956"/>
      <c r="AI119" s="956"/>
      <c r="AJ119" s="957"/>
      <c r="AK119" s="958" t="s">
        <v>430</v>
      </c>
      <c r="AL119" s="956"/>
      <c r="AM119" s="956"/>
      <c r="AN119" s="956"/>
      <c r="AO119" s="957"/>
      <c r="AP119" s="959" t="s">
        <v>403</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458</v>
      </c>
      <c r="BP119" s="939"/>
      <c r="BQ119" s="943">
        <v>35320472</v>
      </c>
      <c r="BR119" s="906"/>
      <c r="BS119" s="906"/>
      <c r="BT119" s="906"/>
      <c r="BU119" s="906"/>
      <c r="BV119" s="906">
        <v>34186040</v>
      </c>
      <c r="BW119" s="906"/>
      <c r="BX119" s="906"/>
      <c r="BY119" s="906"/>
      <c r="BZ119" s="906"/>
      <c r="CA119" s="906">
        <v>32581209</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431</v>
      </c>
      <c r="DH119" s="821"/>
      <c r="DI119" s="821"/>
      <c r="DJ119" s="821"/>
      <c r="DK119" s="822"/>
      <c r="DL119" s="823" t="s">
        <v>430</v>
      </c>
      <c r="DM119" s="821"/>
      <c r="DN119" s="821"/>
      <c r="DO119" s="821"/>
      <c r="DP119" s="822"/>
      <c r="DQ119" s="823" t="s">
        <v>435</v>
      </c>
      <c r="DR119" s="821"/>
      <c r="DS119" s="821"/>
      <c r="DT119" s="821"/>
      <c r="DU119" s="822"/>
      <c r="DV119" s="909" t="s">
        <v>431</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430</v>
      </c>
      <c r="AB120" s="838"/>
      <c r="AC120" s="838"/>
      <c r="AD120" s="838"/>
      <c r="AE120" s="839"/>
      <c r="AF120" s="840" t="s">
        <v>435</v>
      </c>
      <c r="AG120" s="838"/>
      <c r="AH120" s="838"/>
      <c r="AI120" s="838"/>
      <c r="AJ120" s="839"/>
      <c r="AK120" s="840" t="s">
        <v>430</v>
      </c>
      <c r="AL120" s="838"/>
      <c r="AM120" s="838"/>
      <c r="AN120" s="838"/>
      <c r="AO120" s="839"/>
      <c r="AP120" s="885" t="s">
        <v>431</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3710515</v>
      </c>
      <c r="BR120" s="903"/>
      <c r="BS120" s="903"/>
      <c r="BT120" s="903"/>
      <c r="BU120" s="903"/>
      <c r="BV120" s="903">
        <v>3534791</v>
      </c>
      <c r="BW120" s="903"/>
      <c r="BX120" s="903"/>
      <c r="BY120" s="903"/>
      <c r="BZ120" s="903"/>
      <c r="CA120" s="903">
        <v>3416697</v>
      </c>
      <c r="CB120" s="903"/>
      <c r="CC120" s="903"/>
      <c r="CD120" s="903"/>
      <c r="CE120" s="903"/>
      <c r="CF120" s="927">
        <v>51.4</v>
      </c>
      <c r="CG120" s="928"/>
      <c r="CH120" s="928"/>
      <c r="CI120" s="928"/>
      <c r="CJ120" s="928"/>
      <c r="CK120" s="929" t="s">
        <v>462</v>
      </c>
      <c r="CL120" s="913"/>
      <c r="CM120" s="913"/>
      <c r="CN120" s="913"/>
      <c r="CO120" s="914"/>
      <c r="CP120" s="933" t="s">
        <v>399</v>
      </c>
      <c r="CQ120" s="934"/>
      <c r="CR120" s="934"/>
      <c r="CS120" s="934"/>
      <c r="CT120" s="934"/>
      <c r="CU120" s="934"/>
      <c r="CV120" s="934"/>
      <c r="CW120" s="934"/>
      <c r="CX120" s="934"/>
      <c r="CY120" s="934"/>
      <c r="CZ120" s="934"/>
      <c r="DA120" s="934"/>
      <c r="DB120" s="934"/>
      <c r="DC120" s="934"/>
      <c r="DD120" s="934"/>
      <c r="DE120" s="934"/>
      <c r="DF120" s="935"/>
      <c r="DG120" s="922">
        <v>14389072</v>
      </c>
      <c r="DH120" s="903"/>
      <c r="DI120" s="903"/>
      <c r="DJ120" s="903"/>
      <c r="DK120" s="903"/>
      <c r="DL120" s="903">
        <v>13804258</v>
      </c>
      <c r="DM120" s="903"/>
      <c r="DN120" s="903"/>
      <c r="DO120" s="903"/>
      <c r="DP120" s="903"/>
      <c r="DQ120" s="903">
        <v>12981680</v>
      </c>
      <c r="DR120" s="903"/>
      <c r="DS120" s="903"/>
      <c r="DT120" s="903"/>
      <c r="DU120" s="903"/>
      <c r="DV120" s="904">
        <v>195.1</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435</v>
      </c>
      <c r="AB121" s="838"/>
      <c r="AC121" s="838"/>
      <c r="AD121" s="838"/>
      <c r="AE121" s="839"/>
      <c r="AF121" s="840" t="s">
        <v>430</v>
      </c>
      <c r="AG121" s="838"/>
      <c r="AH121" s="838"/>
      <c r="AI121" s="838"/>
      <c r="AJ121" s="839"/>
      <c r="AK121" s="840" t="s">
        <v>435</v>
      </c>
      <c r="AL121" s="838"/>
      <c r="AM121" s="838"/>
      <c r="AN121" s="838"/>
      <c r="AO121" s="839"/>
      <c r="AP121" s="885" t="s">
        <v>431</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2698704</v>
      </c>
      <c r="BR121" s="875"/>
      <c r="BS121" s="875"/>
      <c r="BT121" s="875"/>
      <c r="BU121" s="875"/>
      <c r="BV121" s="875">
        <v>2448080</v>
      </c>
      <c r="BW121" s="875"/>
      <c r="BX121" s="875"/>
      <c r="BY121" s="875"/>
      <c r="BZ121" s="875"/>
      <c r="CA121" s="875">
        <v>2546715</v>
      </c>
      <c r="CB121" s="875"/>
      <c r="CC121" s="875"/>
      <c r="CD121" s="875"/>
      <c r="CE121" s="875"/>
      <c r="CF121" s="936">
        <v>38.299999999999997</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3378039</v>
      </c>
      <c r="DH121" s="875"/>
      <c r="DI121" s="875"/>
      <c r="DJ121" s="875"/>
      <c r="DK121" s="875"/>
      <c r="DL121" s="875">
        <v>3272275</v>
      </c>
      <c r="DM121" s="875"/>
      <c r="DN121" s="875"/>
      <c r="DO121" s="875"/>
      <c r="DP121" s="875"/>
      <c r="DQ121" s="875">
        <v>3165778</v>
      </c>
      <c r="DR121" s="875"/>
      <c r="DS121" s="875"/>
      <c r="DT121" s="875"/>
      <c r="DU121" s="875"/>
      <c r="DV121" s="852">
        <v>47.6</v>
      </c>
      <c r="DW121" s="852"/>
      <c r="DX121" s="852"/>
      <c r="DY121" s="852"/>
      <c r="DZ121" s="853"/>
    </row>
    <row r="122" spans="1:130" s="226" customFormat="1" ht="26.25" customHeight="1" x14ac:dyDescent="0.15">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431</v>
      </c>
      <c r="AB122" s="838"/>
      <c r="AC122" s="838"/>
      <c r="AD122" s="838"/>
      <c r="AE122" s="839"/>
      <c r="AF122" s="840" t="s">
        <v>431</v>
      </c>
      <c r="AG122" s="838"/>
      <c r="AH122" s="838"/>
      <c r="AI122" s="838"/>
      <c r="AJ122" s="839"/>
      <c r="AK122" s="840" t="s">
        <v>430</v>
      </c>
      <c r="AL122" s="838"/>
      <c r="AM122" s="838"/>
      <c r="AN122" s="838"/>
      <c r="AO122" s="839"/>
      <c r="AP122" s="885" t="s">
        <v>435</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19595433</v>
      </c>
      <c r="BR122" s="906"/>
      <c r="BS122" s="906"/>
      <c r="BT122" s="906"/>
      <c r="BU122" s="906"/>
      <c r="BV122" s="906">
        <v>19174219</v>
      </c>
      <c r="BW122" s="906"/>
      <c r="BX122" s="906"/>
      <c r="BY122" s="906"/>
      <c r="BZ122" s="906"/>
      <c r="CA122" s="906">
        <v>18853263</v>
      </c>
      <c r="CB122" s="906"/>
      <c r="CC122" s="906"/>
      <c r="CD122" s="906"/>
      <c r="CE122" s="906"/>
      <c r="CF122" s="907">
        <v>283.39999999999998</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v>24711</v>
      </c>
      <c r="DH122" s="875"/>
      <c r="DI122" s="875"/>
      <c r="DJ122" s="875"/>
      <c r="DK122" s="875"/>
      <c r="DL122" s="875">
        <v>22303</v>
      </c>
      <c r="DM122" s="875"/>
      <c r="DN122" s="875"/>
      <c r="DO122" s="875"/>
      <c r="DP122" s="875"/>
      <c r="DQ122" s="875">
        <v>22921</v>
      </c>
      <c r="DR122" s="875"/>
      <c r="DS122" s="875"/>
      <c r="DT122" s="875"/>
      <c r="DU122" s="875"/>
      <c r="DV122" s="852">
        <v>0.3</v>
      </c>
      <c r="DW122" s="852"/>
      <c r="DX122" s="852"/>
      <c r="DY122" s="852"/>
      <c r="DZ122" s="853"/>
    </row>
    <row r="123" spans="1:130" s="226" customFormat="1" ht="26.25" customHeight="1" x14ac:dyDescent="0.15">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430</v>
      </c>
      <c r="AB123" s="838"/>
      <c r="AC123" s="838"/>
      <c r="AD123" s="838"/>
      <c r="AE123" s="839"/>
      <c r="AF123" s="840" t="s">
        <v>430</v>
      </c>
      <c r="AG123" s="838"/>
      <c r="AH123" s="838"/>
      <c r="AI123" s="838"/>
      <c r="AJ123" s="839"/>
      <c r="AK123" s="840" t="s">
        <v>435</v>
      </c>
      <c r="AL123" s="838"/>
      <c r="AM123" s="838"/>
      <c r="AN123" s="838"/>
      <c r="AO123" s="839"/>
      <c r="AP123" s="885" t="s">
        <v>431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468</v>
      </c>
      <c r="BP123" s="939"/>
      <c r="BQ123" s="893">
        <v>26004652</v>
      </c>
      <c r="BR123" s="894"/>
      <c r="BS123" s="894"/>
      <c r="BT123" s="894"/>
      <c r="BU123" s="894"/>
      <c r="BV123" s="894">
        <v>25157090</v>
      </c>
      <c r="BW123" s="894"/>
      <c r="BX123" s="894"/>
      <c r="BY123" s="894"/>
      <c r="BZ123" s="894"/>
      <c r="CA123" s="894">
        <v>24816675</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431</v>
      </c>
      <c r="AB124" s="838"/>
      <c r="AC124" s="838"/>
      <c r="AD124" s="838"/>
      <c r="AE124" s="839"/>
      <c r="AF124" s="840" t="s">
        <v>431</v>
      </c>
      <c r="AG124" s="838"/>
      <c r="AH124" s="838"/>
      <c r="AI124" s="838"/>
      <c r="AJ124" s="839"/>
      <c r="AK124" s="840" t="s">
        <v>431</v>
      </c>
      <c r="AL124" s="838"/>
      <c r="AM124" s="838"/>
      <c r="AN124" s="838"/>
      <c r="AO124" s="839"/>
      <c r="AP124" s="885" t="s">
        <v>431</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142.30000000000001</v>
      </c>
      <c r="BR124" s="892"/>
      <c r="BS124" s="892"/>
      <c r="BT124" s="892"/>
      <c r="BU124" s="892"/>
      <c r="BV124" s="892">
        <v>137.69999999999999</v>
      </c>
      <c r="BW124" s="892"/>
      <c r="BX124" s="892"/>
      <c r="BY124" s="892"/>
      <c r="BZ124" s="892"/>
      <c r="CA124" s="892">
        <v>116.7</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t="s">
        <v>471</v>
      </c>
      <c r="DH124" s="821"/>
      <c r="DI124" s="821"/>
      <c r="DJ124" s="821"/>
      <c r="DK124" s="822"/>
      <c r="DL124" s="823" t="s">
        <v>472</v>
      </c>
      <c r="DM124" s="821"/>
      <c r="DN124" s="821"/>
      <c r="DO124" s="821"/>
      <c r="DP124" s="822"/>
      <c r="DQ124" s="823" t="s">
        <v>122</v>
      </c>
      <c r="DR124" s="821"/>
      <c r="DS124" s="821"/>
      <c r="DT124" s="821"/>
      <c r="DU124" s="822"/>
      <c r="DV124" s="909" t="s">
        <v>473</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473</v>
      </c>
      <c r="AB125" s="838"/>
      <c r="AC125" s="838"/>
      <c r="AD125" s="838"/>
      <c r="AE125" s="839"/>
      <c r="AF125" s="840" t="s">
        <v>471</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473</v>
      </c>
      <c r="DM125" s="903"/>
      <c r="DN125" s="903"/>
      <c r="DO125" s="903"/>
      <c r="DP125" s="903"/>
      <c r="DQ125" s="903" t="s">
        <v>122</v>
      </c>
      <c r="DR125" s="903"/>
      <c r="DS125" s="903"/>
      <c r="DT125" s="903"/>
      <c r="DU125" s="903"/>
      <c r="DV125" s="904" t="s">
        <v>473</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476</v>
      </c>
      <c r="AB126" s="838"/>
      <c r="AC126" s="838"/>
      <c r="AD126" s="838"/>
      <c r="AE126" s="839"/>
      <c r="AF126" s="840" t="s">
        <v>472</v>
      </c>
      <c r="AG126" s="838"/>
      <c r="AH126" s="838"/>
      <c r="AI126" s="838"/>
      <c r="AJ126" s="839"/>
      <c r="AK126" s="840" t="s">
        <v>472</v>
      </c>
      <c r="AL126" s="838"/>
      <c r="AM126" s="838"/>
      <c r="AN126" s="838"/>
      <c r="AO126" s="839"/>
      <c r="AP126" s="885" t="s">
        <v>477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479</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x14ac:dyDescent="0.15">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476</v>
      </c>
      <c r="AB127" s="838"/>
      <c r="AC127" s="838"/>
      <c r="AD127" s="838"/>
      <c r="AE127" s="839"/>
      <c r="AF127" s="840" t="s">
        <v>473</v>
      </c>
      <c r="AG127" s="838"/>
      <c r="AH127" s="838"/>
      <c r="AI127" s="838"/>
      <c r="AJ127" s="839"/>
      <c r="AK127" s="840" t="s">
        <v>472</v>
      </c>
      <c r="AL127" s="838"/>
      <c r="AM127" s="838"/>
      <c r="AN127" s="838"/>
      <c r="AO127" s="839"/>
      <c r="AP127" s="885" t="s">
        <v>479</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486</v>
      </c>
      <c r="DH127" s="875"/>
      <c r="DI127" s="875"/>
      <c r="DJ127" s="875"/>
      <c r="DK127" s="875"/>
      <c r="DL127" s="875" t="s">
        <v>403</v>
      </c>
      <c r="DM127" s="875"/>
      <c r="DN127" s="875"/>
      <c r="DO127" s="875"/>
      <c r="DP127" s="875"/>
      <c r="DQ127" s="875" t="s">
        <v>487</v>
      </c>
      <c r="DR127" s="875"/>
      <c r="DS127" s="875"/>
      <c r="DT127" s="875"/>
      <c r="DU127" s="875"/>
      <c r="DV127" s="852" t="s">
        <v>122</v>
      </c>
      <c r="DW127" s="852"/>
      <c r="DX127" s="852"/>
      <c r="DY127" s="852"/>
      <c r="DZ127" s="853"/>
    </row>
    <row r="128" spans="1:130" s="226" customFormat="1" ht="26.25" customHeight="1" thickBot="1" x14ac:dyDescent="0.2">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314128</v>
      </c>
      <c r="AB128" s="859"/>
      <c r="AC128" s="859"/>
      <c r="AD128" s="859"/>
      <c r="AE128" s="860"/>
      <c r="AF128" s="861">
        <v>320113</v>
      </c>
      <c r="AG128" s="859"/>
      <c r="AH128" s="859"/>
      <c r="AI128" s="859"/>
      <c r="AJ128" s="860"/>
      <c r="AK128" s="861">
        <v>330786</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479</v>
      </c>
      <c r="BG128" s="845"/>
      <c r="BH128" s="845"/>
      <c r="BI128" s="845"/>
      <c r="BJ128" s="845"/>
      <c r="BK128" s="845"/>
      <c r="BL128" s="868"/>
      <c r="BM128" s="844">
        <v>13.72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t="s">
        <v>477</v>
      </c>
      <c r="DH128" s="849"/>
      <c r="DI128" s="849"/>
      <c r="DJ128" s="849"/>
      <c r="DK128" s="849"/>
      <c r="DL128" s="849" t="s">
        <v>122</v>
      </c>
      <c r="DM128" s="849"/>
      <c r="DN128" s="849"/>
      <c r="DO128" s="849"/>
      <c r="DP128" s="849"/>
      <c r="DQ128" s="849" t="s">
        <v>122</v>
      </c>
      <c r="DR128" s="849"/>
      <c r="DS128" s="849"/>
      <c r="DT128" s="849"/>
      <c r="DU128" s="849"/>
      <c r="DV128" s="850" t="s">
        <v>479</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8146686</v>
      </c>
      <c r="AB129" s="838"/>
      <c r="AC129" s="838"/>
      <c r="AD129" s="838"/>
      <c r="AE129" s="839"/>
      <c r="AF129" s="840">
        <v>8134781</v>
      </c>
      <c r="AG129" s="838"/>
      <c r="AH129" s="838"/>
      <c r="AI129" s="838"/>
      <c r="AJ129" s="839"/>
      <c r="AK129" s="840">
        <v>8134411</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486</v>
      </c>
      <c r="BG129" s="828"/>
      <c r="BH129" s="828"/>
      <c r="BI129" s="828"/>
      <c r="BJ129" s="828"/>
      <c r="BK129" s="828"/>
      <c r="BL129" s="829"/>
      <c r="BM129" s="827">
        <v>18.72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1603181</v>
      </c>
      <c r="AB130" s="838"/>
      <c r="AC130" s="838"/>
      <c r="AD130" s="838"/>
      <c r="AE130" s="839"/>
      <c r="AF130" s="840">
        <v>1580037</v>
      </c>
      <c r="AG130" s="838"/>
      <c r="AH130" s="838"/>
      <c r="AI130" s="838"/>
      <c r="AJ130" s="839"/>
      <c r="AK130" s="840">
        <v>1481326</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14.3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6543505</v>
      </c>
      <c r="AB131" s="821"/>
      <c r="AC131" s="821"/>
      <c r="AD131" s="821"/>
      <c r="AE131" s="822"/>
      <c r="AF131" s="823">
        <v>6554744</v>
      </c>
      <c r="AG131" s="821"/>
      <c r="AH131" s="821"/>
      <c r="AI131" s="821"/>
      <c r="AJ131" s="822"/>
      <c r="AK131" s="823">
        <v>6653085</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v>116.7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14.48694545</v>
      </c>
      <c r="AB132" s="801"/>
      <c r="AC132" s="801"/>
      <c r="AD132" s="801"/>
      <c r="AE132" s="802"/>
      <c r="AF132" s="803">
        <v>14.99524619</v>
      </c>
      <c r="AG132" s="801"/>
      <c r="AH132" s="801"/>
      <c r="AI132" s="801"/>
      <c r="AJ132" s="802"/>
      <c r="AK132" s="803">
        <v>13.520163950000001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13.8</v>
      </c>
      <c r="AB133" s="780"/>
      <c r="AC133" s="780"/>
      <c r="AD133" s="780"/>
      <c r="AE133" s="781"/>
      <c r="AF133" s="779">
        <v>14.4</v>
      </c>
      <c r="AG133" s="780"/>
      <c r="AH133" s="780"/>
      <c r="AI133" s="780"/>
      <c r="AJ133" s="781"/>
      <c r="AK133" s="779">
        <v>14.3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q6661nG2Q9dFcZjqTDNUILUcQcuh4zuyZtypuCZkK9hHMCjHpMwZA7JdSOXtNjPKWqF1LCE5Ij7zoKpexUXfg==" saltValue="Vp0yHYWdhQpD7j5K8PcM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40" zoomScaleNormal="85" zoomScaleSheetLayoutView="100" workbookViewId="0">
      <selection activeCell="BC54" sqref="BC5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IvzTAFHGrXSKYnuTQVrjrshRx/yxp6Tp1EeUJpvWxtKHV8VvvGMdNAjfzcp/fWNJRaNO1o44hTjIml9TdVMQg==" saltValue="E3o62Yx2UxOXz2QPr9+o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K73"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W1p6kj7MUXBJFIN2B+I7IOpRb1G3MUef9E3OAqngsGPkRaNFBkjCg+0ubYXqvuTtPMbCqE7S+2hG56w75+vsw==" saltValue="AxnT7NrmIQgLwXQkLYrp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3" workbookViewId="0">
      <selection activeCell="AT66" sqref="AT66"/>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1841856</v>
      </c>
      <c r="AP9" s="292">
        <v>61177</v>
      </c>
      <c r="AQ9" s="293">
        <v>69000</v>
      </c>
      <c r="AR9" s="294">
        <v>-11.3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273430</v>
      </c>
      <c r="AP10" s="295">
        <v>9082</v>
      </c>
      <c r="AQ10" s="296">
        <v>7980</v>
      </c>
      <c r="AR10" s="297">
        <v>13.8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327052</v>
      </c>
      <c r="AP11" s="295">
        <v>10863</v>
      </c>
      <c r="AQ11" s="296">
        <v>8263</v>
      </c>
      <c r="AR11" s="297">
        <v>31.5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v>18836</v>
      </c>
      <c r="AP12" s="295">
        <v>626</v>
      </c>
      <c r="AQ12" s="296">
        <v>1174</v>
      </c>
      <c r="AR12" s="297">
        <v>-46.7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514</v>
      </c>
      <c r="AL13" s="1207"/>
      <c r="AM13" s="1207"/>
      <c r="AN13" s="1208"/>
      <c r="AO13" s="295" t="s">
        <v>515</v>
      </c>
      <c r="AP13" s="295" t="s">
        <v>515</v>
      </c>
      <c r="AQ13" s="296">
        <v>18</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63223</v>
      </c>
      <c r="AP14" s="295">
        <v>2100</v>
      </c>
      <c r="AQ14" s="296">
        <v>2909</v>
      </c>
      <c r="AR14" s="297">
        <v>-27.8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55737</v>
      </c>
      <c r="AP15" s="295">
        <v>1851</v>
      </c>
      <c r="AQ15" s="296">
        <v>1519</v>
      </c>
      <c r="AR15" s="297">
        <v>21.9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-171893</v>
      </c>
      <c r="AP16" s="295">
        <v>-5709</v>
      </c>
      <c r="AQ16" s="296">
        <v>-6242</v>
      </c>
      <c r="AR16" s="297">
        <v>-8.5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2408241</v>
      </c>
      <c r="AP17" s="295">
        <v>79989</v>
      </c>
      <c r="AQ17" s="296">
        <v>84621</v>
      </c>
      <c r="AR17" s="297">
        <v>-5.5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7.27</v>
      </c>
      <c r="AP21" s="308">
        <v>8.0399999999999991</v>
      </c>
      <c r="AQ21" s="309">
        <v>-0.77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99.5</v>
      </c>
      <c r="AP22" s="313">
        <v>97.7</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1507778</v>
      </c>
      <c r="AP32" s="322">
        <v>50081</v>
      </c>
      <c r="AQ32" s="323">
        <v>49627</v>
      </c>
      <c r="AR32" s="324">
        <v>0.9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515</v>
      </c>
      <c r="AP34" s="322" t="s">
        <v>515</v>
      </c>
      <c r="AQ34" s="323">
        <v>64</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1189928</v>
      </c>
      <c r="AP35" s="322">
        <v>39523</v>
      </c>
      <c r="AQ35" s="323">
        <v>20466</v>
      </c>
      <c r="AR35" s="324">
        <v>93.1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v>13914</v>
      </c>
      <c r="AP36" s="322">
        <v>462</v>
      </c>
      <c r="AQ36" s="323">
        <v>2860</v>
      </c>
      <c r="AR36" s="324">
        <v>-83.8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t="s">
        <v>515</v>
      </c>
      <c r="AP37" s="322" t="s">
        <v>515</v>
      </c>
      <c r="AQ37" s="323">
        <v>677</v>
      </c>
      <c r="AR37" s="324" t="s">
        <v>515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t="s">
        <v>515</v>
      </c>
      <c r="AP38" s="325" t="s">
        <v>515</v>
      </c>
      <c r="AQ38" s="326">
        <v>4</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-330786</v>
      </c>
      <c r="AP39" s="322">
        <v>-10987</v>
      </c>
      <c r="AQ39" s="323">
        <v>-4704</v>
      </c>
      <c r="AR39" s="324">
        <v>133.6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-1481326</v>
      </c>
      <c r="AP40" s="322">
        <v>-49202</v>
      </c>
      <c r="AQ40" s="323">
        <v>-47177</v>
      </c>
      <c r="AR40" s="324">
        <v>4.3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899508</v>
      </c>
      <c r="AP41" s="322">
        <v>29877</v>
      </c>
      <c r="AQ41" s="323">
        <v>21817</v>
      </c>
      <c r="AR41" s="324">
        <v>36.9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1082726</v>
      </c>
      <c r="AN51" s="344">
        <v>35005</v>
      </c>
      <c r="AO51" s="345">
        <v>-21.5</v>
      </c>
      <c r="AP51" s="346">
        <v>68386</v>
      </c>
      <c r="AQ51" s="347">
        <v>13.5</v>
      </c>
      <c r="AR51" s="348">
        <v>-35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887426</v>
      </c>
      <c r="AN52" s="352">
        <v>28691</v>
      </c>
      <c r="AO52" s="353">
        <v>-23.5</v>
      </c>
      <c r="AP52" s="354">
        <v>35121</v>
      </c>
      <c r="AQ52" s="355">
        <v>4.3</v>
      </c>
      <c r="AR52" s="356">
        <v>-27.8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1796852</v>
      </c>
      <c r="AN53" s="344">
        <v>58606</v>
      </c>
      <c r="AO53" s="345">
        <v>67.400000000000006</v>
      </c>
      <c r="AP53" s="346">
        <v>81305</v>
      </c>
      <c r="AQ53" s="347">
        <v>18.899999999999999</v>
      </c>
      <c r="AR53" s="348">
        <v>48.5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1020600</v>
      </c>
      <c r="AN54" s="352">
        <v>33288</v>
      </c>
      <c r="AO54" s="353">
        <v>16</v>
      </c>
      <c r="AP54" s="354">
        <v>48720</v>
      </c>
      <c r="AQ54" s="355">
        <v>38.700000000000003</v>
      </c>
      <c r="AR54" s="356">
        <v>-22.7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4321994</v>
      </c>
      <c r="AN55" s="344">
        <v>141923</v>
      </c>
      <c r="AO55" s="345">
        <v>142.19999999999999</v>
      </c>
      <c r="AP55" s="346">
        <v>81768</v>
      </c>
      <c r="AQ55" s="347">
        <v>0.6</v>
      </c>
      <c r="AR55" s="348">
        <v>141.6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2353019</v>
      </c>
      <c r="AN56" s="352">
        <v>77267</v>
      </c>
      <c r="AO56" s="353">
        <v>132.1</v>
      </c>
      <c r="AP56" s="354">
        <v>37917</v>
      </c>
      <c r="AQ56" s="355">
        <v>-22.2</v>
      </c>
      <c r="AR56" s="356">
        <v>154.30000000000001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1261840</v>
      </c>
      <c r="AN57" s="344">
        <v>41694</v>
      </c>
      <c r="AO57" s="345">
        <v>-70.599999999999994</v>
      </c>
      <c r="AP57" s="346">
        <v>65876</v>
      </c>
      <c r="AQ57" s="347">
        <v>-19.399999999999999</v>
      </c>
      <c r="AR57" s="348">
        <v>-51.2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760270</v>
      </c>
      <c r="AN58" s="352">
        <v>25121</v>
      </c>
      <c r="AO58" s="353">
        <v>-67.5</v>
      </c>
      <c r="AP58" s="354">
        <v>36484</v>
      </c>
      <c r="AQ58" s="355">
        <v>-3.8</v>
      </c>
      <c r="AR58" s="356">
        <v>-63.7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1282024</v>
      </c>
      <c r="AN59" s="344">
        <v>42582</v>
      </c>
      <c r="AO59" s="345">
        <v>2.1</v>
      </c>
      <c r="AP59" s="346">
        <v>68468</v>
      </c>
      <c r="AQ59" s="347">
        <v>3.9</v>
      </c>
      <c r="AR59" s="348">
        <v>-1.8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1046278</v>
      </c>
      <c r="AN60" s="352">
        <v>34752</v>
      </c>
      <c r="AO60" s="353">
        <v>38.299999999999997</v>
      </c>
      <c r="AP60" s="354">
        <v>34140</v>
      </c>
      <c r="AQ60" s="355">
        <v>-6.4</v>
      </c>
      <c r="AR60" s="356">
        <v>44.7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1949087</v>
      </c>
      <c r="AN61" s="359">
        <v>63962</v>
      </c>
      <c r="AO61" s="360">
        <v>23.9</v>
      </c>
      <c r="AP61" s="361">
        <v>73161</v>
      </c>
      <c r="AQ61" s="362">
        <v>3.5</v>
      </c>
      <c r="AR61" s="348">
        <v>20.399999999999999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1213519</v>
      </c>
      <c r="AN62" s="352">
        <v>39824</v>
      </c>
      <c r="AO62" s="353">
        <v>19.100000000000001</v>
      </c>
      <c r="AP62" s="354">
        <v>38476</v>
      </c>
      <c r="AQ62" s="355">
        <v>2.1</v>
      </c>
      <c r="AR62" s="356">
        <v>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zaEhmTNdbM3kEzUsKP9mcZ+M+yZ7WFDuIe3gwb3lU2R/AFKGdnVGTOTGfFnMwsyoxccBa2NTXUdggx10SjMHA==" saltValue="hqHZop3fRdmB2a9CuZ6m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J89" zoomScale="90" zoomScaleNormal="90" zoomScaleSheetLayoutView="55" workbookViewId="0">
      <selection activeCell="A116" sqref="A11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U5XQ0RigJogHoUqx7rqgaxs/DhEzc5PzRegePivfSZsYiHfSlKe6FkUaktE0vfISaPKkLRhHftUpJZnHTrxg==" saltValue="aYuTcQ0ctRy93AMSmdfc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2" zoomScaleNormal="100" zoomScaleSheetLayoutView="55" workbookViewId="0">
      <selection activeCell="AV116" sqref="AV116"/>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xrr719qM3t9y07BIxTzw3ngkMSzyHjvXJ9USa/GeocnSIph8E0y5hYJwThgtoqzg0DLTyKqKLb3MsiHwJMoGw==" saltValue="SgawA0C+HACjJqlmyWbo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34.4</v>
      </c>
      <c r="G47" s="12">
        <v>32.6</v>
      </c>
      <c r="H47" s="12">
        <v>29.64</v>
      </c>
      <c r="I47" s="12">
        <v>25.15</v>
      </c>
      <c r="J47" s="13">
        <v>22.59</v>
      </c>
    </row>
    <row r="48" spans="2:10" ht="57.75" customHeight="1" x14ac:dyDescent="0.15">
      <c r="B48" s="14"/>
      <c r="C48" s="1214" t="s">
        <v>4</v>
      </c>
      <c r="D48" s="1214"/>
      <c r="E48" s="1215"/>
      <c r="F48" s="15">
        <v>5.5</v>
      </c>
      <c r="G48" s="16">
        <v>6.29</v>
      </c>
      <c r="H48" s="16">
        <v>6.29</v>
      </c>
      <c r="I48" s="16">
        <v>4.79</v>
      </c>
      <c r="J48" s="17">
        <v>4.58</v>
      </c>
    </row>
    <row r="49" spans="2:10" ht="57.75" customHeight="1" thickBot="1" x14ac:dyDescent="0.2">
      <c r="B49" s="18"/>
      <c r="C49" s="1216" t="s">
        <v>5</v>
      </c>
      <c r="D49" s="1216"/>
      <c r="E49" s="1217"/>
      <c r="F49" s="19">
        <v>0.55000000000000004</v>
      </c>
      <c r="G49" s="20" t="s">
        <v>562</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PLtTgKIjYuJWCQs/CMoD1ATVv9dC9HvuqbY8n/kYhvjlaOShLjEkG8+yOuFzN3pEee+e7oer1BWdPi/494CjA==" saltValue="BrxxdYggJlt75spz0iHG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2019-03-14T02:09:51Z</cp:lastPrinted>
  <dcterms:created xsi:type="dcterms:W3CDTF">2019-02-14T03:47:50Z</dcterms:created>
  <dcterms:modified xsi:type="dcterms:W3CDTF">2019-10-28T04:05:06Z</dcterms:modified>
  <cp:category/>
</cp:coreProperties>
</file>