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_財政Ｇ\3_予算調整\31年度\1_財政一般\13 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C36" i="10"/>
  <c r="BE35" i="10"/>
  <c r="BE34" i="10"/>
  <c r="C34" i="10"/>
  <c r="U34" i="10" l="1"/>
  <c r="U35" i="10" s="1"/>
  <c r="U36" i="10" s="1"/>
  <c r="AM34" i="10"/>
  <c r="AM35" i="10" s="1"/>
  <c r="AM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l="1"/>
  <c r="CO35" i="10" s="1"/>
  <c r="CO36" i="10" s="1"/>
  <c r="CO37" i="10" s="1"/>
  <c r="CO38" i="10" s="1"/>
  <c r="CO39" i="10" s="1"/>
  <c r="CO40" i="10" s="1"/>
</calcChain>
</file>

<file path=xl/sharedStrings.xml><?xml version="1.0" encoding="utf-8"?>
<sst xmlns="http://schemas.openxmlformats.org/spreadsheetml/2006/main" count="1060" uniqueCount="611">
  <si>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</si>
  <si>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</si>
  <si>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</si>
  <si>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</si>
  <si>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</si>
  <si>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</si>
  <si>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</si>
  <si>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</si>
  <si>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</si>
  <si>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</si>
  <si>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</si>
  <si>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</si>
  <si>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</si>
  <si>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</si>
  <si>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</si>
  <si>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</si>
  <si>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</si>
  <si>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</si>
  <si>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</si>
  <si>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</si>
  <si>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</si>
  <si>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</si>
  <si>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</si>
  <si>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</si>
  <si>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</si>
  <si>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</si>
  <si>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</si>
  <si>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</si>
  <si>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</si>
  <si>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</si>
  <si>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</si>
  <si>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</si>
  <si>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</si>
  <si>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</si>
  <si>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</si>
  <si>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</si>
  <si>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</si>
  <si>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</si>
  <si>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</si>
  <si>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</si>
  <si>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</si>
  <si>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</si>
  <si>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</si>
  <si>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</si>
  <si>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</si>
  <si>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</si>
  <si>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</si>
  <si>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</si>
  <si>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</si>
  <si>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</si>
  <si>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</si>
  <si>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</si>
  <si>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</si>
  <si>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</si>
  <si>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</si>
  <si>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</si>
  <si>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</si>
  <si>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</si>
  <si>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</si>
  <si>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</si>
  <si>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</si>
  <si>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</si>
  <si>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</si>
  <si>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</si>
  <si>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</si>
  <si>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</si>
  <si>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</si>
  <si>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</si>
  <si>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</si>
  <si>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</si>
  <si>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</si>
  <si>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</si>
  <si>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</si>
  <si>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</si>
  <si>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</si>
  <si>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</si>
  <si>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</si>
  <si>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</si>
  <si>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</si>
  <si>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</si>
  <si>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</si>
  <si>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</si>
  <si>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</si>
  <si>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</si>
  <si>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</si>
  <si>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</si>
  <si>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</si>
  <si>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</si>
  <si>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</si>
  <si>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</si>
  <si>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</si>
  <si>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</si>
  <si>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</si>
  <si>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</si>
  <si>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</si>
  <si>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</si>
  <si>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</si>
  <si>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</si>
  <si>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</si>
  <si>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</si>
  <si>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</si>
  <si>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</si>
  <si>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</si>
  <si>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</si>
  <si>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</si>
  <si>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</si>
  <si>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</si>
  <si>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</si>
  <si>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</si>
  <si>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</si>
  <si>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</si>
  <si>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</si>
  <si>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</si>
  <si>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</si>
  <si>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</si>
  <si>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</si>
  <si>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</si>
  <si>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</si>
  <si>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</si>
  <si>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</si>
  <si>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</si>
  <si>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</si>
  <si>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</si>
  <si>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</si>
  <si>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</si>
  <si>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</si>
  <si>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</si>
  <si>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</si>
  <si>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</si>
  <si>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</si>
  <si>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</si>
  <si>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</si>
  <si>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</si>
  <si>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</si>
  <si>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</si>
  <si>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</si>
  <si>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</si>
  <si>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</si>
  <si>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</si>
  <si>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</si>
  <si>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</si>
  <si>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</si>
  <si>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</si>
  <si>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</si>
  <si>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</si>
  <si>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</si>
  <si>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</si>
  <si>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</si>
  <si>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</si>
  <si>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</si>
  <si>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</si>
  <si>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</si>
  <si>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</si>
  <si>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</si>
  <si>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</si>
  <si>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</si>
  <si>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</si>
  <si>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</si>
  <si>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</si>
  <si>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</si>
  <si>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</si>
  <si>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</si>
  <si>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</si>
  <si>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</si>
  <si>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</si>
  <si>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</si>
  <si>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</si>
  <si>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</si>
  <si>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</si>
  <si>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</si>
  <si>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</si>
  <si>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</si>
  <si>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</si>
  <si>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</si>
  <si>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</si>
  <si>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</si>
  <si>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</si>
  <si>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</si>
  <si>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</si>
  <si>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</si>
  <si>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</si>
  <si>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</si>
  <si>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</si>
  <si>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</si>
  <si>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</si>
  <si>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</si>
  <si>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</si>
  <si>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</si>
  <si>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</si>
  <si>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</si>
  <si>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</si>
  <si>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</si>
  <si>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</si>
  <si>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</si>
  <si>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</si>
  <si>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</si>
  <si>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</si>
  <si>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</si>
  <si>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</si>
  <si>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</si>
  <si>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</si>
  <si>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</si>
  <si>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</si>
  <si>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</si>
  <si>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</si>
  <si>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</si>
  <si>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</si>
  <si>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</si>
  <si>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</si>
  <si>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</si>
  <si>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</si>
  <si>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兵庫県三木市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</si>
  <si>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</si>
  <si>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</si>
  <si>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</si>
  <si>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</si>
  <si>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</si>
  <si>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</si>
  <si>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</si>
  <si>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</si>
  <si>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</si>
  <si>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</si>
  <si>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</si>
  <si>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</si>
  <si>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</si>
  <si>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</si>
  <si>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</si>
  <si>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</si>
  <si>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</si>
  <si>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</si>
  <si>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</si>
  <si>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</si>
  <si>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</si>
  <si>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</si>
  <si>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</si>
  <si>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</si>
  <si>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</si>
  <si>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</si>
  <si>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</si>
  <si>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</si>
  <si>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</si>
  <si>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</si>
  <si>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</si>
  <si>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</si>
  <si>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</si>
  <si>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</si>
  <si>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</si>
  <si>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</si>
  <si>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</si>
  <si>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</si>
  <si>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</si>
  <si>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</si>
  <si>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</si>
  <si>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</si>
  <si>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</si>
  <si>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</si>
  <si>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</si>
  <si>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</si>
  <si>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</si>
  <si>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</si>
  <si>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</si>
  <si>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</si>
  <si>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</si>
  <si>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</si>
  <si>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</si>
  <si>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</si>
  <si>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</si>
  <si>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</si>
  <si>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</si>
  <si>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</si>
  <si>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</si>
  <si>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</si>
  <si>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</si>
  <si>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</si>
  <si>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</si>
  <si>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</si>
  <si>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</si>
  <si>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</si>
  <si>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</si>
  <si>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</si>
  <si>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</si>
  <si>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</si>
  <si>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</si>
  <si>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</si>
  <si>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</si>
  <si>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</si>
  <si>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</si>
  <si>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</si>
  <si>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</si>
  <si>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</si>
  <si>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</si>
  <si>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</si>
  <si>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</si>
  <si>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</si>
  <si>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</si>
  <si>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</si>
  <si>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</si>
  <si>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</si>
  <si>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</si>
  <si>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</si>
  <si>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</si>
  <si>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</si>
  <si>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</si>
  <si>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</si>
  <si>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</si>
  <si>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</si>
  <si>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</si>
  <si>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</si>
  <si>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</si>
  <si>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</si>
  <si>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</si>
  <si>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</si>
  <si>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</si>
  <si>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</si>
  <si>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</si>
  <si>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</si>
  <si>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</si>
  <si>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</si>
  <si>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</si>
  <si>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</si>
  <si>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</si>
  <si>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</si>
  <si>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</si>
  <si>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</si>
  <si>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</si>
  <si>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</si>
  <si>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</si>
  <si>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</si>
  <si>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</si>
  <si>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</si>
  <si>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</si>
  <si>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</si>
  <si>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</si>
  <si>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</si>
  <si>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</si>
  <si>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</si>
  <si>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</si>
  <si>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</si>
  <si>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</si>
  <si>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</si>
  <si>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</si>
  <si>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</si>
  <si>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</si>
  <si>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</si>
  <si>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</si>
  <si>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</si>
  <si>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</si>
  <si>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</si>
  <si>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</si>
  <si>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</si>
  <si>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</si>
  <si>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</si>
  <si>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</si>
  <si>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</si>
  <si>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</si>
  <si>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</si>
  <si>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</si>
  <si>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</si>
  <si>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</si>
  <si>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</si>
  <si>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</si>
  <si>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</si>
  <si>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兵庫県三木市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</si>
  <si>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</si>
  <si>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</si>
  <si>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</si>
  <si>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</si>
  <si>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</si>
  <si>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</si>
  <si>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</si>
  <si>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</si>
  <si>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</si>
  <si>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</si>
  <si>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</si>
  <si>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</si>
  <si>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</si>
  <si>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</si>
  <si>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</si>
  <si>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</si>
  <si>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</si>
  <si>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</si>
  <si>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</si>
  <si>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</si>
  <si>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</si>
  <si>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</si>
  <si>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</si>
  <si>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</si>
  <si>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</si>
  <si>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</si>
  <si>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</si>
  <si>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</si>
  <si>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</si>
  <si>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</si>
  <si>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</si>
  <si>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</si>
  <si>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</si>
  <si>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</si>
  <si>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</si>
  <si>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</si>
  <si>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</si>
  <si>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</si>
  <si>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</si>
  <si>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</si>
  <si>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</si>
  <si>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農業共済事業特別会計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</si>
  <si>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</si>
  <si>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</si>
  <si>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</si>
  <si>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</si>
  <si>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</si>
  <si>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</si>
  <si>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</si>
  <si>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</si>
  <si>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</si>
  <si>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</si>
  <si>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</si>
  <si>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</si>
  <si>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</si>
  <si>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</si>
  <si>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</si>
  <si>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</si>
  <si>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</si>
  <si>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</si>
  <si>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</si>
  <si>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</si>
  <si>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</si>
  <si>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</si>
  <si>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</si>
  <si>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</si>
  <si>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</si>
  <si>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</si>
  <si>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</si>
  <si>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</si>
  <si>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</si>
  <si>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</si>
  <si>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</si>
  <si>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</si>
  <si>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</si>
  <si>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</si>
  <si>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</si>
  <si>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</si>
  <si>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</si>
  <si>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</si>
  <si>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</si>
  <si>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</si>
  <si>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</si>
  <si>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</si>
  <si>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</si>
  <si>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</si>
  <si>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</si>
  <si>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</si>
  <si>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</si>
  <si>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</si>
  <si>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</si>
  <si>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</si>
  <si>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</si>
  <si>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</si>
  <si>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</si>
  <si>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</si>
  <si>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</si>
  <si>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</si>
  <si>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</si>
  <si>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</si>
  <si>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</si>
  <si>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</si>
  <si>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</si>
  <si>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</si>
  <si>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農業共済事業会計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</si>
  <si>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</si>
  <si>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</si>
  <si>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</si>
  <si>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</si>
  <si>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</si>
  <si>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</si>
  <si>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</si>
  <si>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</si>
  <si>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</si>
  <si>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</si>
  <si>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</si>
  <si>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</si>
  <si>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</si>
  <si>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</si>
  <si>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</si>
  <si>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</si>
  <si>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</si>
  <si>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</si>
  <si>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</si>
  <si>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</si>
  <si>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</si>
  <si>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</si>
  <si>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</si>
  <si>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</si>
  <si>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</si>
  <si>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</si>
  <si>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</si>
  <si>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</si>
  <si>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</si>
  <si>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</si>
  <si>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</si>
  <si>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</si>
  <si>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</si>
  <si>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</si>
  <si>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</si>
  <si>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</si>
  <si>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</si>
  <si>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</si>
  <si>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</si>
  <si>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</si>
  <si>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</si>
  <si>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</si>
  <si>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</si>
  <si>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</si>
  <si>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</si>
  <si>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</si>
  <si>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</si>
  <si>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</si>
  <si>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</si>
  <si>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</si>
  <si>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</si>
  <si>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</si>
  <si>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</si>
  <si>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</si>
  <si>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</si>
  <si>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</si>
  <si>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</si>
  <si>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</si>
  <si>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</si>
  <si>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</si>
  <si>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</si>
  <si>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</si>
  <si>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</si>
  <si>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</si>
  <si>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</si>
  <si>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</si>
  <si>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</si>
  <si>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</si>
  <si>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</si>
  <si>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</si>
  <si>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</si>
  <si>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</si>
  <si>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</si>
  <si>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</si>
  <si>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</si>
  <si>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</si>
  <si>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</si>
  <si>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</si>
  <si>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</si>
  <si>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</si>
  <si>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</si>
  <si>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</si>
  <si>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</si>
  <si>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</si>
  <si>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</si>
  <si>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</si>
  <si>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</si>
  <si>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</si>
  <si>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</si>
  <si>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下水道事業会計</t>
  </si>
  <si>
    <t>介護保険特別会計</t>
  </si>
  <si>
    <t>国民健康保険特別会計</t>
  </si>
  <si>
    <t>▲ 0.62</t>
  </si>
  <si>
    <t>一般会計</t>
  </si>
  <si>
    <t>農業共済事業特別会計</t>
  </si>
  <si>
    <t>後期高齢者医療事業特別会計</t>
  </si>
  <si>
    <t>学校給食事業特別会計</t>
  </si>
  <si>
    <t>その他会計（赤字）</t>
  </si>
  <si>
    <t>その他会計（黒字）</t>
  </si>
  <si>
    <t>公共施設整備基金</t>
    <rPh sb="0" eb="2">
      <t>コウキョウ</t>
    </rPh>
    <rPh sb="2" eb="4">
      <t>シセツ</t>
    </rPh>
    <rPh sb="4" eb="6">
      <t>セイビ</t>
    </rPh>
    <rPh sb="6" eb="8">
      <t>キキン</t>
    </rPh>
    <phoneticPr fontId="11"/>
  </si>
  <si>
    <t>社会福祉基金</t>
    <rPh sb="0" eb="2">
      <t>シャカイ</t>
    </rPh>
    <rPh sb="2" eb="4">
      <t>フクシ</t>
    </rPh>
    <rPh sb="4" eb="6">
      <t>キキン</t>
    </rPh>
    <phoneticPr fontId="11"/>
  </si>
  <si>
    <t>ガーデンシティみき創生基金</t>
    <rPh sb="9" eb="11">
      <t>ソウセイ</t>
    </rPh>
    <rPh sb="11" eb="13">
      <t>キキン</t>
    </rPh>
    <phoneticPr fontId="11"/>
  </si>
  <si>
    <t>こころのふるさと三木応援基金</t>
    <rPh sb="8" eb="10">
      <t>ミキ</t>
    </rPh>
    <rPh sb="10" eb="12">
      <t>オウエン</t>
    </rPh>
    <rPh sb="12" eb="14">
      <t>キキン</t>
    </rPh>
    <phoneticPr fontId="11"/>
  </si>
  <si>
    <t>市民文化振興基金</t>
    <rPh sb="0" eb="2">
      <t>シミン</t>
    </rPh>
    <rPh sb="2" eb="4">
      <t>ブンカ</t>
    </rPh>
    <rPh sb="4" eb="6">
      <t>シンコウ</t>
    </rPh>
    <rPh sb="6" eb="8">
      <t>キキン</t>
    </rPh>
    <phoneticPr fontId="11"/>
  </si>
  <si>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</si>
  <si>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</si>
  <si>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</si>
  <si>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</si>
  <si>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2">
      <t>ヒョウゴ</t>
    </rPh>
    <rPh sb="2" eb="3">
      <t>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</si>
  <si>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</si>
  <si>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法適用企業</t>
    <rPh sb="0" eb="1">
      <t>ホウ</t>
    </rPh>
    <rPh sb="1" eb="3">
      <t>テキヨウ</t>
    </rPh>
    <rPh sb="3" eb="5">
      <t>キギョウ</t>
    </rPh>
    <phoneticPr fontId="2"/>
  </si>
  <si>
    <t>（公財）三木市文化振興財団</t>
    <rPh sb="1" eb="2">
      <t>コウ</t>
    </rPh>
    <rPh sb="2" eb="3">
      <t>ザイ</t>
    </rPh>
    <rPh sb="4" eb="7">
      <t>ミキシ</t>
    </rPh>
    <rPh sb="7" eb="9">
      <t>ブンカ</t>
    </rPh>
    <rPh sb="9" eb="11">
      <t>シンコウ</t>
    </rPh>
    <rPh sb="11" eb="13">
      <t>ザイダン</t>
    </rPh>
    <phoneticPr fontId="2"/>
  </si>
  <si>
    <t>（公財）三木市スポーツ振興基金</t>
    <rPh sb="1" eb="2">
      <t>コウ</t>
    </rPh>
    <rPh sb="2" eb="3">
      <t>ザイ</t>
    </rPh>
    <rPh sb="4" eb="7">
      <t>ミキシ</t>
    </rPh>
    <rPh sb="11" eb="13">
      <t>シンコウ</t>
    </rPh>
    <rPh sb="13" eb="15">
      <t>キキン</t>
    </rPh>
    <phoneticPr fontId="2"/>
  </si>
  <si>
    <t>（公財）三木山人と馬とのふれあいの森協会</t>
    <rPh sb="1" eb="2">
      <t>コウ</t>
    </rPh>
    <rPh sb="2" eb="3">
      <t>ザイ</t>
    </rPh>
    <rPh sb="4" eb="6">
      <t>ミキ</t>
    </rPh>
    <rPh sb="6" eb="7">
      <t>ヤマ</t>
    </rPh>
    <rPh sb="7" eb="8">
      <t>ヒト</t>
    </rPh>
    <rPh sb="9" eb="10">
      <t>ウマ</t>
    </rPh>
    <rPh sb="17" eb="18">
      <t>モリ</t>
    </rPh>
    <rPh sb="18" eb="20">
      <t>キョウカイ</t>
    </rPh>
    <phoneticPr fontId="2"/>
  </si>
  <si>
    <t>みきやま(株)</t>
    <rPh sb="4" eb="7">
      <t>カブ</t>
    </rPh>
    <phoneticPr fontId="2"/>
  </si>
  <si>
    <t>(株)エフエム三木</t>
    <rPh sb="0" eb="3">
      <t>カブ</t>
    </rPh>
    <rPh sb="7" eb="9">
      <t>ミキ</t>
    </rPh>
    <phoneticPr fontId="2"/>
  </si>
  <si>
    <t>三木市土地開発公社</t>
    <rPh sb="0" eb="3">
      <t>ミキシ</t>
    </rPh>
    <rPh sb="3" eb="5">
      <t>トチ</t>
    </rPh>
    <rPh sb="5" eb="7">
      <t>カイハツ</t>
    </rPh>
    <rPh sb="7" eb="9">
      <t>コウシャ</t>
    </rPh>
    <phoneticPr fontId="2"/>
  </si>
  <si>
    <t>(株)吉川まちづくり公社</t>
    <rPh sb="0" eb="3">
      <t>カブ</t>
    </rPh>
    <rPh sb="3" eb="5">
      <t>ヨカワ</t>
    </rPh>
    <rPh sb="10" eb="12">
      <t>コウシャ</t>
    </rPh>
    <phoneticPr fontId="2"/>
  </si>
  <si>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</si>
  <si>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</si>
  <si>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</si>
  <si>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</si>
  <si>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</si>
  <si>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</si>
  <si>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</si>
  <si>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</si>
  <si>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</si>
  <si>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</si>
  <si>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</si>
  <si>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</si>
  <si>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</si>
  <si>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</si>
  <si>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</si>
  <si>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</si>
  <si>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</si>
  <si>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</si>
  <si>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</si>
  <si>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</si>
  <si>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</si>
  <si>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</si>
  <si>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</si>
  <si>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将来負担比率は、総合体育館の建設のための起債の発行などにより1.6％増加している。
　また、有形固定資産減価償却率は、施設の老朽化にともない増加の一途を辿っていることから、公共施設の再配置計画を策定し、計画的に施設の統廃合を進めていく必要がある。</t>
    <rPh sb="1" eb="3">
      <t>ショウライ</t>
    </rPh>
    <rPh sb="3" eb="5">
      <t>フタン</t>
    </rPh>
    <rPh sb="5" eb="7">
      <t>ヒリツ</t>
    </rPh>
    <rPh sb="9" eb="11">
      <t>ソウゴウ</t>
    </rPh>
    <rPh sb="11" eb="13">
      <t>タイイク</t>
    </rPh>
    <rPh sb="13" eb="14">
      <t>カン</t>
    </rPh>
    <rPh sb="15" eb="17">
      <t>ケンセツ</t>
    </rPh>
    <rPh sb="21" eb="23">
      <t>キサイ</t>
    </rPh>
    <rPh sb="24" eb="26">
      <t>ハッコウ</t>
    </rPh>
    <rPh sb="35" eb="37">
      <t>ゾウカ</t>
    </rPh>
    <rPh sb="47" eb="49">
      <t>ユウケイ</t>
    </rPh>
    <rPh sb="49" eb="51">
      <t>コテイ</t>
    </rPh>
    <rPh sb="51" eb="53">
      <t>シサン</t>
    </rPh>
    <rPh sb="53" eb="55">
      <t>ゲンカ</t>
    </rPh>
    <rPh sb="55" eb="57">
      <t>ショウキャク</t>
    </rPh>
    <rPh sb="57" eb="58">
      <t>リツ</t>
    </rPh>
    <rPh sb="60" eb="62">
      <t>シセツ</t>
    </rPh>
    <rPh sb="63" eb="66">
      <t>ロウキュウカ</t>
    </rPh>
    <rPh sb="71" eb="73">
      <t>ゾウカ</t>
    </rPh>
    <rPh sb="74" eb="76">
      <t>イット</t>
    </rPh>
    <rPh sb="77" eb="78">
      <t>タド</t>
    </rPh>
    <rPh sb="87" eb="89">
      <t>コウキョウ</t>
    </rPh>
    <rPh sb="89" eb="91">
      <t>シセツ</t>
    </rPh>
    <rPh sb="92" eb="95">
      <t>サイハイチ</t>
    </rPh>
    <rPh sb="95" eb="97">
      <t>ケイカク</t>
    </rPh>
    <rPh sb="98" eb="100">
      <t>サクテイ</t>
    </rPh>
    <rPh sb="102" eb="104">
      <t>ケイカク</t>
    </rPh>
    <rPh sb="104" eb="105">
      <t>テキ</t>
    </rPh>
    <rPh sb="106" eb="108">
      <t>シセツ</t>
    </rPh>
    <rPh sb="109" eb="112">
      <t>トウハイゴウ</t>
    </rPh>
    <rPh sb="113" eb="114">
      <t>スス</t>
    </rPh>
    <rPh sb="118" eb="120">
      <t>ヒツヨウ</t>
    </rPh>
    <phoneticPr fontId="5"/>
  </si>
  <si>
    <t>　実質公債費比率は横ばいで推移しているが、今後合併特例債の償還がピークを迎え、また総合体育館建設などで新規発行した地方債の償還も加わるため、引き続き慎重な財政運営に努める必要がある。</t>
    <rPh sb="1" eb="3">
      <t>ジッシツ</t>
    </rPh>
    <rPh sb="3" eb="6">
      <t>コウサイヒ</t>
    </rPh>
    <rPh sb="6" eb="8">
      <t>ヒリツ</t>
    </rPh>
    <rPh sb="9" eb="10">
      <t>ヨコ</t>
    </rPh>
    <rPh sb="13" eb="15">
      <t>スイイ</t>
    </rPh>
    <rPh sb="21" eb="23">
      <t>コンゴ</t>
    </rPh>
    <rPh sb="23" eb="25">
      <t>ガッペイ</t>
    </rPh>
    <rPh sb="25" eb="27">
      <t>トクレイ</t>
    </rPh>
    <rPh sb="27" eb="28">
      <t>サイ</t>
    </rPh>
    <rPh sb="29" eb="31">
      <t>ショウカン</t>
    </rPh>
    <rPh sb="36" eb="37">
      <t>ムカ</t>
    </rPh>
    <rPh sb="41" eb="43">
      <t>ソウゴウ</t>
    </rPh>
    <rPh sb="43" eb="46">
      <t>タイイクカン</t>
    </rPh>
    <rPh sb="46" eb="48">
      <t>ケンセツ</t>
    </rPh>
    <rPh sb="51" eb="53">
      <t>シンキ</t>
    </rPh>
    <rPh sb="53" eb="55">
      <t>ハッコウ</t>
    </rPh>
    <rPh sb="57" eb="60">
      <t>チホウサイ</t>
    </rPh>
    <rPh sb="61" eb="63">
      <t>ショウカン</t>
    </rPh>
    <rPh sb="64" eb="65">
      <t>クワ</t>
    </rPh>
    <rPh sb="70" eb="71">
      <t>ヒ</t>
    </rPh>
    <rPh sb="72" eb="73">
      <t>ツヅ</t>
    </rPh>
    <rPh sb="74" eb="76">
      <t>シンチョウ</t>
    </rPh>
    <rPh sb="77" eb="79">
      <t>ザイセイ</t>
    </rPh>
    <rPh sb="79" eb="81">
      <t>ウンエイ</t>
    </rPh>
    <rPh sb="82" eb="83">
      <t>ツト</t>
    </rPh>
    <rPh sb="85" eb="8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</si>
</sst>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9CA3-4304-86F1-376BD08FCF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83006</c:v>
                </c:pt>
                <c:pt idx="1">
                  <c:v>47595</c:v>
                </c:pt>
                <c:pt idx="2">
                  <c:v>38276</c:v>
                </c:pt>
                <c:pt idx="3">
                  <c:v>40974</c:v>
                </c:pt>
                <c:pt idx="4">
                  <c:v>52558</c:v>
                </c:pt>
              </c:numCache>
            </c:numRef>
          </c:val>
          <c:smooth val="0"/>
          <c:extLst>
            <c:ext xmlns:c16="http://schemas.microsoft.com/office/drawing/2014/chart" uri="{C3380CC4-5D6E-409C-BE32-E72D297353CC}">
              <c16:uniqueId val="{00000001-9CA3-4304-86F1-376BD08FCF28}"/>
            </c:ext>
          </c:extLst>
        </c:ser>
        <c:dLbls>
          <c:showLegendKey val="0"/>
          <c:showVal val="0"/>
          <c:showCatName val="0"/>
          <c:showSerName val="0"/>
          <c:showPercent val="0"/>
          <c:showBubbleSize val="0"/>
        </c:dLbls>
        <c:marker val="1"/>
        <c:smooth val="0"/>
        <c:axId val="193434368"/>
        <c:axId val="193436288"/>
      </c:lineChart>
      <c:catAx>
        <c:axId val="19343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436288"/>
        <c:crosses val="autoZero"/>
        <c:auto val="1"/>
        <c:lblAlgn val="ctr"/>
        <c:lblOffset val="100"/>
        <c:tickLblSkip val="1"/>
        <c:tickMarkSkip val="1"/>
        <c:noMultiLvlLbl val="0"/>
      </c:catAx>
      <c:valAx>
        <c:axId val="193436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43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1.53</c:v>
                </c:pt>
                <c:pt idx="1">
                  <c:v>0.97</c:v>
                </c:pt>
                <c:pt idx="2">
                  <c:v>0.76</c:v>
                </c:pt>
                <c:pt idx="3">
                  <c:v>0.46</c:v>
                </c:pt>
                <c:pt idx="4">
                  <c:v>0.55000000000000004</c:v>
                </c:pt>
              </c:numCache>
            </c:numRef>
          </c:val>
          <c:extLst>
            <c:ext xmlns:c16="http://schemas.microsoft.com/office/drawing/2014/chart" uri="{C3380CC4-5D6E-409C-BE32-E72D297353CC}">
              <c16:uniqueId val="{00000000-44D8-4173-968C-86F5DB4EB4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12.26</c:v>
                </c:pt>
                <c:pt idx="1">
                  <c:v>13.18</c:v>
                </c:pt>
                <c:pt idx="2">
                  <c:v>13.57</c:v>
                </c:pt>
                <c:pt idx="3">
                  <c:v>14.14</c:v>
                </c:pt>
                <c:pt idx="4">
                  <c:v>14.49</c:v>
                </c:pt>
              </c:numCache>
            </c:numRef>
          </c:val>
          <c:extLst>
            <c:ext xmlns:c16="http://schemas.microsoft.com/office/drawing/2014/chart" uri="{C3380CC4-5D6E-409C-BE32-E72D297353CC}">
              <c16:uniqueId val="{00000001-44D8-4173-968C-86F5DB4EB48B}"/>
            </c:ext>
          </c:extLst>
        </c:ser>
        <c:dLbls>
          <c:showLegendKey val="0"/>
          <c:showVal val="0"/>
          <c:showCatName val="0"/>
          <c:showSerName val="0"/>
          <c:showPercent val="0"/>
          <c:showBubbleSize val="0"/>
        </c:dLbls>
        <c:gapWidth val="250"/>
        <c:overlap val="100"/>
        <c:axId val="207536512"/>
        <c:axId val="20753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c:v>
                </c:pt>
                <c:pt idx="1">
                  <c:v>0.27</c:v>
                </c:pt>
                <c:pt idx="2">
                  <c:v>0.34</c:v>
                </c:pt>
                <c:pt idx="3">
                  <c:v>0.08</c:v>
                </c:pt>
                <c:pt idx="4">
                  <c:v>0.35</c:v>
                </c:pt>
              </c:numCache>
            </c:numRef>
          </c:val>
          <c:smooth val="0"/>
          <c:extLst>
            <c:ext xmlns:c16="http://schemas.microsoft.com/office/drawing/2014/chart" uri="{C3380CC4-5D6E-409C-BE32-E72D297353CC}">
              <c16:uniqueId val="{00000002-44D8-4173-968C-86F5DB4EB48B}"/>
            </c:ext>
          </c:extLst>
        </c:ser>
        <c:dLbls>
          <c:showLegendKey val="0"/>
          <c:showVal val="0"/>
          <c:showCatName val="0"/>
          <c:showSerName val="0"/>
          <c:showPercent val="0"/>
          <c:showBubbleSize val="0"/>
        </c:dLbls>
        <c:marker val="1"/>
        <c:smooth val="0"/>
        <c:axId val="207536512"/>
        <c:axId val="207538432"/>
      </c:lineChart>
      <c:catAx>
        <c:axId val="2075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538432"/>
        <c:crosses val="autoZero"/>
        <c:auto val="1"/>
        <c:lblAlgn val="ctr"/>
        <c:lblOffset val="100"/>
        <c:tickLblSkip val="1"/>
        <c:tickMarkSkip val="1"/>
        <c:noMultiLvlLbl val="0"/>
      </c:catAx>
      <c:valAx>
        <c:axId val="2075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3.07</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D2-4D90-BC18-9E9F900965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D2-4D90-BC18-9E9F90096531}"/>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2-C1D2-4D90-BC18-9E9F9009653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0.14000000000000001</c:v>
                </c:pt>
                <c:pt idx="4">
                  <c:v>#N/A</c:v>
                </c:pt>
                <c:pt idx="5">
                  <c:v>0.12</c:v>
                </c:pt>
                <c:pt idx="6">
                  <c:v>#N/A</c:v>
                </c:pt>
                <c:pt idx="7">
                  <c:v>0.14000000000000001</c:v>
                </c:pt>
                <c:pt idx="8">
                  <c:v>#N/A</c:v>
                </c:pt>
                <c:pt idx="9">
                  <c:v>0.18</c:v>
                </c:pt>
              </c:numCache>
            </c:numRef>
          </c:val>
          <c:extLst>
            <c:ext xmlns:c16="http://schemas.microsoft.com/office/drawing/2014/chart" uri="{C3380CC4-5D6E-409C-BE32-E72D297353CC}">
              <c16:uniqueId val="{00000003-C1D2-4D90-BC18-9E9F90096531}"/>
            </c:ext>
          </c:extLst>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0.36</c:v>
                </c:pt>
                <c:pt idx="2">
                  <c:v>#N/A</c:v>
                </c:pt>
                <c:pt idx="3">
                  <c:v>0.33</c:v>
                </c:pt>
                <c:pt idx="4">
                  <c:v>#N/A</c:v>
                </c:pt>
                <c:pt idx="5">
                  <c:v>0.31</c:v>
                </c:pt>
                <c:pt idx="6">
                  <c:v>#N/A</c:v>
                </c:pt>
                <c:pt idx="7">
                  <c:v>0.32</c:v>
                </c:pt>
                <c:pt idx="8">
                  <c:v>#N/A</c:v>
                </c:pt>
                <c:pt idx="9">
                  <c:v>0.32</c:v>
                </c:pt>
              </c:numCache>
            </c:numRef>
          </c:val>
          <c:extLst>
            <c:ext xmlns:c16="http://schemas.microsoft.com/office/drawing/2014/chart" uri="{C3380CC4-5D6E-409C-BE32-E72D297353CC}">
              <c16:uniqueId val="{00000004-C1D2-4D90-BC18-9E9F9009653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1.52</c:v>
                </c:pt>
                <c:pt idx="2">
                  <c:v>#N/A</c:v>
                </c:pt>
                <c:pt idx="3">
                  <c:v>0.97</c:v>
                </c:pt>
                <c:pt idx="4">
                  <c:v>#N/A</c:v>
                </c:pt>
                <c:pt idx="5">
                  <c:v>0.71</c:v>
                </c:pt>
                <c:pt idx="6">
                  <c:v>#N/A</c:v>
                </c:pt>
                <c:pt idx="7">
                  <c:v>0.45</c:v>
                </c:pt>
                <c:pt idx="8">
                  <c:v>#N/A</c:v>
                </c:pt>
                <c:pt idx="9">
                  <c:v>0.54</c:v>
                </c:pt>
              </c:numCache>
            </c:numRef>
          </c:val>
          <c:extLst>
            <c:ext xmlns:c16="http://schemas.microsoft.com/office/drawing/2014/chart" uri="{C3380CC4-5D6E-409C-BE32-E72D297353CC}">
              <c16:uniqueId val="{00000005-C1D2-4D90-BC18-9E9F9009653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0.62</c:v>
                </c:pt>
                <c:pt idx="1">
                  <c:v>#N/A</c:v>
                </c:pt>
                <c:pt idx="2">
                  <c:v>#N/A</c:v>
                </c:pt>
                <c:pt idx="3">
                  <c:v>0.25</c:v>
                </c:pt>
                <c:pt idx="4">
                  <c:v>#N/A</c:v>
                </c:pt>
                <c:pt idx="5">
                  <c:v>0.04</c:v>
                </c:pt>
                <c:pt idx="6">
                  <c:v>#N/A</c:v>
                </c:pt>
                <c:pt idx="7">
                  <c:v>0.02</c:v>
                </c:pt>
                <c:pt idx="8">
                  <c:v>#N/A</c:v>
                </c:pt>
                <c:pt idx="9">
                  <c:v>0.56999999999999995</c:v>
                </c:pt>
              </c:numCache>
            </c:numRef>
          </c:val>
          <c:extLst>
            <c:ext xmlns:c16="http://schemas.microsoft.com/office/drawing/2014/chart" uri="{C3380CC4-5D6E-409C-BE32-E72D297353CC}">
              <c16:uniqueId val="{00000006-C1D2-4D90-BC18-9E9F900965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0.76</c:v>
                </c:pt>
                <c:pt idx="2">
                  <c:v>#N/A</c:v>
                </c:pt>
                <c:pt idx="3">
                  <c:v>0.79</c:v>
                </c:pt>
                <c:pt idx="4">
                  <c:v>#N/A</c:v>
                </c:pt>
                <c:pt idx="5">
                  <c:v>1.26</c:v>
                </c:pt>
                <c:pt idx="6">
                  <c:v>#N/A</c:v>
                </c:pt>
                <c:pt idx="7">
                  <c:v>1.47</c:v>
                </c:pt>
                <c:pt idx="8">
                  <c:v>#N/A</c:v>
                </c:pt>
                <c:pt idx="9">
                  <c:v>1.71</c:v>
                </c:pt>
              </c:numCache>
            </c:numRef>
          </c:val>
          <c:extLst>
            <c:ext xmlns:c16="http://schemas.microsoft.com/office/drawing/2014/chart" uri="{C3380CC4-5D6E-409C-BE32-E72D297353CC}">
              <c16:uniqueId val="{00000007-C1D2-4D90-BC18-9E9F9009653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6.47</c:v>
                </c:pt>
                <c:pt idx="2">
                  <c:v>#N/A</c:v>
                </c:pt>
                <c:pt idx="3">
                  <c:v>6.79</c:v>
                </c:pt>
                <c:pt idx="4">
                  <c:v>#N/A</c:v>
                </c:pt>
                <c:pt idx="5">
                  <c:v>6.68</c:v>
                </c:pt>
                <c:pt idx="6">
                  <c:v>#N/A</c:v>
                </c:pt>
                <c:pt idx="7">
                  <c:v>6.69</c:v>
                </c:pt>
                <c:pt idx="8">
                  <c:v>#N/A</c:v>
                </c:pt>
                <c:pt idx="9">
                  <c:v>7.46</c:v>
                </c:pt>
              </c:numCache>
            </c:numRef>
          </c:val>
          <c:extLst>
            <c:ext xmlns:c16="http://schemas.microsoft.com/office/drawing/2014/chart" uri="{C3380CC4-5D6E-409C-BE32-E72D297353CC}">
              <c16:uniqueId val="{00000008-C1D2-4D90-BC18-9E9F900965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8.9600000000000009</c:v>
                </c:pt>
                <c:pt idx="2">
                  <c:v>#N/A</c:v>
                </c:pt>
                <c:pt idx="3">
                  <c:v>9.91</c:v>
                </c:pt>
                <c:pt idx="4">
                  <c:v>#N/A</c:v>
                </c:pt>
                <c:pt idx="5">
                  <c:v>9.83</c:v>
                </c:pt>
                <c:pt idx="6">
                  <c:v>#N/A</c:v>
                </c:pt>
                <c:pt idx="7">
                  <c:v>9.8000000000000007</c:v>
                </c:pt>
                <c:pt idx="8">
                  <c:v>#N/A</c:v>
                </c:pt>
                <c:pt idx="9">
                  <c:v>11.55</c:v>
                </c:pt>
              </c:numCache>
            </c:numRef>
          </c:val>
          <c:extLst>
            <c:ext xmlns:c16="http://schemas.microsoft.com/office/drawing/2014/chart" uri="{C3380CC4-5D6E-409C-BE32-E72D297353CC}">
              <c16:uniqueId val="{00000009-C1D2-4D90-BC18-9E9F90096531}"/>
            </c:ext>
          </c:extLst>
        </c:ser>
        <c:dLbls>
          <c:showLegendKey val="0"/>
          <c:showVal val="0"/>
          <c:showCatName val="0"/>
          <c:showSerName val="0"/>
          <c:showPercent val="0"/>
          <c:showBubbleSize val="0"/>
        </c:dLbls>
        <c:gapWidth val="150"/>
        <c:overlap val="100"/>
        <c:axId val="208140544"/>
        <c:axId val="208146432"/>
      </c:barChart>
      <c:catAx>
        <c:axId val="2081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146432"/>
        <c:crosses val="autoZero"/>
        <c:auto val="1"/>
        <c:lblAlgn val="ctr"/>
        <c:lblOffset val="100"/>
        <c:tickLblSkip val="1"/>
        <c:tickMarkSkip val="1"/>
        <c:noMultiLvlLbl val="0"/>
      </c:catAx>
      <c:valAx>
        <c:axId val="20814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14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3700</c:v>
                </c:pt>
                <c:pt idx="5">
                  <c:v>3809</c:v>
                </c:pt>
                <c:pt idx="8">
                  <c:v>3946</c:v>
                </c:pt>
                <c:pt idx="11">
                  <c:v>3834</c:v>
                </c:pt>
                <c:pt idx="14">
                  <c:v>3797</c:v>
                </c:pt>
              </c:numCache>
            </c:numRef>
          </c:val>
          <c:extLst>
            <c:ext xmlns:c16="http://schemas.microsoft.com/office/drawing/2014/chart" uri="{C3380CC4-5D6E-409C-BE32-E72D297353CC}">
              <c16:uniqueId val="{00000000-DB81-46BE-B691-D91E2D3AD7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B81-46BE-B691-D91E2D3AD7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71</c:v>
                </c:pt>
                <c:pt idx="3">
                  <c:v>94</c:v>
                </c:pt>
                <c:pt idx="6">
                  <c:v>29</c:v>
                </c:pt>
                <c:pt idx="9">
                  <c:v>10</c:v>
                </c:pt>
                <c:pt idx="12">
                  <c:v>8</c:v>
                </c:pt>
              </c:numCache>
            </c:numRef>
          </c:val>
          <c:extLst>
            <c:ext xmlns:c16="http://schemas.microsoft.com/office/drawing/2014/chart" uri="{C3380CC4-5D6E-409C-BE32-E72D297353CC}">
              <c16:uniqueId val="{00000002-DB81-46BE-B691-D91E2D3AD7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136</c:v>
                </c:pt>
                <c:pt idx="6">
                  <c:v>75</c:v>
                </c:pt>
                <c:pt idx="9">
                  <c:v>273</c:v>
                </c:pt>
                <c:pt idx="12">
                  <c:v>303</c:v>
                </c:pt>
              </c:numCache>
            </c:numRef>
          </c:val>
          <c:extLst>
            <c:ext xmlns:c16="http://schemas.microsoft.com/office/drawing/2014/chart" uri="{C3380CC4-5D6E-409C-BE32-E72D297353CC}">
              <c16:uniqueId val="{00000003-DB81-46BE-B691-D91E2D3AD7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889</c:v>
                </c:pt>
                <c:pt idx="3">
                  <c:v>858</c:v>
                </c:pt>
                <c:pt idx="6">
                  <c:v>903</c:v>
                </c:pt>
                <c:pt idx="9">
                  <c:v>938</c:v>
                </c:pt>
                <c:pt idx="12">
                  <c:v>935</c:v>
                </c:pt>
              </c:numCache>
            </c:numRef>
          </c:val>
          <c:extLst>
            <c:ext xmlns:c16="http://schemas.microsoft.com/office/drawing/2014/chart" uri="{C3380CC4-5D6E-409C-BE32-E72D297353CC}">
              <c16:uniqueId val="{00000004-DB81-46BE-B691-D91E2D3AD7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81-46BE-B691-D91E2D3AD7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81-46BE-B691-D91E2D3AD7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3708</c:v>
                </c:pt>
                <c:pt idx="3">
                  <c:v>3766</c:v>
                </c:pt>
                <c:pt idx="6">
                  <c:v>3583</c:v>
                </c:pt>
                <c:pt idx="9">
                  <c:v>3216</c:v>
                </c:pt>
                <c:pt idx="12">
                  <c:v>3111</c:v>
                </c:pt>
              </c:numCache>
            </c:numRef>
          </c:val>
          <c:extLst>
            <c:ext xmlns:c16="http://schemas.microsoft.com/office/drawing/2014/chart" uri="{C3380CC4-5D6E-409C-BE32-E72D297353CC}">
              <c16:uniqueId val="{00000007-DB81-46BE-B691-D91E2D3AD72E}"/>
            </c:ext>
          </c:extLst>
        </c:ser>
        <c:dLbls>
          <c:showLegendKey val="0"/>
          <c:showVal val="0"/>
          <c:showCatName val="0"/>
          <c:showSerName val="0"/>
          <c:showPercent val="0"/>
          <c:showBubbleSize val="0"/>
        </c:dLbls>
        <c:gapWidth val="100"/>
        <c:overlap val="100"/>
        <c:axId val="193211776"/>
        <c:axId val="193213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1001</c:v>
                </c:pt>
                <c:pt idx="2">
                  <c:v>#N/A</c:v>
                </c:pt>
                <c:pt idx="3">
                  <c:v>#N/A</c:v>
                </c:pt>
                <c:pt idx="4">
                  <c:v>1045</c:v>
                </c:pt>
                <c:pt idx="5">
                  <c:v>#N/A</c:v>
                </c:pt>
                <c:pt idx="6">
                  <c:v>#N/A</c:v>
                </c:pt>
                <c:pt idx="7">
                  <c:v>644</c:v>
                </c:pt>
                <c:pt idx="8">
                  <c:v>#N/A</c:v>
                </c:pt>
                <c:pt idx="9">
                  <c:v>#N/A</c:v>
                </c:pt>
                <c:pt idx="10">
                  <c:v>604</c:v>
                </c:pt>
                <c:pt idx="11">
                  <c:v>#N/A</c:v>
                </c:pt>
                <c:pt idx="12">
                  <c:v>#N/A</c:v>
                </c:pt>
                <c:pt idx="13">
                  <c:v>560</c:v>
                </c:pt>
                <c:pt idx="14">
                  <c:v>#N/A</c:v>
                </c:pt>
              </c:numCache>
            </c:numRef>
          </c:val>
          <c:smooth val="0"/>
          <c:extLst>
            <c:ext xmlns:c16="http://schemas.microsoft.com/office/drawing/2014/chart" uri="{C3380CC4-5D6E-409C-BE32-E72D297353CC}">
              <c16:uniqueId val="{00000008-DB81-46BE-B691-D91E2D3AD72E}"/>
            </c:ext>
          </c:extLst>
        </c:ser>
        <c:dLbls>
          <c:showLegendKey val="0"/>
          <c:showVal val="0"/>
          <c:showCatName val="0"/>
          <c:showSerName val="0"/>
          <c:showPercent val="0"/>
          <c:showBubbleSize val="0"/>
        </c:dLbls>
        <c:marker val="1"/>
        <c:smooth val="0"/>
        <c:axId val="193211776"/>
        <c:axId val="193213952"/>
      </c:lineChart>
      <c:catAx>
        <c:axId val="1932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213952"/>
        <c:crosses val="autoZero"/>
        <c:auto val="1"/>
        <c:lblAlgn val="ctr"/>
        <c:lblOffset val="100"/>
        <c:tickLblSkip val="1"/>
        <c:tickMarkSkip val="1"/>
        <c:noMultiLvlLbl val="0"/>
      </c:catAx>
      <c:valAx>
        <c:axId val="19321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1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40358</c:v>
                </c:pt>
                <c:pt idx="5">
                  <c:v>40982</c:v>
                </c:pt>
                <c:pt idx="8">
                  <c:v>41328</c:v>
                </c:pt>
                <c:pt idx="11">
                  <c:v>40351</c:v>
                </c:pt>
                <c:pt idx="14">
                  <c:v>40492</c:v>
                </c:pt>
              </c:numCache>
            </c:numRef>
          </c:val>
          <c:extLst>
            <c:ext xmlns:c16="http://schemas.microsoft.com/office/drawing/2014/chart" uri="{C3380CC4-5D6E-409C-BE32-E72D297353CC}">
              <c16:uniqueId val="{00000000-FBAC-4189-B494-427C1A1023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6392</c:v>
                </c:pt>
                <c:pt idx="5">
                  <c:v>6061</c:v>
                </c:pt>
                <c:pt idx="8">
                  <c:v>6047</c:v>
                </c:pt>
                <c:pt idx="11">
                  <c:v>6965</c:v>
                </c:pt>
                <c:pt idx="14">
                  <c:v>7589</c:v>
                </c:pt>
              </c:numCache>
            </c:numRef>
          </c:val>
          <c:extLst>
            <c:ext xmlns:c16="http://schemas.microsoft.com/office/drawing/2014/chart" uri="{C3380CC4-5D6E-409C-BE32-E72D297353CC}">
              <c16:uniqueId val="{00000001-FBAC-4189-B494-427C1A1023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6096</c:v>
                </c:pt>
                <c:pt idx="5">
                  <c:v>6307</c:v>
                </c:pt>
                <c:pt idx="8">
                  <c:v>6678</c:v>
                </c:pt>
                <c:pt idx="11">
                  <c:v>6866</c:v>
                </c:pt>
                <c:pt idx="14">
                  <c:v>7119</c:v>
                </c:pt>
              </c:numCache>
            </c:numRef>
          </c:val>
          <c:extLst>
            <c:ext xmlns:c16="http://schemas.microsoft.com/office/drawing/2014/chart" uri="{C3380CC4-5D6E-409C-BE32-E72D297353CC}">
              <c16:uniqueId val="{00000002-FBAC-4189-B494-427C1A1023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AC-4189-B494-427C1A1023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AC-4189-B494-427C1A1023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1739</c:v>
                </c:pt>
                <c:pt idx="3">
                  <c:v>1691</c:v>
                </c:pt>
                <c:pt idx="6">
                  <c:v>1681</c:v>
                </c:pt>
                <c:pt idx="9">
                  <c:v>1660</c:v>
                </c:pt>
                <c:pt idx="12">
                  <c:v>1456</c:v>
                </c:pt>
              </c:numCache>
            </c:numRef>
          </c:val>
          <c:extLst>
            <c:ext xmlns:c16="http://schemas.microsoft.com/office/drawing/2014/chart" uri="{C3380CC4-5D6E-409C-BE32-E72D297353CC}">
              <c16:uniqueId val="{00000005-FBAC-4189-B494-427C1A1023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6003</c:v>
                </c:pt>
                <c:pt idx="3">
                  <c:v>5553</c:v>
                </c:pt>
                <c:pt idx="6">
                  <c:v>4935</c:v>
                </c:pt>
                <c:pt idx="9">
                  <c:v>5135</c:v>
                </c:pt>
                <c:pt idx="12">
                  <c:v>5346</c:v>
                </c:pt>
              </c:numCache>
            </c:numRef>
          </c:val>
          <c:extLst>
            <c:ext xmlns:c16="http://schemas.microsoft.com/office/drawing/2014/chart" uri="{C3380CC4-5D6E-409C-BE32-E72D297353CC}">
              <c16:uniqueId val="{00000006-FBAC-4189-B494-427C1A1023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2857</c:v>
                </c:pt>
                <c:pt idx="3">
                  <c:v>3078</c:v>
                </c:pt>
                <c:pt idx="6">
                  <c:v>2924</c:v>
                </c:pt>
                <c:pt idx="9">
                  <c:v>2849</c:v>
                </c:pt>
                <c:pt idx="12">
                  <c:v>2711</c:v>
                </c:pt>
              </c:numCache>
            </c:numRef>
          </c:val>
          <c:extLst>
            <c:ext xmlns:c16="http://schemas.microsoft.com/office/drawing/2014/chart" uri="{C3380CC4-5D6E-409C-BE32-E72D297353CC}">
              <c16:uniqueId val="{00000007-FBAC-4189-B494-427C1A1023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15568</c:v>
                </c:pt>
                <c:pt idx="3">
                  <c:v>14203</c:v>
                </c:pt>
                <c:pt idx="6">
                  <c:v>13739</c:v>
                </c:pt>
                <c:pt idx="9">
                  <c:v>13601</c:v>
                </c:pt>
                <c:pt idx="12">
                  <c:v>13613</c:v>
                </c:pt>
              </c:numCache>
            </c:numRef>
          </c:val>
          <c:extLst>
            <c:ext xmlns:c16="http://schemas.microsoft.com/office/drawing/2014/chart" uri="{C3380CC4-5D6E-409C-BE32-E72D297353CC}">
              <c16:uniqueId val="{00000008-FBAC-4189-B494-427C1A1023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347</c:v>
                </c:pt>
                <c:pt idx="3">
                  <c:v>310</c:v>
                </c:pt>
                <c:pt idx="6">
                  <c:v>236</c:v>
                </c:pt>
                <c:pt idx="9">
                  <c:v>194</c:v>
                </c:pt>
                <c:pt idx="12">
                  <c:v>81</c:v>
                </c:pt>
              </c:numCache>
            </c:numRef>
          </c:val>
          <c:extLst>
            <c:ext xmlns:c16="http://schemas.microsoft.com/office/drawing/2014/chart" uri="{C3380CC4-5D6E-409C-BE32-E72D297353CC}">
              <c16:uniqueId val="{00000009-FBAC-4189-B494-427C1A1023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37076</c:v>
                </c:pt>
                <c:pt idx="3">
                  <c:v>37153</c:v>
                </c:pt>
                <c:pt idx="6">
                  <c:v>37272</c:v>
                </c:pt>
                <c:pt idx="9">
                  <c:v>37710</c:v>
                </c:pt>
                <c:pt idx="12">
                  <c:v>38952</c:v>
                </c:pt>
              </c:numCache>
            </c:numRef>
          </c:val>
          <c:extLst>
            <c:ext xmlns:c16="http://schemas.microsoft.com/office/drawing/2014/chart" uri="{C3380CC4-5D6E-409C-BE32-E72D297353CC}">
              <c16:uniqueId val="{0000000A-FBAC-4189-B494-427C1A1023A9}"/>
            </c:ext>
          </c:extLst>
        </c:ser>
        <c:dLbls>
          <c:showLegendKey val="0"/>
          <c:showVal val="0"/>
          <c:showCatName val="0"/>
          <c:showSerName val="0"/>
          <c:showPercent val="0"/>
          <c:showBubbleSize val="0"/>
        </c:dLbls>
        <c:gapWidth val="100"/>
        <c:overlap val="100"/>
        <c:axId val="208829440"/>
        <c:axId val="20884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10744</c:v>
                </c:pt>
                <c:pt idx="2">
                  <c:v>#N/A</c:v>
                </c:pt>
                <c:pt idx="3">
                  <c:v>#N/A</c:v>
                </c:pt>
                <c:pt idx="4">
                  <c:v>8639</c:v>
                </c:pt>
                <c:pt idx="5">
                  <c:v>#N/A</c:v>
                </c:pt>
                <c:pt idx="6">
                  <c:v>#N/A</c:v>
                </c:pt>
                <c:pt idx="7">
                  <c:v>6734</c:v>
                </c:pt>
                <c:pt idx="8">
                  <c:v>#N/A</c:v>
                </c:pt>
                <c:pt idx="9">
                  <c:v>#N/A</c:v>
                </c:pt>
                <c:pt idx="10">
                  <c:v>6966</c:v>
                </c:pt>
                <c:pt idx="11">
                  <c:v>#N/A</c:v>
                </c:pt>
                <c:pt idx="12">
                  <c:v>#N/A</c:v>
                </c:pt>
                <c:pt idx="13">
                  <c:v>6958</c:v>
                </c:pt>
                <c:pt idx="14">
                  <c:v>#N/A</c:v>
                </c:pt>
              </c:numCache>
            </c:numRef>
          </c:val>
          <c:smooth val="0"/>
          <c:extLst>
            <c:ext xmlns:c16="http://schemas.microsoft.com/office/drawing/2014/chart" uri="{C3380CC4-5D6E-409C-BE32-E72D297353CC}">
              <c16:uniqueId val="{0000000B-FBAC-4189-B494-427C1A1023A9}"/>
            </c:ext>
          </c:extLst>
        </c:ser>
        <c:dLbls>
          <c:showLegendKey val="0"/>
          <c:showVal val="0"/>
          <c:showCatName val="0"/>
          <c:showSerName val="0"/>
          <c:showPercent val="0"/>
          <c:showBubbleSize val="0"/>
        </c:dLbls>
        <c:marker val="1"/>
        <c:smooth val="0"/>
        <c:axId val="208829440"/>
        <c:axId val="208848000"/>
      </c:lineChart>
      <c:catAx>
        <c:axId val="2088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848000"/>
        <c:crosses val="autoZero"/>
        <c:auto val="1"/>
        <c:lblAlgn val="ctr"/>
        <c:lblOffset val="100"/>
        <c:tickLblSkip val="1"/>
        <c:tickMarkSkip val="1"/>
        <c:noMultiLvlLbl val="0"/>
      </c:catAx>
      <c:valAx>
        <c:axId val="20884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2566</c:v>
                </c:pt>
                <c:pt idx="1">
                  <c:v>2639</c:v>
                </c:pt>
                <c:pt idx="2">
                  <c:v>2688</c:v>
                </c:pt>
              </c:numCache>
            </c:numRef>
          </c:val>
          <c:extLst>
            <c:ext xmlns:c16="http://schemas.microsoft.com/office/drawing/2014/chart" uri="{C3380CC4-5D6E-409C-BE32-E72D297353CC}">
              <c16:uniqueId val="{00000000-147B-4C30-B73E-58ECF10DF0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2141</c:v>
                </c:pt>
                <c:pt idx="1">
                  <c:v>2147</c:v>
                </c:pt>
                <c:pt idx="2">
                  <c:v>2156</c:v>
                </c:pt>
              </c:numCache>
            </c:numRef>
          </c:val>
          <c:extLst>
            <c:ext xmlns:c16="http://schemas.microsoft.com/office/drawing/2014/chart" uri="{C3380CC4-5D6E-409C-BE32-E72D297353CC}">
              <c16:uniqueId val="{00000001-147B-4C30-B73E-58ECF10DF0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1631</c:v>
                </c:pt>
                <c:pt idx="1">
                  <c:v>1631</c:v>
                </c:pt>
                <c:pt idx="2">
                  <c:v>1613</c:v>
                </c:pt>
              </c:numCache>
            </c:numRef>
          </c:val>
          <c:extLst>
            <c:ext xmlns:c16="http://schemas.microsoft.com/office/drawing/2014/chart" uri="{C3380CC4-5D6E-409C-BE32-E72D297353CC}">
              <c16:uniqueId val="{00000002-147B-4C30-B73E-58ECF10DF0F8}"/>
            </c:ext>
          </c:extLst>
        </c:ser>
        <c:dLbls>
          <c:showLegendKey val="0"/>
          <c:showVal val="0"/>
          <c:showCatName val="0"/>
          <c:showSerName val="0"/>
          <c:showPercent val="0"/>
          <c:showBubbleSize val="0"/>
        </c:dLbls>
        <c:gapWidth val="120"/>
        <c:overlap val="100"/>
        <c:axId val="208621952"/>
        <c:axId val="208623488"/>
      </c:barChart>
      <c:catAx>
        <c:axId val="20862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8623488"/>
        <c:crosses val="autoZero"/>
        <c:auto val="1"/>
        <c:lblAlgn val="ctr"/>
        <c:lblOffset val="100"/>
        <c:tickLblSkip val="1"/>
        <c:tickMarkSkip val="1"/>
        <c:noMultiLvlLbl val="0"/>
      </c:catAx>
      <c:valAx>
        <c:axId val="208623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862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{C99A5A06-1CA2-4BF7-86F2-0D67D1778DB7}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BAB-4194-8029-6A1612FF66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{822E475F-E0D2-46ED-9C19-572576C0A888}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AB-4194-8029-6A1612FF66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{8F4DDCD3-00FD-4BF1-8759-EF827E18E0F4}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AB-4194-8029-6A1612FF66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{99D1FF6F-6D35-490A-9738-798845A52D4F}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AB-4194-8029-6A1612FF66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{D395D3F4-DBF2-4DDF-8BB6-0BF0A5B8E603}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AB-4194-8029-6A1612FF66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{FD717614-2002-454B-83F8-0B33C388584E}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BAB-4194-8029-6A1612FF663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{48CB232B-48AD-42F5-8043-C68CAB54BB4D}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BAB-4194-8029-6A1612FF663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{0027A68E-522B-4292-9A29-C3B0770611DC}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BAB-4194-8029-6A1612FF663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{0937E0FF-0A98-4566-B63B-E3D7CF7F2063}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BAB-4194-8029-6A1612FF66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58.3</c:v>
                </c:pt>
              </c:numCache>
            </c:numRef>
          </c:xVal>
          <c:yVal>
            <c:numRef>
              <c:f>公会計指標分析・財政指標組合せ分析表!$BP$51:$DC$51</c:f>
              <c:numCache>
                <c:formatCode>#,##0.0;"▲ "#,##0.0</c:formatCode>
                <c:ptCount val="40"/>
                <c:pt idx="16">
                  <c:v>43.1</c:v>
                </c:pt>
                <c:pt idx="24">
                  <c:v>44.7</c:v>
                </c:pt>
              </c:numCache>
            </c:numRef>
          </c:yVal>
          <c:smooth val="0"/>
          <c:extLst>
            <c:ext xmlns:c16="http://schemas.microsoft.com/office/drawing/2014/chart" uri="{C3380CC4-5D6E-409C-BE32-E72D297353CC}">
              <c16:uniqueId val="{00000009-4BAB-4194-8029-6A1612FF66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{E9B14A02-BC5C-46ED-B344-6B9FF868E008}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BAB-4194-8029-6A1612FF66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{67423A13-E8E4-4340-88EE-4F20F17F5571}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AB-4194-8029-6A1612FF66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{DB109194-1732-408D-B346-81448D996417}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AB-4194-8029-6A1612FF66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{0DFC89D7-A2AE-400B-BA64-B2A8B71EB404}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AB-4194-8029-6A1612FF66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{DB6EC3A7-E257-4B25-B989-4D6958DA5379}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AB-4194-8029-6A1612FF66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{18FC7738-4EEE-4A09-ACE8-8A8BC1EC519B}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BAB-4194-8029-6A1612FF663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{D41C0706-A60E-4067-9CF8-3F6A1CFEEE1F}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BAB-4194-8029-6A1612FF663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{C31D4258-A793-4BBE-B587-C17FA79DE581}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BAB-4194-8029-6A1612FF663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{B8FCF17A-08AB-4831-80DE-5D0D4EB7BAEA}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BAB-4194-8029-6A1612FF66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c:ext xmlns:c16="http://schemas.microsoft.com/office/drawing/2014/chart" uri="{C3380CC4-5D6E-409C-BE32-E72D297353CC}">
              <c16:uniqueId val="{00000013-4BAB-4194-8029-6A1612FF663B}"/>
            </c:ext>
          </c:extLst>
        </c:ser>
        <c:dLbls>
          <c:showLegendKey val="0"/>
          <c:showVal val="1"/>
          <c:showCatName val="0"/>
          <c:showSerName val="0"/>
          <c:showPercent val="0"/>
          <c:showBubbleSize val="0"/>
        </c:dLbls>
        <c:axId val="46179840"/>
        <c:axId val="46181760"/>
      </c:scatterChart>
      <c:valAx>
        <c:axId val="46179840"/>
        <c:scaling>
          <c:orientation val="minMax"/>
          <c:max val="58.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{F6647C36-197A-429F-A793-DBAAC4D571DF}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783-4155-89C3-BA773853E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{2DE74916-4029-48B9-8A16-D0E17AA34B01}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83-4155-89C3-BA773853E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{2220F61A-562A-4DED-BA74-6DF8DA8A9BE0}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83-4155-89C3-BA773853E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{C6977C44-457B-4E35-B205-B835E77A604D}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83-4155-89C3-BA773853E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{A7F85A6F-7119-4728-9D68-53148BDEDBCF}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83-4155-89C3-BA773853E97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{AE2C0943-322C-47CF-8887-0AEFFCBC6044}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783-4155-89C3-BA773853E97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{BF4F1D85-29FD-4A1E-B655-C9EB075A9CAF}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783-4155-89C3-BA773853E97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{B4B6496B-A647-4FE2-998C-A34FADCB53FF}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783-4155-89C3-BA773853E97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{F6ABC23D-2FDB-4DD6-9B1B-E2092A70071A}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783-4155-89C3-BA773853E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7.2</c:v>
                </c:pt>
                <c:pt idx="16">
                  <c:v>5.7</c:v>
                </c:pt>
                <c:pt idx="24">
                  <c:v>4.9000000000000004</c:v>
                </c:pt>
                <c:pt idx="32">
                  <c:v>3.8</c:v>
                </c:pt>
              </c:numCache>
            </c:numRef>
          </c:xVal>
          <c:yVal>
            <c:numRef>
              <c:f>公会計指標分析・財政指標組合せ分析表!$BP$73:$DC$73</c:f>
              <c:numCache>
                <c:formatCode>#,##0.0;"▲ "#,##0.0</c:formatCode>
                <c:ptCount val="40"/>
                <c:pt idx="0">
                  <c:v>68.400000000000006</c:v>
                </c:pt>
                <c:pt idx="8">
                  <c:v>55.6</c:v>
                </c:pt>
                <c:pt idx="16">
                  <c:v>43.1</c:v>
                </c:pt>
                <c:pt idx="24">
                  <c:v>44.7</c:v>
                </c:pt>
                <c:pt idx="32">
                  <c:v>45</c:v>
                </c:pt>
              </c:numCache>
            </c:numRef>
          </c:yVal>
          <c:smooth val="0"/>
          <c:extLst>
            <c:ext xmlns:c16="http://schemas.microsoft.com/office/drawing/2014/chart" uri="{C3380CC4-5D6E-409C-BE32-E72D297353CC}">
              <c16:uniqueId val="{00000009-3783-4155-89C3-BA773853E9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{25443F67-C2CC-467E-85AC-923DA90450B5}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783-4155-89C3-BA773853E9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{4D056B3E-75B5-4497-85A3-61D4D1B2EB02}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83-4155-89C3-BA773853E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{5ED3393D-1D85-4B1B-8422-BDC1AB102B8C}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83-4155-89C3-BA773853E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{46D5265C-F698-4240-AAD4-118619CD8B61}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83-4155-89C3-BA773853E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{703EA09D-9D67-4499-8F1C-4795C0A6470E}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83-4155-89C3-BA773853E97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{6DC1693F-5FD5-49CC-8EE5-92D21385323C}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783-4155-89C3-BA773853E97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{EE2D00B1-1F1C-49BD-8ED3-CB11ED32B4CD}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783-4155-89C3-BA773853E97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{65277203-EFEF-4F94-8A23-CFBEE5CD955E}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783-4155-89C3-BA773853E97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{269DA623-A6D0-4C68-B7E2-71629528F6B5}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783-4155-89C3-BA773853E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3783-4155-89C3-BA773853E97D}"/>
            </c:ext>
          </c:extLst>
        </c:ser>
        <c:dLbls>
          <c:showLegendKey val="0"/>
          <c:showVal val="1"/>
          <c:showCatName val="0"/>
          <c:showSerName val="0"/>
          <c:showPercent val="0"/>
          <c:showBubbleSize val="0"/>
        </c:dLbls>
        <c:axId val="84219776"/>
        <c:axId val="84234240"/>
      </c:scatterChart>
      <c:valAx>
        <c:axId val="84219776"/>
        <c:scaling>
          <c:orientation val="minMax"/>
          <c:max val="10.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投資的事業の抑制による元利償還金が減少している一方、合併特例債などの有利な市債の活用により算入公債費は減少傾向である。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しかし、今年度は総合体育館の整備などにより年度末で市債残高が約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億円増加したことに加え、今後も公共施設の更新等のために新規の起債を行う予定であることから、有利な市債の活用などにより引き続き慎重な市債管理を行う必要がある。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一般会計において、総合体育館の整備等のため新たに市債を発行したため市債残高が約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億円増加している。公営企業債等繰入見込額はほぼ横ばいで推移しているが、将来負担額全体では増加している。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一方で、充当可能基金及び充当可能特定歳入の増加により充当可能財源等が増加傾向にあるため、将来負担比率は減少傾向にある。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歳入では、新築家屋の増加や大型娯楽施設による償却資産の増加などにより固定資産税が約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億増加したほか、市税全体で約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億の増収があった。また、歳出では、総合体育館の整備や市債借換えなど大きな増加もあったが、全体の収支では約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億の黒字となったため決算剰余金を各基金に積み立てた。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扶助費の増加や公共施設の更新など需要額の拡大が見込まれるが、基金の取崩しを最小限に抑えるよう適正な財源確保とさらなるコスト削減に努めていく。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こころのふるさと三木応援基金：三木市を応援しようとする個人、法人その他の団体からの寄附金（ふるさと納税）を積み立て、希望者が希望する政策に沿う事業経費に充当。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市民文化振興基金：三木市民の文化の向上を目的とする事業経費に充当。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決算剰余金の一部やふるさと納税寄附金などを積み立てる一方、こころのふるさと三木応援基金などから同等の取崩しがあったため、特定目的基金全体では減少している。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現在と同規模のふるさと納税額が得られるものか先行きが不透明であり、基金残高の大きな伸びは見込めないと思われるが、毎年の取崩し額を最小限に抑えるよう適正な財源確保と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基金の取崩しに依存しない財政運営を行っているため前年度より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扶助費の増加や公共施設の更新など需要額の拡大が見込まれるが、基金の取崩しを最小限に抑えるよう適正な財源確保とさらなるコスト削減に努めていく。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基金の取崩しに依存しない財政運営を行っているため前年度より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扶助費の増加や公共施設の更新など需要額の拡大が見込まれるが、基金の取崩しを最小限に抑えるよう適正な財源確保とさらなるコスト削減に努めていく。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78,414
77,124
176.51
32,395,979
32,182,713
101,931
18,550,833
38,951,885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建物や道路は昭和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年代に多く整備されており、整備から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年以上が経過して老朽化が進んでいることから、今後は改修費用の増加が見込まれる。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78" name="楕円 77"/>
        <xdr:cNvSpPr/>
      </xdr:nvSpPr>
      <xdr:spPr>
        <a:xfrm>
          <a:off x="4000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9" name="楕円 78"/>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39582</xdr:rowOff>
    </xdr:to>
    <xdr:cxnSp macro="">
      <xdr:nvCxnSpPr>
        <xdr:cNvPr id="80" name="直線コネクタ 79"/>
        <xdr:cNvCxnSpPr/>
      </xdr:nvCxnSpPr>
      <xdr:spPr>
        <a:xfrm flipV="1">
          <a:off x="3289300" y="609367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2"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74524</xdr:rowOff>
    </xdr:from>
    <xdr:ext cx="405111" cy="259045"/>
    <xdr:sp macro="" textlink="">
      <xdr:nvSpPr>
        <xdr:cNvPr id="83" name="n_1main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4" name="n_2mainValue有形固定資産減価償却率"/>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総合体育館の建設などで地方債の新規発行を行ったため、債務総額が増加し、全国及び県平均よりも高い数値となっている。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25" name="楕円 124"/>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26" name="債務償還可能年数該当値テキスト"/>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78,414
77,124
176.51
32,395,979
32,182,713
101,931
18,550,833
38,951,885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0" name="楕円 69"/>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71" name="楕円 70"/>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99060</xdr:rowOff>
    </xdr:to>
    <xdr:cxnSp macro="">
      <xdr:nvCxnSpPr>
        <xdr:cNvPr id="72" name="直線コネクタ 71"/>
        <xdr:cNvCxnSpPr/>
      </xdr:nvCxnSpPr>
      <xdr:spPr>
        <a:xfrm flipV="1">
          <a:off x="2908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3"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4"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75"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76" name="n_2main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132576</xdr:rowOff>
    </xdr:from>
    <xdr:to>
      <xdr:col>50</xdr:col>
      <xdr:colOff>165100</xdr:colOff>
      <xdr:row>41</xdr:row>
      <xdr:rowOff>62726</xdr:rowOff>
    </xdr:to>
    <xdr:sp macro="" textlink="">
      <xdr:nvSpPr>
        <xdr:cNvPr id="114" name="楕円 113"/>
        <xdr:cNvSpPr/>
      </xdr:nvSpPr>
      <xdr:spPr>
        <a:xfrm>
          <a:off x="9588500" y="6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133985</xdr:rowOff>
    </xdr:from>
    <xdr:to>
      <xdr:col>46</xdr:col>
      <xdr:colOff>38100</xdr:colOff>
      <xdr:row>41</xdr:row>
      <xdr:rowOff>64135</xdr:rowOff>
    </xdr:to>
    <xdr:sp macro="" textlink="">
      <xdr:nvSpPr>
        <xdr:cNvPr id="115" name="楕円 114"/>
        <xdr:cNvSpPr/>
      </xdr:nvSpPr>
      <xdr:spPr>
        <a:xfrm>
          <a:off x="8699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11926</xdr:rowOff>
    </xdr:from>
    <xdr:to>
      <xdr:col>50</xdr:col>
      <xdr:colOff>114300</xdr:colOff>
      <xdr:row>41</xdr:row>
      <xdr:rowOff>13335</xdr:rowOff>
    </xdr:to>
    <xdr:cxnSp macro="">
      <xdr:nvCxnSpPr>
        <xdr:cNvPr id="116" name="直線コネクタ 115"/>
        <xdr:cNvCxnSpPr/>
      </xdr:nvCxnSpPr>
      <xdr:spPr>
        <a:xfrm flipV="1">
          <a:off x="8750300" y="704137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53853</xdr:rowOff>
    </xdr:from>
    <xdr:ext cx="534377" cy="259045"/>
    <xdr:sp macro="" textlink="">
      <xdr:nvSpPr>
        <xdr:cNvPr id="119" name="n_1mainValue【道路】&#10;一人当たり延長"/>
        <xdr:cNvSpPr txBox="1"/>
      </xdr:nvSpPr>
      <xdr:spPr>
        <a:xfrm>
          <a:off x="9359411" y="70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55262</xdr:rowOff>
    </xdr:from>
    <xdr:ext cx="534377" cy="259045"/>
    <xdr:sp macro="" textlink="">
      <xdr:nvSpPr>
        <xdr:cNvPr id="120" name="n_2mainValue【道路】&#10;一人当たり延長"/>
        <xdr:cNvSpPr txBox="1"/>
      </xdr:nvSpPr>
      <xdr:spPr>
        <a:xfrm>
          <a:off x="8483111" y="70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59" name="楕円 158"/>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57785</xdr:rowOff>
    </xdr:from>
    <xdr:to>
      <xdr:col>15</xdr:col>
      <xdr:colOff>101600</xdr:colOff>
      <xdr:row>58</xdr:row>
      <xdr:rowOff>159385</xdr:rowOff>
    </xdr:to>
    <xdr:sp macro="" textlink="">
      <xdr:nvSpPr>
        <xdr:cNvPr id="160" name="楕円 159"/>
        <xdr:cNvSpPr/>
      </xdr:nvSpPr>
      <xdr:spPr>
        <a:xfrm>
          <a:off x="2857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108585</xdr:rowOff>
    </xdr:to>
    <xdr:cxnSp macro="">
      <xdr:nvCxnSpPr>
        <xdr:cNvPr id="161" name="直線コネクタ 160"/>
        <xdr:cNvCxnSpPr/>
      </xdr:nvCxnSpPr>
      <xdr:spPr>
        <a:xfrm flipV="1">
          <a:off x="2908300" y="100374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6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160672</xdr:rowOff>
    </xdr:from>
    <xdr:ext cx="405111" cy="259045"/>
    <xdr:sp macro="" textlink="">
      <xdr:nvSpPr>
        <xdr:cNvPr id="164" name="n_1mainValue【橋りょう・トンネル】&#10;有形固定資産減価償却率"/>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4462</xdr:rowOff>
    </xdr:from>
    <xdr:ext cx="405111" cy="259045"/>
    <xdr:sp macro="" textlink="">
      <xdr:nvSpPr>
        <xdr:cNvPr id="165" name="n_2mainValue【橋りょう・トンネル】&#10;有形固定資産減価償却率"/>
        <xdr:cNvSpPr txBox="1"/>
      </xdr:nvSpPr>
      <xdr:spPr>
        <a:xfrm>
          <a:off x="2705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164878</xdr:rowOff>
    </xdr:from>
    <xdr:to>
      <xdr:col>50</xdr:col>
      <xdr:colOff>165100</xdr:colOff>
      <xdr:row>62</xdr:row>
      <xdr:rowOff>95028</xdr:rowOff>
    </xdr:to>
    <xdr:sp macro="" textlink="">
      <xdr:nvSpPr>
        <xdr:cNvPr id="201" name="楕円 200"/>
        <xdr:cNvSpPr/>
      </xdr:nvSpPr>
      <xdr:spPr>
        <a:xfrm>
          <a:off x="9588500" y="106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166487</xdr:rowOff>
    </xdr:from>
    <xdr:to>
      <xdr:col>46</xdr:col>
      <xdr:colOff>38100</xdr:colOff>
      <xdr:row>62</xdr:row>
      <xdr:rowOff>96637</xdr:rowOff>
    </xdr:to>
    <xdr:sp macro="" textlink="">
      <xdr:nvSpPr>
        <xdr:cNvPr id="202" name="楕円 201"/>
        <xdr:cNvSpPr/>
      </xdr:nvSpPr>
      <xdr:spPr>
        <a:xfrm>
          <a:off x="8699500" y="106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44228</xdr:rowOff>
    </xdr:from>
    <xdr:to>
      <xdr:col>50</xdr:col>
      <xdr:colOff>114300</xdr:colOff>
      <xdr:row>62</xdr:row>
      <xdr:rowOff>45837</xdr:rowOff>
    </xdr:to>
    <xdr:cxnSp macro="">
      <xdr:nvCxnSpPr>
        <xdr:cNvPr id="203" name="直線コネクタ 202"/>
        <xdr:cNvCxnSpPr/>
      </xdr:nvCxnSpPr>
      <xdr:spPr>
        <a:xfrm flipV="1">
          <a:off x="8750300" y="1067412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86155</xdr:rowOff>
    </xdr:from>
    <xdr:ext cx="599010" cy="259045"/>
    <xdr:sp macro="" textlink="">
      <xdr:nvSpPr>
        <xdr:cNvPr id="206" name="n_1mainValue【橋りょう・トンネル】&#10;一人当たり有形固定資産（償却資産）額"/>
        <xdr:cNvSpPr txBox="1"/>
      </xdr:nvSpPr>
      <xdr:spPr>
        <a:xfrm>
          <a:off x="9327095" y="107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87764</xdr:rowOff>
    </xdr:from>
    <xdr:ext cx="599010" cy="259045"/>
    <xdr:sp macro="" textlink="">
      <xdr:nvSpPr>
        <xdr:cNvPr id="207" name="n_2mainValue【橋りょう・トンネル】&#10;一人当たり有形固定資産（償却資産）額"/>
        <xdr:cNvSpPr txBox="1"/>
      </xdr:nvSpPr>
      <xdr:spPr>
        <a:xfrm>
          <a:off x="8450795" y="107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98334</xdr:rowOff>
    </xdr:from>
    <xdr:to>
      <xdr:col>20</xdr:col>
      <xdr:colOff>38100</xdr:colOff>
      <xdr:row>83</xdr:row>
      <xdr:rowOff>28484</xdr:rowOff>
    </xdr:to>
    <xdr:sp macro="" textlink="">
      <xdr:nvSpPr>
        <xdr:cNvPr id="247" name="楕円 246"/>
        <xdr:cNvSpPr/>
      </xdr:nvSpPr>
      <xdr:spPr>
        <a:xfrm>
          <a:off x="3746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48" name="楕円 247"/>
        <xdr:cNvSpPr/>
      </xdr:nvSpPr>
      <xdr:spPr>
        <a:xfrm>
          <a:off x="2857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149134</xdr:rowOff>
    </xdr:from>
    <xdr:to>
      <xdr:col>19</xdr:col>
      <xdr:colOff>177800</xdr:colOff>
      <xdr:row>83</xdr:row>
      <xdr:rowOff>8708</xdr:rowOff>
    </xdr:to>
    <xdr:cxnSp macro="">
      <xdr:nvCxnSpPr>
        <xdr:cNvPr id="249" name="直線コネクタ 248"/>
        <xdr:cNvCxnSpPr/>
      </xdr:nvCxnSpPr>
      <xdr:spPr>
        <a:xfrm flipV="1">
          <a:off x="2908300" y="1420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0"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1"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19611</xdr:rowOff>
    </xdr:from>
    <xdr:ext cx="405111" cy="259045"/>
    <xdr:sp macro="" textlink="">
      <xdr:nvSpPr>
        <xdr:cNvPr id="252" name="n_1mainValue【公営住宅】&#10;有形固定資産減価償却率"/>
        <xdr:cNvSpPr txBox="1"/>
      </xdr:nvSpPr>
      <xdr:spPr>
        <a:xfrm>
          <a:off x="3582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253" name="n_2mainValue【公営住宅】&#10;有形固定資産減価償却率"/>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98552</xdr:rowOff>
    </xdr:from>
    <xdr:to>
      <xdr:col>50</xdr:col>
      <xdr:colOff>165100</xdr:colOff>
      <xdr:row>85</xdr:row>
      <xdr:rowOff>28702</xdr:rowOff>
    </xdr:to>
    <xdr:sp macro="" textlink="">
      <xdr:nvSpPr>
        <xdr:cNvPr id="291" name="楕円 290"/>
        <xdr:cNvSpPr/>
      </xdr:nvSpPr>
      <xdr:spPr>
        <a:xfrm>
          <a:off x="9588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100837</xdr:rowOff>
    </xdr:from>
    <xdr:to>
      <xdr:col>46</xdr:col>
      <xdr:colOff>38100</xdr:colOff>
      <xdr:row>85</xdr:row>
      <xdr:rowOff>30987</xdr:rowOff>
    </xdr:to>
    <xdr:sp macro="" textlink="">
      <xdr:nvSpPr>
        <xdr:cNvPr id="292" name="楕円 291"/>
        <xdr:cNvSpPr/>
      </xdr:nvSpPr>
      <xdr:spPr>
        <a:xfrm>
          <a:off x="8699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149352</xdr:rowOff>
    </xdr:from>
    <xdr:to>
      <xdr:col>50</xdr:col>
      <xdr:colOff>114300</xdr:colOff>
      <xdr:row>84</xdr:row>
      <xdr:rowOff>151637</xdr:rowOff>
    </xdr:to>
    <xdr:cxnSp macro="">
      <xdr:nvCxnSpPr>
        <xdr:cNvPr id="293" name="直線コネクタ 292"/>
        <xdr:cNvCxnSpPr/>
      </xdr:nvCxnSpPr>
      <xdr:spPr>
        <a:xfrm flipV="1">
          <a:off x="8750300" y="14551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19829</xdr:rowOff>
    </xdr:from>
    <xdr:ext cx="469744" cy="259045"/>
    <xdr:sp macro="" textlink="">
      <xdr:nvSpPr>
        <xdr:cNvPr id="296" name="n_1mainValue【公営住宅】&#10;一人当たり面積"/>
        <xdr:cNvSpPr txBox="1"/>
      </xdr:nvSpPr>
      <xdr:spPr>
        <a:xfrm>
          <a:off x="93917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22114</xdr:rowOff>
    </xdr:from>
    <xdr:ext cx="469744" cy="259045"/>
    <xdr:sp macro="" textlink="">
      <xdr:nvSpPr>
        <xdr:cNvPr id="297" name="n_2mainValue【公営住宅】&#10;一人当たり面積"/>
        <xdr:cNvSpPr txBox="1"/>
      </xdr:nvSpPr>
      <xdr:spPr>
        <a:xfrm>
          <a:off x="85154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353" name="楕円 352"/>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41728</xdr:rowOff>
    </xdr:from>
    <xdr:to>
      <xdr:col>76</xdr:col>
      <xdr:colOff>165100</xdr:colOff>
      <xdr:row>35</xdr:row>
      <xdr:rowOff>143328</xdr:rowOff>
    </xdr:to>
    <xdr:sp macro="" textlink="">
      <xdr:nvSpPr>
        <xdr:cNvPr id="354" name="楕円 353"/>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37</xdr:row>
      <xdr:rowOff>76200</xdr:rowOff>
    </xdr:to>
    <xdr:cxnSp macro="">
      <xdr:nvCxnSpPr>
        <xdr:cNvPr id="355" name="直線コネクタ 354"/>
        <xdr:cNvCxnSpPr/>
      </xdr:nvCxnSpPr>
      <xdr:spPr>
        <a:xfrm>
          <a:off x="14592300" y="609327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118127</xdr:rowOff>
    </xdr:from>
    <xdr:ext cx="405111" cy="259045"/>
    <xdr:sp macro="" textlink="">
      <xdr:nvSpPr>
        <xdr:cNvPr id="358" name="n_1mainValue【認定こども園・幼稚園・保育所】&#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359" name="n_2mainValue【認定こども園・幼稚園・保育所】&#10;有形固定資産減価償却率"/>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166370</xdr:rowOff>
    </xdr:from>
    <xdr:to>
      <xdr:col>112</xdr:col>
      <xdr:colOff>38100</xdr:colOff>
      <xdr:row>39</xdr:row>
      <xdr:rowOff>96520</xdr:rowOff>
    </xdr:to>
    <xdr:sp macro="" textlink="">
      <xdr:nvSpPr>
        <xdr:cNvPr id="397" name="楕円 396"/>
        <xdr:cNvSpPr/>
      </xdr:nvSpPr>
      <xdr:spPr>
        <a:xfrm>
          <a:off x="2127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52070</xdr:rowOff>
    </xdr:from>
    <xdr:to>
      <xdr:col>107</xdr:col>
      <xdr:colOff>101600</xdr:colOff>
      <xdr:row>39</xdr:row>
      <xdr:rowOff>153670</xdr:rowOff>
    </xdr:to>
    <xdr:sp macro="" textlink="">
      <xdr:nvSpPr>
        <xdr:cNvPr id="398" name="楕円 397"/>
        <xdr:cNvSpPr/>
      </xdr:nvSpPr>
      <xdr:spPr>
        <a:xfrm>
          <a:off x="2038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102870</xdr:rowOff>
    </xdr:to>
    <xdr:cxnSp macro="">
      <xdr:nvCxnSpPr>
        <xdr:cNvPr id="399" name="直線コネクタ 398"/>
        <xdr:cNvCxnSpPr/>
      </xdr:nvCxnSpPr>
      <xdr:spPr>
        <a:xfrm flipV="1">
          <a:off x="20434300" y="6732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87647</xdr:rowOff>
    </xdr:from>
    <xdr:ext cx="469744" cy="259045"/>
    <xdr:sp macro="" textlink="">
      <xdr:nvSpPr>
        <xdr:cNvPr id="402" name="n_1mainValue【認定こども園・幼稚園・保育所】&#10;一人当たり面積"/>
        <xdr:cNvSpPr txBox="1"/>
      </xdr:nvSpPr>
      <xdr:spPr>
        <a:xfrm>
          <a:off x="210757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144797</xdr:rowOff>
    </xdr:from>
    <xdr:ext cx="469744" cy="259045"/>
    <xdr:sp macro="" textlink="">
      <xdr:nvSpPr>
        <xdr:cNvPr id="403" name="n_2mainValue【認定こども園・幼稚園・保育所】&#10;一人当たり面積"/>
        <xdr:cNvSpPr txBox="1"/>
      </xdr:nvSpPr>
      <xdr:spPr>
        <a:xfrm>
          <a:off x="20199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442" name="楕円 441"/>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xdr:rowOff>
    </xdr:from>
    <xdr:to>
      <xdr:col>76</xdr:col>
      <xdr:colOff>165100</xdr:colOff>
      <xdr:row>57</xdr:row>
      <xdr:rowOff>107950</xdr:rowOff>
    </xdr:to>
    <xdr:sp macro="" textlink="">
      <xdr:nvSpPr>
        <xdr:cNvPr id="443" name="楕円 442"/>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58</xdr:row>
      <xdr:rowOff>76200</xdr:rowOff>
    </xdr:to>
    <xdr:cxnSp macro="">
      <xdr:nvCxnSpPr>
        <xdr:cNvPr id="444" name="直線コネクタ 443"/>
        <xdr:cNvCxnSpPr/>
      </xdr:nvCxnSpPr>
      <xdr:spPr>
        <a:xfrm>
          <a:off x="14592300" y="9829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5"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46"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447" name="n_1mainValue【学校施設】&#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48" name="n_2mainValue【学校施設】&#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106934</xdr:rowOff>
    </xdr:from>
    <xdr:to>
      <xdr:col>112</xdr:col>
      <xdr:colOff>38100</xdr:colOff>
      <xdr:row>59</xdr:row>
      <xdr:rowOff>37084</xdr:rowOff>
    </xdr:to>
    <xdr:sp macro="" textlink="">
      <xdr:nvSpPr>
        <xdr:cNvPr id="487" name="楕円 486"/>
        <xdr:cNvSpPr/>
      </xdr:nvSpPr>
      <xdr:spPr>
        <a:xfrm>
          <a:off x="21272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114554</xdr:rowOff>
    </xdr:from>
    <xdr:to>
      <xdr:col>107</xdr:col>
      <xdr:colOff>101600</xdr:colOff>
      <xdr:row>59</xdr:row>
      <xdr:rowOff>44704</xdr:rowOff>
    </xdr:to>
    <xdr:sp macro="" textlink="">
      <xdr:nvSpPr>
        <xdr:cNvPr id="488" name="楕円 487"/>
        <xdr:cNvSpPr/>
      </xdr:nvSpPr>
      <xdr:spPr>
        <a:xfrm>
          <a:off x="20383500" y="100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157734</xdr:rowOff>
    </xdr:from>
    <xdr:to>
      <xdr:col>111</xdr:col>
      <xdr:colOff>177800</xdr:colOff>
      <xdr:row>58</xdr:row>
      <xdr:rowOff>165354</xdr:rowOff>
    </xdr:to>
    <xdr:cxnSp macro="">
      <xdr:nvCxnSpPr>
        <xdr:cNvPr id="489" name="直線コネクタ 488"/>
        <xdr:cNvCxnSpPr/>
      </xdr:nvCxnSpPr>
      <xdr:spPr>
        <a:xfrm flipV="1">
          <a:off x="20434300" y="101018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49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53611</xdr:rowOff>
    </xdr:from>
    <xdr:ext cx="469744" cy="259045"/>
    <xdr:sp macro="" textlink="">
      <xdr:nvSpPr>
        <xdr:cNvPr id="492" name="n_1mainValue【学校施設】&#10;一人当たり面積"/>
        <xdr:cNvSpPr txBox="1"/>
      </xdr:nvSpPr>
      <xdr:spPr>
        <a:xfrm>
          <a:off x="21075727" y="982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61231</xdr:rowOff>
    </xdr:from>
    <xdr:ext cx="469744" cy="259045"/>
    <xdr:sp macro="" textlink="">
      <xdr:nvSpPr>
        <xdr:cNvPr id="493" name="n_2mainValue【学校施設】&#10;一人当たり面積"/>
        <xdr:cNvSpPr txBox="1"/>
      </xdr:nvSpPr>
      <xdr:spPr>
        <a:xfrm>
          <a:off x="20199427" y="98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126364</xdr:rowOff>
    </xdr:from>
    <xdr:to>
      <xdr:col>81</xdr:col>
      <xdr:colOff>101600</xdr:colOff>
      <xdr:row>81</xdr:row>
      <xdr:rowOff>56514</xdr:rowOff>
    </xdr:to>
    <xdr:sp macro="" textlink="">
      <xdr:nvSpPr>
        <xdr:cNvPr id="532" name="楕円 531"/>
        <xdr:cNvSpPr/>
      </xdr:nvSpPr>
      <xdr:spPr>
        <a:xfrm>
          <a:off x="15430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145414</xdr:rowOff>
    </xdr:from>
    <xdr:to>
      <xdr:col>76</xdr:col>
      <xdr:colOff>165100</xdr:colOff>
      <xdr:row>81</xdr:row>
      <xdr:rowOff>75564</xdr:rowOff>
    </xdr:to>
    <xdr:sp macro="" textlink="">
      <xdr:nvSpPr>
        <xdr:cNvPr id="533" name="楕円 532"/>
        <xdr:cNvSpPr/>
      </xdr:nvSpPr>
      <xdr:spPr>
        <a:xfrm>
          <a:off x="14541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5714</xdr:rowOff>
    </xdr:from>
    <xdr:to>
      <xdr:col>81</xdr:col>
      <xdr:colOff>50800</xdr:colOff>
      <xdr:row>81</xdr:row>
      <xdr:rowOff>24764</xdr:rowOff>
    </xdr:to>
    <xdr:cxnSp macro="">
      <xdr:nvCxnSpPr>
        <xdr:cNvPr id="534" name="直線コネクタ 533"/>
        <xdr:cNvCxnSpPr/>
      </xdr:nvCxnSpPr>
      <xdr:spPr>
        <a:xfrm flipV="1">
          <a:off x="14592300" y="138931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5"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36"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73041</xdr:rowOff>
    </xdr:from>
    <xdr:ext cx="405111" cy="259045"/>
    <xdr:sp macro="" textlink="">
      <xdr:nvSpPr>
        <xdr:cNvPr id="537" name="n_1mainValue【児童館】&#10;有形固定資産減価償却率"/>
        <xdr:cNvSpPr txBox="1"/>
      </xdr:nvSpPr>
      <xdr:spPr>
        <a:xfrm>
          <a:off x="15266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92091</xdr:rowOff>
    </xdr:from>
    <xdr:ext cx="405111" cy="259045"/>
    <xdr:sp macro="" textlink="">
      <xdr:nvSpPr>
        <xdr:cNvPr id="538" name="n_2mainValue【児童館】&#10;有形固定資産減価償却率"/>
        <xdr:cNvSpPr txBox="1"/>
      </xdr:nvSpPr>
      <xdr:spPr>
        <a:xfrm>
          <a:off x="14389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578" name="楕円 577"/>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28121</xdr:rowOff>
    </xdr:from>
    <xdr:to>
      <xdr:col>107</xdr:col>
      <xdr:colOff>101600</xdr:colOff>
      <xdr:row>85</xdr:row>
      <xdr:rowOff>129721</xdr:rowOff>
    </xdr:to>
    <xdr:sp macro="" textlink="">
      <xdr:nvSpPr>
        <xdr:cNvPr id="579" name="楕円 578"/>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580" name="直線コネクタ 579"/>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1"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2"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583"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584"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19686</xdr:rowOff>
    </xdr:from>
    <xdr:to>
      <xdr:col>81</xdr:col>
      <xdr:colOff>101600</xdr:colOff>
      <xdr:row>105</xdr:row>
      <xdr:rowOff>121286</xdr:rowOff>
    </xdr:to>
    <xdr:sp macro="" textlink="">
      <xdr:nvSpPr>
        <xdr:cNvPr id="623" name="楕円 622"/>
        <xdr:cNvSpPr/>
      </xdr:nvSpPr>
      <xdr:spPr>
        <a:xfrm>
          <a:off x="15430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24" name="楕円 623"/>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70486</xdr:rowOff>
    </xdr:to>
    <xdr:cxnSp macro="">
      <xdr:nvCxnSpPr>
        <xdr:cNvPr id="625" name="直線コネクタ 624"/>
        <xdr:cNvCxnSpPr/>
      </xdr:nvCxnSpPr>
      <xdr:spPr>
        <a:xfrm>
          <a:off x="14592300" y="179984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6"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27"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112413</xdr:rowOff>
    </xdr:from>
    <xdr:ext cx="405111" cy="259045"/>
    <xdr:sp macro="" textlink="">
      <xdr:nvSpPr>
        <xdr:cNvPr id="628" name="n_1mainValue【公民館】&#10;有形固定資産減価償却率"/>
        <xdr:cNvSpPr txBox="1"/>
      </xdr:nvSpPr>
      <xdr:spPr>
        <a:xfrm>
          <a:off x="152660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29" name="n_2main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667" name="楕円 666"/>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143511</xdr:rowOff>
    </xdr:from>
    <xdr:to>
      <xdr:col>107</xdr:col>
      <xdr:colOff>101600</xdr:colOff>
      <xdr:row>104</xdr:row>
      <xdr:rowOff>73661</xdr:rowOff>
    </xdr:to>
    <xdr:sp macro="" textlink="">
      <xdr:nvSpPr>
        <xdr:cNvPr id="668" name="楕円 667"/>
        <xdr:cNvSpPr/>
      </xdr:nvSpPr>
      <xdr:spPr>
        <a:xfrm>
          <a:off x="20383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104</xdr:row>
      <xdr:rowOff>22861</xdr:rowOff>
    </xdr:to>
    <xdr:cxnSp macro="">
      <xdr:nvCxnSpPr>
        <xdr:cNvPr id="669" name="直線コネクタ 668"/>
        <xdr:cNvCxnSpPr/>
      </xdr:nvCxnSpPr>
      <xdr:spPr>
        <a:xfrm flipV="1">
          <a:off x="20434300" y="17792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0"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71"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672" name="n_1mainValue【公民館】&#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90188</xdr:rowOff>
    </xdr:from>
    <xdr:ext cx="469744" cy="259045"/>
    <xdr:sp macro="" textlink="">
      <xdr:nvSpPr>
        <xdr:cNvPr id="673" name="n_2mainValue【公民館】&#10;一人当たり面積"/>
        <xdr:cNvSpPr txBox="1"/>
      </xdr:nvSpPr>
      <xdr:spPr>
        <a:xfrm>
          <a:off x="20199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や保育施設等については、順次改修を行ったことから全体的に有形固定資産減価償却率の低下している。一方で、道路や橋梁については、総量が膨大であることもあり、同指標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今後は、公共施設の利用状況等を踏まえながら再配置計画を策定し、計画的に施設の統廃合を進めることで、将来的な財政負担の抑制を図っていく必要がある。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78,414
77,124
176.51
32,395,979
32,182,713
101,931
18,550,833
38,951,885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4734</xdr:rowOff>
    </xdr:from>
    <xdr:ext cx="405111" cy="259045"/>
    <xdr:sp macro="" textlink="">
      <xdr:nvSpPr>
        <xdr:cNvPr id="6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142966</xdr:rowOff>
    </xdr:from>
    <xdr:to>
      <xdr:col>20</xdr:col>
      <xdr:colOff>38100</xdr:colOff>
      <xdr:row>42</xdr:row>
      <xdr:rowOff>73116</xdr:rowOff>
    </xdr:to>
    <xdr:sp macro="" textlink="">
      <xdr:nvSpPr>
        <xdr:cNvPr id="73" name="楕円 72"/>
        <xdr:cNvSpPr/>
      </xdr:nvSpPr>
      <xdr:spPr>
        <a:xfrm>
          <a:off x="3746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4173</xdr:rowOff>
    </xdr:from>
    <xdr:to>
      <xdr:col>15</xdr:col>
      <xdr:colOff>101600</xdr:colOff>
      <xdr:row>42</xdr:row>
      <xdr:rowOff>105773</xdr:rowOff>
    </xdr:to>
    <xdr:sp macro="" textlink="">
      <xdr:nvSpPr>
        <xdr:cNvPr id="74" name="楕円 73"/>
        <xdr:cNvSpPr/>
      </xdr:nvSpPr>
      <xdr:spPr>
        <a:xfrm>
          <a:off x="2857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22316</xdr:rowOff>
    </xdr:from>
    <xdr:to>
      <xdr:col>19</xdr:col>
      <xdr:colOff>177800</xdr:colOff>
      <xdr:row>42</xdr:row>
      <xdr:rowOff>54973</xdr:rowOff>
    </xdr:to>
    <xdr:cxnSp macro="">
      <xdr:nvCxnSpPr>
        <xdr:cNvPr id="75" name="直線コネクタ 74"/>
        <xdr:cNvCxnSpPr/>
      </xdr:nvCxnSpPr>
      <xdr:spPr>
        <a:xfrm flipV="1">
          <a:off x="2908300" y="72232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64243</xdr:rowOff>
    </xdr:from>
    <xdr:ext cx="340478" cy="259045"/>
    <xdr:sp macro="" textlink="">
      <xdr:nvSpPr>
        <xdr:cNvPr id="76" name="n_1mainValue【図書館】&#10;有形固定資産減価償却率"/>
        <xdr:cNvSpPr txBox="1"/>
      </xdr:nvSpPr>
      <xdr:spPr>
        <a:xfrm>
          <a:off x="3614361" y="726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96900</xdr:rowOff>
    </xdr:from>
    <xdr:ext cx="340478" cy="259045"/>
    <xdr:sp macro="" textlink="">
      <xdr:nvSpPr>
        <xdr:cNvPr id="77" name="n_2mainValue【図書館】&#10;有形固定資産減価償却率"/>
        <xdr:cNvSpPr txBox="1"/>
      </xdr:nvSpPr>
      <xdr:spPr>
        <a:xfrm>
          <a:off x="27380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17" name="楕円 116"/>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18" name="楕円 117"/>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82550</xdr:rowOff>
    </xdr:to>
    <xdr:cxnSp macro="">
      <xdr:nvCxnSpPr>
        <xdr:cNvPr id="119" name="直線コネクタ 118"/>
        <xdr:cNvCxnSpPr/>
      </xdr:nvCxnSpPr>
      <xdr:spPr>
        <a:xfrm flipV="1">
          <a:off x="8750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0"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21"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5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66692</xdr:rowOff>
    </xdr:from>
    <xdr:ext cx="405111" cy="259045"/>
    <xdr:sp macro="" textlink="">
      <xdr:nvSpPr>
        <xdr:cNvPr id="156"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62" name="楕円 161"/>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158750</xdr:rowOff>
    </xdr:from>
    <xdr:to>
      <xdr:col>15</xdr:col>
      <xdr:colOff>101600</xdr:colOff>
      <xdr:row>59</xdr:row>
      <xdr:rowOff>88900</xdr:rowOff>
    </xdr:to>
    <xdr:sp macro="" textlink="">
      <xdr:nvSpPr>
        <xdr:cNvPr id="163" name="楕円 162"/>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45720</xdr:rowOff>
    </xdr:to>
    <xdr:cxnSp macro="">
      <xdr:nvCxnSpPr>
        <xdr:cNvPr id="164" name="直線コネクタ 163"/>
        <xdr:cNvCxnSpPr/>
      </xdr:nvCxnSpPr>
      <xdr:spPr>
        <a:xfrm>
          <a:off x="2908300" y="10153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65" name="n_1main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166" name="n_2mainValue【体育館・プール】&#10;有形固定資産減価償却率"/>
        <xdr:cNvSpPr txBox="1"/>
      </xdr:nvSpPr>
      <xdr:spPr>
        <a:xfrm>
          <a:off x="2705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06" name="楕円 205"/>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07" name="楕円 206"/>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95250</xdr:rowOff>
    </xdr:to>
    <xdr:cxnSp macro="">
      <xdr:nvCxnSpPr>
        <xdr:cNvPr id="208" name="直線コネクタ 207"/>
        <xdr:cNvCxnSpPr/>
      </xdr:nvCxnSpPr>
      <xdr:spPr>
        <a:xfrm>
          <a:off x="8750300" y="10843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137177</xdr:rowOff>
    </xdr:from>
    <xdr:ext cx="469744" cy="259045"/>
    <xdr:sp macro="" textlink="">
      <xdr:nvSpPr>
        <xdr:cNvPr id="209" name="n_1mainValue【体育館・プール】&#10;一人当たり面積"/>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10" name="n_2mainValue【体育館・プール】&#10;一人当たり面積"/>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21607</xdr:rowOff>
    </xdr:from>
    <xdr:ext cx="405111" cy="259045"/>
    <xdr:sp macro="" textlink="">
      <xdr:nvSpPr>
        <xdr:cNvPr id="24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45"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251" name="楕円 250"/>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74930</xdr:rowOff>
    </xdr:from>
    <xdr:to>
      <xdr:col>15</xdr:col>
      <xdr:colOff>101600</xdr:colOff>
      <xdr:row>85</xdr:row>
      <xdr:rowOff>5080</xdr:rowOff>
    </xdr:to>
    <xdr:sp macro="" textlink="">
      <xdr:nvSpPr>
        <xdr:cNvPr id="252" name="楕円 251"/>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125730</xdr:rowOff>
    </xdr:to>
    <xdr:cxnSp macro="">
      <xdr:nvCxnSpPr>
        <xdr:cNvPr id="253" name="直線コネクタ 252"/>
        <xdr:cNvCxnSpPr/>
      </xdr:nvCxnSpPr>
      <xdr:spPr>
        <a:xfrm flipV="1">
          <a:off x="2908300" y="144303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70502</xdr:rowOff>
    </xdr:from>
    <xdr:ext cx="405111" cy="259045"/>
    <xdr:sp macro="" textlink="">
      <xdr:nvSpPr>
        <xdr:cNvPr id="254" name="n_1mainValue【福祉施設】&#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255" name="n_2mainValue【福祉施設】&#10;有形固定資産減価償却率"/>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28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57166</xdr:rowOff>
    </xdr:from>
    <xdr:ext cx="469744" cy="259045"/>
    <xdr:sp macro="" textlink="">
      <xdr:nvSpPr>
        <xdr:cNvPr id="287"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115315</xdr:rowOff>
    </xdr:from>
    <xdr:to>
      <xdr:col>50</xdr:col>
      <xdr:colOff>165100</xdr:colOff>
      <xdr:row>83</xdr:row>
      <xdr:rowOff>45465</xdr:rowOff>
    </xdr:to>
    <xdr:sp macro="" textlink="">
      <xdr:nvSpPr>
        <xdr:cNvPr id="293" name="楕円 292"/>
        <xdr:cNvSpPr/>
      </xdr:nvSpPr>
      <xdr:spPr>
        <a:xfrm>
          <a:off x="9588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165608</xdr:rowOff>
    </xdr:from>
    <xdr:to>
      <xdr:col>46</xdr:col>
      <xdr:colOff>38100</xdr:colOff>
      <xdr:row>83</xdr:row>
      <xdr:rowOff>95758</xdr:rowOff>
    </xdr:to>
    <xdr:sp macro="" textlink="">
      <xdr:nvSpPr>
        <xdr:cNvPr id="294" name="楕円 293"/>
        <xdr:cNvSpPr/>
      </xdr:nvSpPr>
      <xdr:spPr>
        <a:xfrm>
          <a:off x="8699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166115</xdr:rowOff>
    </xdr:from>
    <xdr:to>
      <xdr:col>50</xdr:col>
      <xdr:colOff>114300</xdr:colOff>
      <xdr:row>83</xdr:row>
      <xdr:rowOff>44958</xdr:rowOff>
    </xdr:to>
    <xdr:cxnSp macro="">
      <xdr:nvCxnSpPr>
        <xdr:cNvPr id="295" name="直線コネクタ 294"/>
        <xdr:cNvCxnSpPr/>
      </xdr:nvCxnSpPr>
      <xdr:spPr>
        <a:xfrm flipV="1">
          <a:off x="8750300" y="142250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61992</xdr:rowOff>
    </xdr:from>
    <xdr:ext cx="469744" cy="259045"/>
    <xdr:sp macro="" textlink="">
      <xdr:nvSpPr>
        <xdr:cNvPr id="296" name="n_1main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112285</xdr:rowOff>
    </xdr:from>
    <xdr:ext cx="469744" cy="259045"/>
    <xdr:sp macro="" textlink="">
      <xdr:nvSpPr>
        <xdr:cNvPr id="297" name="n_2mainValue【福祉施設】&#10;一人当たり面積"/>
        <xdr:cNvSpPr txBox="1"/>
      </xdr:nvSpPr>
      <xdr:spPr>
        <a:xfrm>
          <a:off x="8515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3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33"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40095</xdr:rowOff>
    </xdr:from>
    <xdr:to>
      <xdr:col>20</xdr:col>
      <xdr:colOff>38100</xdr:colOff>
      <xdr:row>103</xdr:row>
      <xdr:rowOff>141695</xdr:rowOff>
    </xdr:to>
    <xdr:sp macro="" textlink="">
      <xdr:nvSpPr>
        <xdr:cNvPr id="339" name="楕円 338"/>
        <xdr:cNvSpPr/>
      </xdr:nvSpPr>
      <xdr:spPr>
        <a:xfrm>
          <a:off x="3746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74386</xdr:rowOff>
    </xdr:from>
    <xdr:to>
      <xdr:col>15</xdr:col>
      <xdr:colOff>101600</xdr:colOff>
      <xdr:row>104</xdr:row>
      <xdr:rowOff>4536</xdr:rowOff>
    </xdr:to>
    <xdr:sp macro="" textlink="">
      <xdr:nvSpPr>
        <xdr:cNvPr id="340" name="楕円 339"/>
        <xdr:cNvSpPr/>
      </xdr:nvSpPr>
      <xdr:spPr>
        <a:xfrm>
          <a:off x="2857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90895</xdr:rowOff>
    </xdr:from>
    <xdr:to>
      <xdr:col>19</xdr:col>
      <xdr:colOff>177800</xdr:colOff>
      <xdr:row>103</xdr:row>
      <xdr:rowOff>125186</xdr:rowOff>
    </xdr:to>
    <xdr:cxnSp macro="">
      <xdr:nvCxnSpPr>
        <xdr:cNvPr id="341" name="直線コネクタ 340"/>
        <xdr:cNvCxnSpPr/>
      </xdr:nvCxnSpPr>
      <xdr:spPr>
        <a:xfrm flipV="1">
          <a:off x="2908300" y="177502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42" name="n_1mainValue【市民会館】&#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21063</xdr:rowOff>
    </xdr:from>
    <xdr:ext cx="405111" cy="259045"/>
    <xdr:sp macro="" textlink="">
      <xdr:nvSpPr>
        <xdr:cNvPr id="343" name="n_2mainValue【市民会館】&#10;有形固定資産減価償却率"/>
        <xdr:cNvSpPr txBox="1"/>
      </xdr:nvSpPr>
      <xdr:spPr>
        <a:xfrm>
          <a:off x="2705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37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7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385" name="楕円 384"/>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386" name="楕円 385"/>
        <xdr:cNvSpPr/>
      </xdr:nvSpPr>
      <xdr:spPr>
        <a:xfrm>
          <a:off x="8699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30480</xdr:rowOff>
    </xdr:to>
    <xdr:cxnSp macro="">
      <xdr:nvCxnSpPr>
        <xdr:cNvPr id="387" name="直線コネクタ 386"/>
        <xdr:cNvCxnSpPr/>
      </xdr:nvCxnSpPr>
      <xdr:spPr>
        <a:xfrm>
          <a:off x="8750300" y="1818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388" name="n_1main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389" name="n_2main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2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25"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146231</xdr:rowOff>
    </xdr:from>
    <xdr:to>
      <xdr:col>81</xdr:col>
      <xdr:colOff>101600</xdr:colOff>
      <xdr:row>37</xdr:row>
      <xdr:rowOff>76381</xdr:rowOff>
    </xdr:to>
    <xdr:sp macro="" textlink="">
      <xdr:nvSpPr>
        <xdr:cNvPr id="431" name="楕円 430"/>
        <xdr:cNvSpPr/>
      </xdr:nvSpPr>
      <xdr:spPr>
        <a:xfrm>
          <a:off x="15430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32" name="楕円 431"/>
        <xdr:cNvSpPr/>
      </xdr:nvSpPr>
      <xdr:spPr>
        <a:xfrm>
          <a:off x="14541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25581</xdr:rowOff>
    </xdr:from>
    <xdr:to>
      <xdr:col>81</xdr:col>
      <xdr:colOff>50800</xdr:colOff>
      <xdr:row>37</xdr:row>
      <xdr:rowOff>61504</xdr:rowOff>
    </xdr:to>
    <xdr:cxnSp macro="">
      <xdr:nvCxnSpPr>
        <xdr:cNvPr id="433" name="直線コネクタ 432"/>
        <xdr:cNvCxnSpPr/>
      </xdr:nvCxnSpPr>
      <xdr:spPr>
        <a:xfrm flipV="1">
          <a:off x="14592300" y="63692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67508</xdr:rowOff>
    </xdr:from>
    <xdr:ext cx="405111" cy="259045"/>
    <xdr:sp macro="" textlink="">
      <xdr:nvSpPr>
        <xdr:cNvPr id="434" name="n_1mainValue【一般廃棄物処理施設】&#10;有形固定資産減価償却率"/>
        <xdr:cNvSpPr txBox="1"/>
      </xdr:nvSpPr>
      <xdr:spPr>
        <a:xfrm>
          <a:off x="152660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35" name="n_2mainValue【一般廃棄物処理施設】&#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143570</xdr:rowOff>
    </xdr:from>
    <xdr:ext cx="534377" cy="259045"/>
    <xdr:sp macro="" textlink="">
      <xdr:nvSpPr>
        <xdr:cNvPr id="465"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6" name="フローチャート: 判断 465"/>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156527</xdr:rowOff>
    </xdr:from>
    <xdr:ext cx="534377" cy="259045"/>
    <xdr:sp macro="" textlink="">
      <xdr:nvSpPr>
        <xdr:cNvPr id="467"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92133</xdr:rowOff>
    </xdr:from>
    <xdr:to>
      <xdr:col>112</xdr:col>
      <xdr:colOff>38100</xdr:colOff>
      <xdr:row>38</xdr:row>
      <xdr:rowOff>22282</xdr:rowOff>
    </xdr:to>
    <xdr:sp macro="" textlink="">
      <xdr:nvSpPr>
        <xdr:cNvPr id="473" name="楕円 472"/>
        <xdr:cNvSpPr/>
      </xdr:nvSpPr>
      <xdr:spPr>
        <a:xfrm>
          <a:off x="21272500" y="6435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102735</xdr:rowOff>
    </xdr:from>
    <xdr:to>
      <xdr:col>107</xdr:col>
      <xdr:colOff>101600</xdr:colOff>
      <xdr:row>38</xdr:row>
      <xdr:rowOff>32885</xdr:rowOff>
    </xdr:to>
    <xdr:sp macro="" textlink="">
      <xdr:nvSpPr>
        <xdr:cNvPr id="474" name="楕円 473"/>
        <xdr:cNvSpPr/>
      </xdr:nvSpPr>
      <xdr:spPr>
        <a:xfrm>
          <a:off x="20383500" y="6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142933</xdr:rowOff>
    </xdr:from>
    <xdr:to>
      <xdr:col>111</xdr:col>
      <xdr:colOff>177800</xdr:colOff>
      <xdr:row>37</xdr:row>
      <xdr:rowOff>153535</xdr:rowOff>
    </xdr:to>
    <xdr:cxnSp macro="">
      <xdr:nvCxnSpPr>
        <xdr:cNvPr id="475" name="直線コネクタ 474"/>
        <xdr:cNvCxnSpPr/>
      </xdr:nvCxnSpPr>
      <xdr:spPr>
        <a:xfrm flipV="1">
          <a:off x="20434300" y="6486583"/>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38810</xdr:rowOff>
    </xdr:from>
    <xdr:ext cx="599010" cy="259045"/>
    <xdr:sp macro="" textlink="">
      <xdr:nvSpPr>
        <xdr:cNvPr id="476" name="n_1mainValue【一般廃棄物処理施設】&#10;一人当たり有形固定資産（償却資産）額"/>
        <xdr:cNvSpPr txBox="1"/>
      </xdr:nvSpPr>
      <xdr:spPr>
        <a:xfrm>
          <a:off x="21011095" y="62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49412</xdr:rowOff>
    </xdr:from>
    <xdr:ext cx="599010" cy="259045"/>
    <xdr:sp macro="" textlink="">
      <xdr:nvSpPr>
        <xdr:cNvPr id="477" name="n_2mainValue【一般廃棄物処理施設】&#10;一人当たり有形固定資産（償却資産）額"/>
        <xdr:cNvSpPr txBox="1"/>
      </xdr:nvSpPr>
      <xdr:spPr>
        <a:xfrm>
          <a:off x="20134795" y="62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51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12" name="フローチャート: 判断 511"/>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513"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19" name="楕円 518"/>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58601</xdr:rowOff>
    </xdr:from>
    <xdr:to>
      <xdr:col>76</xdr:col>
      <xdr:colOff>165100</xdr:colOff>
      <xdr:row>61</xdr:row>
      <xdr:rowOff>160201</xdr:rowOff>
    </xdr:to>
    <xdr:sp macro="" textlink="">
      <xdr:nvSpPr>
        <xdr:cNvPr id="520" name="楕円 519"/>
        <xdr:cNvSpPr/>
      </xdr:nvSpPr>
      <xdr:spPr>
        <a:xfrm>
          <a:off x="14541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109401</xdr:rowOff>
    </xdr:to>
    <xdr:cxnSp macro="">
      <xdr:nvCxnSpPr>
        <xdr:cNvPr id="521" name="直線コネクタ 520"/>
        <xdr:cNvCxnSpPr/>
      </xdr:nvCxnSpPr>
      <xdr:spPr>
        <a:xfrm flipV="1">
          <a:off x="14592300" y="105384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22"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151328</xdr:rowOff>
    </xdr:from>
    <xdr:ext cx="405111" cy="259045"/>
    <xdr:sp macro="" textlink="">
      <xdr:nvSpPr>
        <xdr:cNvPr id="523" name="n_2mainValue【保健センター・保健所】&#10;有形固定資産減価償却率"/>
        <xdr:cNvSpPr txBox="1"/>
      </xdr:nvSpPr>
      <xdr:spPr>
        <a:xfrm>
          <a:off x="14389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124477</xdr:rowOff>
    </xdr:from>
    <xdr:ext cx="469744" cy="259045"/>
    <xdr:sp macro="" textlink="">
      <xdr:nvSpPr>
        <xdr:cNvPr id="555"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6" name="フローチャート: 判断 55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111777</xdr:rowOff>
    </xdr:from>
    <xdr:ext cx="469744" cy="259045"/>
    <xdr:sp macro="" textlink="">
      <xdr:nvSpPr>
        <xdr:cNvPr id="557"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133350</xdr:rowOff>
    </xdr:from>
    <xdr:to>
      <xdr:col>112</xdr:col>
      <xdr:colOff>38100</xdr:colOff>
      <xdr:row>58</xdr:row>
      <xdr:rowOff>63500</xdr:rowOff>
    </xdr:to>
    <xdr:sp macro="" textlink="">
      <xdr:nvSpPr>
        <xdr:cNvPr id="563" name="楕円 562"/>
        <xdr:cNvSpPr/>
      </xdr:nvSpPr>
      <xdr:spPr>
        <a:xfrm>
          <a:off x="21272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133350</xdr:rowOff>
    </xdr:from>
    <xdr:to>
      <xdr:col>107</xdr:col>
      <xdr:colOff>101600</xdr:colOff>
      <xdr:row>58</xdr:row>
      <xdr:rowOff>63500</xdr:rowOff>
    </xdr:to>
    <xdr:sp macro="" textlink="">
      <xdr:nvSpPr>
        <xdr:cNvPr id="564" name="楕円 563"/>
        <xdr:cNvSpPr/>
      </xdr:nvSpPr>
      <xdr:spPr>
        <a:xfrm>
          <a:off x="20383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12700</xdr:rowOff>
    </xdr:from>
    <xdr:to>
      <xdr:col>111</xdr:col>
      <xdr:colOff>177800</xdr:colOff>
      <xdr:row>58</xdr:row>
      <xdr:rowOff>12700</xdr:rowOff>
    </xdr:to>
    <xdr:cxnSp macro="">
      <xdr:nvCxnSpPr>
        <xdr:cNvPr id="565" name="直線コネクタ 564"/>
        <xdr:cNvCxnSpPr/>
      </xdr:nvCxnSpPr>
      <xdr:spPr>
        <a:xfrm>
          <a:off x="204343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80027</xdr:rowOff>
    </xdr:from>
    <xdr:ext cx="469744" cy="259045"/>
    <xdr:sp macro="" textlink="">
      <xdr:nvSpPr>
        <xdr:cNvPr id="566" name="n_1mainValue【保健センター・保健所】&#10;一人当たり面積"/>
        <xdr:cNvSpPr txBox="1"/>
      </xdr:nvSpPr>
      <xdr:spPr>
        <a:xfrm>
          <a:off x="210757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80027</xdr:rowOff>
    </xdr:from>
    <xdr:ext cx="469744" cy="259045"/>
    <xdr:sp macro="" textlink="">
      <xdr:nvSpPr>
        <xdr:cNvPr id="567" name="n_2mainValue【保健センター・保健所】&#10;一人当たり面積"/>
        <xdr:cNvSpPr txBox="1"/>
      </xdr:nvSpPr>
      <xdr:spPr>
        <a:xfrm>
          <a:off x="201994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60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01" name="フローチャート: 判断 60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11447</xdr:rowOff>
    </xdr:from>
    <xdr:ext cx="405111" cy="259045"/>
    <xdr:sp macro="" textlink="">
      <xdr:nvSpPr>
        <xdr:cNvPr id="602"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57786</xdr:rowOff>
    </xdr:from>
    <xdr:to>
      <xdr:col>81</xdr:col>
      <xdr:colOff>101600</xdr:colOff>
      <xdr:row>81</xdr:row>
      <xdr:rowOff>159386</xdr:rowOff>
    </xdr:to>
    <xdr:sp macro="" textlink="">
      <xdr:nvSpPr>
        <xdr:cNvPr id="608" name="楕円 607"/>
        <xdr:cNvSpPr/>
      </xdr:nvSpPr>
      <xdr:spPr>
        <a:xfrm>
          <a:off x="15430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95886</xdr:rowOff>
    </xdr:from>
    <xdr:to>
      <xdr:col>76</xdr:col>
      <xdr:colOff>165100</xdr:colOff>
      <xdr:row>82</xdr:row>
      <xdr:rowOff>26036</xdr:rowOff>
    </xdr:to>
    <xdr:sp macro="" textlink="">
      <xdr:nvSpPr>
        <xdr:cNvPr id="609" name="楕円 608"/>
        <xdr:cNvSpPr/>
      </xdr:nvSpPr>
      <xdr:spPr>
        <a:xfrm>
          <a:off x="14541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108586</xdr:rowOff>
    </xdr:from>
    <xdr:to>
      <xdr:col>81</xdr:col>
      <xdr:colOff>50800</xdr:colOff>
      <xdr:row>81</xdr:row>
      <xdr:rowOff>146686</xdr:rowOff>
    </xdr:to>
    <xdr:cxnSp macro="">
      <xdr:nvCxnSpPr>
        <xdr:cNvPr id="610" name="直線コネクタ 609"/>
        <xdr:cNvCxnSpPr/>
      </xdr:nvCxnSpPr>
      <xdr:spPr>
        <a:xfrm flipV="1">
          <a:off x="14592300" y="13996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11" name="n_1mainValue【消防施設】&#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42563</xdr:rowOff>
    </xdr:from>
    <xdr:ext cx="405111" cy="259045"/>
    <xdr:sp macro="" textlink="">
      <xdr:nvSpPr>
        <xdr:cNvPr id="612" name="n_2mainValue【消防施設】&#10;有形固定資産減価償却率"/>
        <xdr:cNvSpPr txBox="1"/>
      </xdr:nvSpPr>
      <xdr:spPr>
        <a:xfrm>
          <a:off x="14389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4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43" name="フローチャート: 判断 64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4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650" name="楕円 649"/>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1" name="楕円 650"/>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83820</xdr:rowOff>
    </xdr:to>
    <xdr:cxnSp macro="">
      <xdr:nvCxnSpPr>
        <xdr:cNvPr id="652" name="直線コネクタ 651"/>
        <xdr:cNvCxnSpPr/>
      </xdr:nvCxnSpPr>
      <xdr:spPr>
        <a:xfrm flipV="1">
          <a:off x="20434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121175</xdr:rowOff>
    </xdr:from>
    <xdr:ext cx="469744" cy="259045"/>
    <xdr:sp macro="" textlink="">
      <xdr:nvSpPr>
        <xdr:cNvPr id="653" name="n_1mainValue【消防施設】&#10;一人当たり面積"/>
        <xdr:cNvSpPr txBox="1"/>
      </xdr:nvSpPr>
      <xdr:spPr>
        <a:xfrm>
          <a:off x="21075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54" name="n_2main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88"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9" name="フローチャート: 判断 68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9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96" name="楕円 695"/>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697" name="楕円 696"/>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4355</xdr:rowOff>
    </xdr:to>
    <xdr:cxnSp macro="">
      <xdr:nvCxnSpPr>
        <xdr:cNvPr id="698" name="直線コネクタ 697"/>
        <xdr:cNvCxnSpPr/>
      </xdr:nvCxnSpPr>
      <xdr:spPr>
        <a:xfrm flipV="1">
          <a:off x="14592300" y="179755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99" name="n_1main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46282</xdr:rowOff>
    </xdr:from>
    <xdr:ext cx="405111" cy="259045"/>
    <xdr:sp macro="" textlink="">
      <xdr:nvSpPr>
        <xdr:cNvPr id="700" name="n_2mainValue【庁舎】&#10;有形固定資産減価償却率"/>
        <xdr:cNvSpPr txBox="1"/>
      </xdr:nvSpPr>
      <xdr:spPr>
        <a:xfrm>
          <a:off x="14389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3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6" name="フローチャート: 判断 73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73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43" name="楕円 742"/>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44" name="楕円 743"/>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113756</xdr:rowOff>
    </xdr:to>
    <xdr:cxnSp macro="">
      <xdr:nvCxnSpPr>
        <xdr:cNvPr id="745" name="直線コネクタ 744"/>
        <xdr:cNvCxnSpPr/>
      </xdr:nvCxnSpPr>
      <xdr:spPr>
        <a:xfrm flipV="1">
          <a:off x="20434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746"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47"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図書館の有形固定資産減価償却率が低いのは、平成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年に中央図書館を新設したためである。その他の施設については、減価償却率が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％前後のものが多く、全体的に施設の老朽化が進んでおり、更新・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にかかる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予測される。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また、人口減少にともない、市民１人当たりの施設面積も今後増えていくため、公共施設の再配置計画にもとづいた統廃合等の検討が急務となる。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78,414
77,124
176.51
32,395,979
32,182,713
101,931
18,550,833
38,951,885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ポイント増加しているなか、当市はほぼ同率で推移している。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これは、市税や交付金の増収等により基準財政収入額が増加する一方で、高齢化の進展により社会保障費が増加し、基準財政需要額も同様に増加しているためである。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今後は三木市創生計画に基づき、地域振興による定住・交流人口の増加策を推進するとともに事業の見直しなどにより歳出の増加を抑制していく必要がある。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近年、経常収支比率は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％未満で推移していたが、平成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％を上回り、今年度はさらに</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％増加している。この要因としては、高齢化の進展並びに子育て支援策の充実にともなう扶助費の増加が考えられる。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今後も同経費の増加傾向が続いていくことから、事業の見直しをはじめ全体的な行政経費の精査と抑制に努めていく。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61</xdr:row>
      <xdr:rowOff>153162</xdr:rowOff>
    </xdr:to>
    <xdr:cxnSp macro="">
      <xdr:nvCxnSpPr>
        <xdr:cNvPr id="130" name="直線コネクタ 129"/>
        <xdr:cNvCxnSpPr/>
      </xdr:nvCxnSpPr>
      <xdr:spPr>
        <a:xfrm>
          <a:off x="4114800" y="105874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129032</xdr:rowOff>
    </xdr:to>
    <xdr:cxnSp macro="">
      <xdr:nvCxnSpPr>
        <xdr:cNvPr id="133" name="直線コネクタ 132"/>
        <xdr:cNvCxnSpPr/>
      </xdr:nvCxnSpPr>
      <xdr:spPr>
        <a:xfrm>
          <a:off x="3225800" y="105295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80772</xdr:rowOff>
    </xdr:to>
    <xdr:cxnSp macro="">
      <xdr:nvCxnSpPr>
        <xdr:cNvPr id="136" name="直線コネクタ 135"/>
        <xdr:cNvCxnSpPr/>
      </xdr:nvCxnSpPr>
      <xdr:spPr>
        <a:xfrm flipV="1">
          <a:off x="2336800" y="105295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61</xdr:row>
      <xdr:rowOff>85598</xdr:rowOff>
    </xdr:to>
    <xdr:cxnSp macro="">
      <xdr:nvCxnSpPr>
        <xdr:cNvPr id="139" name="直線コネクタ 138"/>
        <xdr:cNvCxnSpPr/>
      </xdr:nvCxnSpPr>
      <xdr:spPr>
        <a:xfrm flipV="1">
          <a:off x="1447800" y="105392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3" name="楕円 152"/>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54" name="テキスト ボックス 153"/>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5" name="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56" name="テキスト ボックス 155"/>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121175</xdr:rowOff>
    </xdr:from>
    <xdr:ext cx="762000" cy="259045"/>
    <xdr:sp macro="" textlink="">
      <xdr:nvSpPr>
        <xdr:cNvPr id="158" name="テキスト ボックス 157"/>
        <xdr:cNvSpPr txBox="1"/>
      </xdr:nvSpPr>
      <xdr:spPr>
        <a:xfrm>
          <a:off x="1066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職員数の不足を嘱託職員及びアルバイト職員で補ったことにより賃金（物件費）が増加し、平成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年度から約</a:t>
          </a:r>
          <a:r>
            <a:rPr kumimoji="1" lang="en-US" altLang="ja-JP" sz="1300" baseline="0">
              <a:latin typeface="ＭＳ Ｐゴシック" panose="020B0600070205080204" pitchFamily="50" charset="-128"/>
              <a:ea typeface="ＭＳ Ｐゴシック" panose="020B0600070205080204" pitchFamily="50" charset="-128"/>
            </a:rPr>
            <a:t>2,000</a:t>
          </a:r>
          <a:r>
            <a:rPr kumimoji="1" lang="ja-JP" altLang="en-US" sz="1300" baseline="0">
              <a:latin typeface="ＭＳ Ｐゴシック" panose="020B0600070205080204" pitchFamily="50" charset="-128"/>
              <a:ea typeface="ＭＳ Ｐゴシック" panose="020B0600070205080204" pitchFamily="50" charset="-128"/>
            </a:rPr>
            <a:t>円の増加となっている。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人件費・物件費の急激な高騰を抑制しつつ、</a:t>
          </a:r>
          <a:r>
            <a:rPr kumimoji="1" lang="ja-JP" altLang="en-US" sz="1300" baseline="0">
              <a:latin typeface="ＭＳ Ｐゴシック" panose="020B0600070205080204" pitchFamily="50" charset="-128"/>
              <a:ea typeface="ＭＳ Ｐゴシック" panose="020B0600070205080204" pitchFamily="50" charset="-128"/>
            </a:rPr>
            <a:t>事業の見直しと併せて、職員の適正な配置並びに計画的な採用に努めていく。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168635</xdr:rowOff>
    </xdr:from>
    <xdr:to>
      <xdr:col>23</xdr:col>
      <xdr:colOff>133350</xdr:colOff>
      <xdr:row>81</xdr:row>
      <xdr:rowOff>4637</xdr:rowOff>
    </xdr:to>
    <xdr:cxnSp macro="">
      <xdr:nvCxnSpPr>
        <xdr:cNvPr id="193" name="直線コネクタ 192"/>
        <xdr:cNvCxnSpPr/>
      </xdr:nvCxnSpPr>
      <xdr:spPr>
        <a:xfrm>
          <a:off x="4114800" y="13884635"/>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151828</xdr:rowOff>
    </xdr:from>
    <xdr:to>
      <xdr:col>19</xdr:col>
      <xdr:colOff>133350</xdr:colOff>
      <xdr:row>80</xdr:row>
      <xdr:rowOff>168635</xdr:rowOff>
    </xdr:to>
    <xdr:cxnSp macro="">
      <xdr:nvCxnSpPr>
        <xdr:cNvPr id="196" name="直線コネクタ 195"/>
        <xdr:cNvCxnSpPr/>
      </xdr:nvCxnSpPr>
      <xdr:spPr>
        <a:xfrm>
          <a:off x="3225800" y="13867828"/>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141252</xdr:rowOff>
    </xdr:from>
    <xdr:to>
      <xdr:col>15</xdr:col>
      <xdr:colOff>82550</xdr:colOff>
      <xdr:row>80</xdr:row>
      <xdr:rowOff>151828</xdr:rowOff>
    </xdr:to>
    <xdr:cxnSp macro="">
      <xdr:nvCxnSpPr>
        <xdr:cNvPr id="199" name="直線コネクタ 198"/>
        <xdr:cNvCxnSpPr/>
      </xdr:nvCxnSpPr>
      <xdr:spPr>
        <a:xfrm>
          <a:off x="2336800" y="13857252"/>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121307</xdr:rowOff>
    </xdr:from>
    <xdr:to>
      <xdr:col>11</xdr:col>
      <xdr:colOff>31750</xdr:colOff>
      <xdr:row>80</xdr:row>
      <xdr:rowOff>141252</xdr:rowOff>
    </xdr:to>
    <xdr:cxnSp macro="">
      <xdr:nvCxnSpPr>
        <xdr:cNvPr id="202" name="直線コネクタ 201"/>
        <xdr:cNvCxnSpPr/>
      </xdr:nvCxnSpPr>
      <xdr:spPr>
        <a:xfrm>
          <a:off x="1447800" y="13837307"/>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125287</xdr:rowOff>
    </xdr:from>
    <xdr:to>
      <xdr:col>23</xdr:col>
      <xdr:colOff>184150</xdr:colOff>
      <xdr:row>81</xdr:row>
      <xdr:rowOff>55437</xdr:rowOff>
    </xdr:to>
    <xdr:sp macro="" textlink="">
      <xdr:nvSpPr>
        <xdr:cNvPr id="212" name="楕円 211"/>
        <xdr:cNvSpPr/>
      </xdr:nvSpPr>
      <xdr:spPr>
        <a:xfrm>
          <a:off x="4902200" y="138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141814</xdr:rowOff>
    </xdr:from>
    <xdr:ext cx="762000" cy="259045"/>
    <xdr:sp macro="" textlink="">
      <xdr:nvSpPr>
        <xdr:cNvPr id="213" name="人件費・物件費等の状況該当値テキスト"/>
        <xdr:cNvSpPr txBox="1"/>
      </xdr:nvSpPr>
      <xdr:spPr>
        <a:xfrm>
          <a:off x="5041900" y="1368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117835</xdr:rowOff>
    </xdr:from>
    <xdr:to>
      <xdr:col>19</xdr:col>
      <xdr:colOff>184150</xdr:colOff>
      <xdr:row>81</xdr:row>
      <xdr:rowOff>47985</xdr:rowOff>
    </xdr:to>
    <xdr:sp macro="" textlink="">
      <xdr:nvSpPr>
        <xdr:cNvPr id="214" name="楕円 213"/>
        <xdr:cNvSpPr/>
      </xdr:nvSpPr>
      <xdr:spPr>
        <a:xfrm>
          <a:off x="4064000" y="1383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58162</xdr:rowOff>
    </xdr:from>
    <xdr:ext cx="736600" cy="259045"/>
    <xdr:sp macro="" textlink="">
      <xdr:nvSpPr>
        <xdr:cNvPr id="215" name="テキスト ボックス 214"/>
        <xdr:cNvSpPr txBox="1"/>
      </xdr:nvSpPr>
      <xdr:spPr>
        <a:xfrm>
          <a:off x="3733800" y="13602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101028</xdr:rowOff>
    </xdr:from>
    <xdr:to>
      <xdr:col>15</xdr:col>
      <xdr:colOff>133350</xdr:colOff>
      <xdr:row>81</xdr:row>
      <xdr:rowOff>31178</xdr:rowOff>
    </xdr:to>
    <xdr:sp macro="" textlink="">
      <xdr:nvSpPr>
        <xdr:cNvPr id="216" name="楕円 215"/>
        <xdr:cNvSpPr/>
      </xdr:nvSpPr>
      <xdr:spPr>
        <a:xfrm>
          <a:off x="3175000" y="138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41355</xdr:rowOff>
    </xdr:from>
    <xdr:ext cx="762000" cy="259045"/>
    <xdr:sp macro="" textlink="">
      <xdr:nvSpPr>
        <xdr:cNvPr id="217" name="テキスト ボックス 216"/>
        <xdr:cNvSpPr txBox="1"/>
      </xdr:nvSpPr>
      <xdr:spPr>
        <a:xfrm>
          <a:off x="2844800" y="135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90452</xdr:rowOff>
    </xdr:from>
    <xdr:to>
      <xdr:col>11</xdr:col>
      <xdr:colOff>82550</xdr:colOff>
      <xdr:row>81</xdr:row>
      <xdr:rowOff>20602</xdr:rowOff>
    </xdr:to>
    <xdr:sp macro="" textlink="">
      <xdr:nvSpPr>
        <xdr:cNvPr id="218" name="楕円 217"/>
        <xdr:cNvSpPr/>
      </xdr:nvSpPr>
      <xdr:spPr>
        <a:xfrm>
          <a:off x="2286000" y="138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30779</xdr:rowOff>
    </xdr:from>
    <xdr:ext cx="762000" cy="259045"/>
    <xdr:sp macro="" textlink="">
      <xdr:nvSpPr>
        <xdr:cNvPr id="219" name="テキスト ボックス 218"/>
        <xdr:cNvSpPr txBox="1"/>
      </xdr:nvSpPr>
      <xdr:spPr>
        <a:xfrm>
          <a:off x="1955800" y="1357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70507</xdr:rowOff>
    </xdr:from>
    <xdr:to>
      <xdr:col>7</xdr:col>
      <xdr:colOff>31750</xdr:colOff>
      <xdr:row>81</xdr:row>
      <xdr:rowOff>657</xdr:rowOff>
    </xdr:to>
    <xdr:sp macro="" textlink="">
      <xdr:nvSpPr>
        <xdr:cNvPr id="220" name="楕円 219"/>
        <xdr:cNvSpPr/>
      </xdr:nvSpPr>
      <xdr:spPr>
        <a:xfrm>
          <a:off x="1397000" y="137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10834</xdr:rowOff>
    </xdr:from>
    <xdr:ext cx="762000" cy="259045"/>
    <xdr:sp macro="" textlink="">
      <xdr:nvSpPr>
        <xdr:cNvPr id="221" name="テキスト ボックス 220"/>
        <xdr:cNvSpPr txBox="1"/>
      </xdr:nvSpPr>
      <xdr:spPr>
        <a:xfrm>
          <a:off x="1066800" y="1355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給与は原則として国家公務員に準拠しており、ラスパイレス指数は今年度</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今後も人事院勧告や周辺自治体等の動きを注視しながら、給与の適正化に努めていく。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5" name="直線コネクタ 254"/>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58" name="直線コネクタ 257"/>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87</xdr:row>
      <xdr:rowOff>10584</xdr:rowOff>
    </xdr:to>
    <xdr:cxnSp macro="">
      <xdr:nvCxnSpPr>
        <xdr:cNvPr id="261" name="直線コネクタ 260"/>
        <xdr:cNvCxnSpPr/>
      </xdr:nvCxnSpPr>
      <xdr:spPr>
        <a:xfrm>
          <a:off x="14401800" y="1462510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86</xdr:row>
      <xdr:rowOff>141816</xdr:rowOff>
    </xdr:to>
    <xdr:cxnSp macro="">
      <xdr:nvCxnSpPr>
        <xdr:cNvPr id="264" name="直線コネクタ 263"/>
        <xdr:cNvCxnSpPr/>
      </xdr:nvCxnSpPr>
      <xdr:spPr>
        <a:xfrm flipV="1">
          <a:off x="13512800" y="14625109"/>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1" name="テキスト ボックス 280"/>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3" name="テキスト ボックス 282"/>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職員数の適正化に努めた結果、今年度末の人口千人当たり職員数は</a:t>
          </a:r>
          <a:r>
            <a:rPr kumimoji="1" lang="en-US" altLang="ja-JP" sz="1300">
              <a:latin typeface="ＭＳ Ｐゴシック" panose="020B0600070205080204" pitchFamily="50" charset="-128"/>
              <a:ea typeface="ＭＳ Ｐゴシック" panose="020B0600070205080204" pitchFamily="50" charset="-128"/>
            </a:rPr>
            <a:t>5.68</a:t>
          </a:r>
          <a:r>
            <a:rPr kumimoji="1" lang="ja-JP" altLang="en-US" sz="1300">
              <a:latin typeface="ＭＳ Ｐゴシック" panose="020B0600070205080204" pitchFamily="50" charset="-128"/>
              <a:ea typeface="ＭＳ Ｐゴシック" panose="020B0600070205080204" pitchFamily="50" charset="-128"/>
            </a:rPr>
            <a:t>人で、類似団体平均の</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に比べて大幅に少なく、人件費の抑制が図られている。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今後も、円滑に市政運営を行っていくため、知識や技術の継承に配慮しつつ、計画的な職員採用を行っていく。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41487</xdr:rowOff>
    </xdr:to>
    <xdr:cxnSp macro="">
      <xdr:nvCxnSpPr>
        <xdr:cNvPr id="318" name="直線コネクタ 317"/>
        <xdr:cNvCxnSpPr/>
      </xdr:nvCxnSpPr>
      <xdr:spPr>
        <a:xfrm>
          <a:off x="16179800" y="103224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35454</xdr:rowOff>
    </xdr:from>
    <xdr:to>
      <xdr:col>77</xdr:col>
      <xdr:colOff>44450</xdr:colOff>
      <xdr:row>60</xdr:row>
      <xdr:rowOff>43497</xdr:rowOff>
    </xdr:to>
    <xdr:cxnSp macro="">
      <xdr:nvCxnSpPr>
        <xdr:cNvPr id="321" name="直線コネクタ 320"/>
        <xdr:cNvCxnSpPr/>
      </xdr:nvCxnSpPr>
      <xdr:spPr>
        <a:xfrm flipV="1">
          <a:off x="15290800" y="1032245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43497</xdr:rowOff>
    </xdr:from>
    <xdr:to>
      <xdr:col>72</xdr:col>
      <xdr:colOff>203200</xdr:colOff>
      <xdr:row>60</xdr:row>
      <xdr:rowOff>71649</xdr:rowOff>
    </xdr:to>
    <xdr:cxnSp macro="">
      <xdr:nvCxnSpPr>
        <xdr:cNvPr id="324" name="直線コネクタ 323"/>
        <xdr:cNvCxnSpPr/>
      </xdr:nvCxnSpPr>
      <xdr:spPr>
        <a:xfrm flipV="1">
          <a:off x="14401800" y="103304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71649</xdr:rowOff>
    </xdr:to>
    <xdr:cxnSp macro="">
      <xdr:nvCxnSpPr>
        <xdr:cNvPr id="327" name="直線コネクタ 326"/>
        <xdr:cNvCxnSpPr/>
      </xdr:nvCxnSpPr>
      <xdr:spPr>
        <a:xfrm>
          <a:off x="13512800" y="1035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37" name="楕円 336"/>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38" name="定員管理の状況該当値テキスト"/>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39" name="楕円 338"/>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40" name="テキスト ボックス 339"/>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164147</xdr:rowOff>
    </xdr:from>
    <xdr:to>
      <xdr:col>73</xdr:col>
      <xdr:colOff>44450</xdr:colOff>
      <xdr:row>60</xdr:row>
      <xdr:rowOff>94297</xdr:rowOff>
    </xdr:to>
    <xdr:sp macro="" textlink="">
      <xdr:nvSpPr>
        <xdr:cNvPr id="341" name="楕円 340"/>
        <xdr:cNvSpPr/>
      </xdr:nvSpPr>
      <xdr:spPr>
        <a:xfrm>
          <a:off x="15240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104474</xdr:rowOff>
    </xdr:from>
    <xdr:ext cx="762000" cy="259045"/>
    <xdr:sp macro="" textlink="">
      <xdr:nvSpPr>
        <xdr:cNvPr id="342" name="テキスト ボックス 341"/>
        <xdr:cNvSpPr txBox="1"/>
      </xdr:nvSpPr>
      <xdr:spPr>
        <a:xfrm>
          <a:off x="14909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20849</xdr:rowOff>
    </xdr:from>
    <xdr:to>
      <xdr:col>68</xdr:col>
      <xdr:colOff>203200</xdr:colOff>
      <xdr:row>60</xdr:row>
      <xdr:rowOff>122449</xdr:rowOff>
    </xdr:to>
    <xdr:sp macro="" textlink="">
      <xdr:nvSpPr>
        <xdr:cNvPr id="343" name="楕円 342"/>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132626</xdr:rowOff>
    </xdr:from>
    <xdr:ext cx="762000" cy="259045"/>
    <xdr:sp macro="" textlink="">
      <xdr:nvSpPr>
        <xdr:cNvPr id="344" name="テキスト ボックス 343"/>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5" name="楕円 344"/>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46" name="テキスト ボックス 345"/>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年までの財政危機宣言により、市債の発行を抑制してきたことから、毎年の公債費（元利償還金）が減少しており、今年度の実質公債費比率は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％に比べて大幅に少ない。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当面はこの傾向が続き、比率が急激に悪化することはないと見込んでいるが、これまでと同様、堅実な財政運営を行っていく。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119199</xdr:rowOff>
    </xdr:to>
    <xdr:cxnSp macro="">
      <xdr:nvCxnSpPr>
        <xdr:cNvPr id="381" name="直線コネクタ 380"/>
        <xdr:cNvCxnSpPr/>
      </xdr:nvCxnSpPr>
      <xdr:spPr>
        <a:xfrm flipV="1">
          <a:off x="16179800" y="672991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119199</xdr:rowOff>
    </xdr:from>
    <xdr:to>
      <xdr:col>77</xdr:col>
      <xdr:colOff>44450</xdr:colOff>
      <xdr:row>40</xdr:row>
      <xdr:rowOff>2903</xdr:rowOff>
    </xdr:to>
    <xdr:cxnSp macro="">
      <xdr:nvCxnSpPr>
        <xdr:cNvPr id="384" name="直線コネクタ 383"/>
        <xdr:cNvCxnSpPr/>
      </xdr:nvCxnSpPr>
      <xdr:spPr>
        <a:xfrm flipV="1">
          <a:off x="15290800" y="68057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2903</xdr:rowOff>
    </xdr:from>
    <xdr:to>
      <xdr:col>72</xdr:col>
      <xdr:colOff>203200</xdr:colOff>
      <xdr:row>40</xdr:row>
      <xdr:rowOff>106317</xdr:rowOff>
    </xdr:to>
    <xdr:cxnSp macro="">
      <xdr:nvCxnSpPr>
        <xdr:cNvPr id="387" name="直線コネクタ 386"/>
        <xdr:cNvCxnSpPr/>
      </xdr:nvCxnSpPr>
      <xdr:spPr>
        <a:xfrm flipV="1">
          <a:off x="14401800" y="686090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106317</xdr:rowOff>
    </xdr:from>
    <xdr:to>
      <xdr:col>68</xdr:col>
      <xdr:colOff>152400</xdr:colOff>
      <xdr:row>41</xdr:row>
      <xdr:rowOff>38281</xdr:rowOff>
    </xdr:to>
    <xdr:cxnSp macro="">
      <xdr:nvCxnSpPr>
        <xdr:cNvPr id="390" name="直線コネクタ 389"/>
        <xdr:cNvCxnSpPr/>
      </xdr:nvCxnSpPr>
      <xdr:spPr>
        <a:xfrm flipV="1">
          <a:off x="13512800" y="696431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164012</xdr:rowOff>
    </xdr:from>
    <xdr:to>
      <xdr:col>81</xdr:col>
      <xdr:colOff>95250</xdr:colOff>
      <xdr:row>39</xdr:row>
      <xdr:rowOff>94162</xdr:rowOff>
    </xdr:to>
    <xdr:sp macro="" textlink="">
      <xdr:nvSpPr>
        <xdr:cNvPr id="400" name="楕円 399"/>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9089</xdr:rowOff>
    </xdr:from>
    <xdr:ext cx="762000" cy="259045"/>
    <xdr:sp macro="" textlink="">
      <xdr:nvSpPr>
        <xdr:cNvPr id="401"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68399</xdr:rowOff>
    </xdr:from>
    <xdr:to>
      <xdr:col>77</xdr:col>
      <xdr:colOff>95250</xdr:colOff>
      <xdr:row>39</xdr:row>
      <xdr:rowOff>169999</xdr:rowOff>
    </xdr:to>
    <xdr:sp macro="" textlink="">
      <xdr:nvSpPr>
        <xdr:cNvPr id="402" name="楕円 401"/>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8726</xdr:rowOff>
    </xdr:from>
    <xdr:ext cx="736600" cy="259045"/>
    <xdr:sp macro="" textlink="">
      <xdr:nvSpPr>
        <xdr:cNvPr id="403" name="テキスト ボックス 402"/>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123553</xdr:rowOff>
    </xdr:from>
    <xdr:to>
      <xdr:col>73</xdr:col>
      <xdr:colOff>44450</xdr:colOff>
      <xdr:row>40</xdr:row>
      <xdr:rowOff>53703</xdr:rowOff>
    </xdr:to>
    <xdr:sp macro="" textlink="">
      <xdr:nvSpPr>
        <xdr:cNvPr id="404" name="楕円 403"/>
        <xdr:cNvSpPr/>
      </xdr:nvSpPr>
      <xdr:spPr>
        <a:xfrm>
          <a:off x="15240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63880</xdr:rowOff>
    </xdr:from>
    <xdr:ext cx="762000" cy="259045"/>
    <xdr:sp macro="" textlink="">
      <xdr:nvSpPr>
        <xdr:cNvPr id="405" name="テキスト ボックス 404"/>
        <xdr:cNvSpPr txBox="1"/>
      </xdr:nvSpPr>
      <xdr:spPr>
        <a:xfrm>
          <a:off x="14909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55517</xdr:rowOff>
    </xdr:from>
    <xdr:to>
      <xdr:col>68</xdr:col>
      <xdr:colOff>203200</xdr:colOff>
      <xdr:row>40</xdr:row>
      <xdr:rowOff>157117</xdr:rowOff>
    </xdr:to>
    <xdr:sp macro="" textlink="">
      <xdr:nvSpPr>
        <xdr:cNvPr id="406" name="楕円 405"/>
        <xdr:cNvSpPr/>
      </xdr:nvSpPr>
      <xdr:spPr>
        <a:xfrm>
          <a:off x="14351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167294</xdr:rowOff>
    </xdr:from>
    <xdr:ext cx="762000" cy="259045"/>
    <xdr:sp macro="" textlink="">
      <xdr:nvSpPr>
        <xdr:cNvPr id="407" name="テキスト ボックス 406"/>
        <xdr:cNvSpPr txBox="1"/>
      </xdr:nvSpPr>
      <xdr:spPr>
        <a:xfrm>
          <a:off x="14020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08" name="楕円 407"/>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99258</xdr:rowOff>
    </xdr:from>
    <xdr:ext cx="762000" cy="259045"/>
    <xdr:sp macro="" textlink="">
      <xdr:nvSpPr>
        <xdr:cNvPr id="409" name="テキスト ボックス 408"/>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年度に第三セクター等改革推進債や北播磨総合医療センター建設のための病院事業債など、大型事業のための市債発行により将来負担率が増加したが、それ以降は減少傾向が続いている。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今後も引き続き事業を精査するとともに、交付税措置のない市債の発行を極力抑制するよう努めていく。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158454</xdr:rowOff>
    </xdr:from>
    <xdr:to>
      <xdr:col>81</xdr:col>
      <xdr:colOff>44450</xdr:colOff>
      <xdr:row>15</xdr:row>
      <xdr:rowOff>160867</xdr:rowOff>
    </xdr:to>
    <xdr:cxnSp macro="">
      <xdr:nvCxnSpPr>
        <xdr:cNvPr id="443" name="直線コネクタ 442"/>
        <xdr:cNvCxnSpPr/>
      </xdr:nvCxnSpPr>
      <xdr:spPr>
        <a:xfrm>
          <a:off x="16179800" y="273020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145584</xdr:rowOff>
    </xdr:from>
    <xdr:to>
      <xdr:col>77</xdr:col>
      <xdr:colOff>44450</xdr:colOff>
      <xdr:row>15</xdr:row>
      <xdr:rowOff>158454</xdr:rowOff>
    </xdr:to>
    <xdr:cxnSp macro="">
      <xdr:nvCxnSpPr>
        <xdr:cNvPr id="446" name="直線コネクタ 445"/>
        <xdr:cNvCxnSpPr/>
      </xdr:nvCxnSpPr>
      <xdr:spPr>
        <a:xfrm>
          <a:off x="15290800" y="271733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145584</xdr:rowOff>
    </xdr:from>
    <xdr:to>
      <xdr:col>72</xdr:col>
      <xdr:colOff>203200</xdr:colOff>
      <xdr:row>16</xdr:row>
      <xdr:rowOff>74676</xdr:rowOff>
    </xdr:to>
    <xdr:cxnSp macro="">
      <xdr:nvCxnSpPr>
        <xdr:cNvPr id="449" name="直線コネクタ 448"/>
        <xdr:cNvCxnSpPr/>
      </xdr:nvCxnSpPr>
      <xdr:spPr>
        <a:xfrm flipV="1">
          <a:off x="14401800" y="271733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74676</xdr:rowOff>
    </xdr:from>
    <xdr:to>
      <xdr:col>68</xdr:col>
      <xdr:colOff>152400</xdr:colOff>
      <xdr:row>17</xdr:row>
      <xdr:rowOff>6181</xdr:rowOff>
    </xdr:to>
    <xdr:cxnSp macro="">
      <xdr:nvCxnSpPr>
        <xdr:cNvPr id="452" name="直線コネクタ 451"/>
        <xdr:cNvCxnSpPr/>
      </xdr:nvCxnSpPr>
      <xdr:spPr>
        <a:xfrm flipV="1">
          <a:off x="13512800" y="2817876"/>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62" name="楕円 461"/>
        <xdr:cNvSpPr/>
      </xdr:nvSpPr>
      <xdr:spPr>
        <a:xfrm>
          <a:off x="169672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82144</xdr:rowOff>
    </xdr:from>
    <xdr:ext cx="762000" cy="259045"/>
    <xdr:sp macro="" textlink="">
      <xdr:nvSpPr>
        <xdr:cNvPr id="463" name="将来負担の状況該当値テキスト"/>
        <xdr:cNvSpPr txBox="1"/>
      </xdr:nvSpPr>
      <xdr:spPr>
        <a:xfrm>
          <a:off x="17106900" y="265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107654</xdr:rowOff>
    </xdr:from>
    <xdr:to>
      <xdr:col>77</xdr:col>
      <xdr:colOff>95250</xdr:colOff>
      <xdr:row>16</xdr:row>
      <xdr:rowOff>37804</xdr:rowOff>
    </xdr:to>
    <xdr:sp macro="" textlink="">
      <xdr:nvSpPr>
        <xdr:cNvPr id="464" name="楕円 463"/>
        <xdr:cNvSpPr/>
      </xdr:nvSpPr>
      <xdr:spPr>
        <a:xfrm>
          <a:off x="16129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22581</xdr:rowOff>
    </xdr:from>
    <xdr:ext cx="736600" cy="259045"/>
    <xdr:sp macro="" textlink="">
      <xdr:nvSpPr>
        <xdr:cNvPr id="465" name="テキスト ボックス 464"/>
        <xdr:cNvSpPr txBox="1"/>
      </xdr:nvSpPr>
      <xdr:spPr>
        <a:xfrm>
          <a:off x="15798800" y="276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94784</xdr:rowOff>
    </xdr:from>
    <xdr:to>
      <xdr:col>73</xdr:col>
      <xdr:colOff>44450</xdr:colOff>
      <xdr:row>16</xdr:row>
      <xdr:rowOff>24934</xdr:rowOff>
    </xdr:to>
    <xdr:sp macro="" textlink="">
      <xdr:nvSpPr>
        <xdr:cNvPr id="466" name="楕円 465"/>
        <xdr:cNvSpPr/>
      </xdr:nvSpPr>
      <xdr:spPr>
        <a:xfrm>
          <a:off x="15240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9711</xdr:rowOff>
    </xdr:from>
    <xdr:ext cx="762000" cy="259045"/>
    <xdr:sp macro="" textlink="">
      <xdr:nvSpPr>
        <xdr:cNvPr id="467" name="テキスト ボックス 466"/>
        <xdr:cNvSpPr txBox="1"/>
      </xdr:nvSpPr>
      <xdr:spPr>
        <a:xfrm>
          <a:off x="14909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23876</xdr:rowOff>
    </xdr:from>
    <xdr:to>
      <xdr:col>68</xdr:col>
      <xdr:colOff>203200</xdr:colOff>
      <xdr:row>16</xdr:row>
      <xdr:rowOff>125476</xdr:rowOff>
    </xdr:to>
    <xdr:sp macro="" textlink="">
      <xdr:nvSpPr>
        <xdr:cNvPr id="468" name="楕円 467"/>
        <xdr:cNvSpPr/>
      </xdr:nvSpPr>
      <xdr:spPr>
        <a:xfrm>
          <a:off x="14351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110253</xdr:rowOff>
    </xdr:from>
    <xdr:ext cx="762000" cy="259045"/>
    <xdr:sp macro="" textlink="">
      <xdr:nvSpPr>
        <xdr:cNvPr id="469" name="テキスト ボックス 468"/>
        <xdr:cNvSpPr txBox="1"/>
      </xdr:nvSpPr>
      <xdr:spPr>
        <a:xfrm>
          <a:off x="14020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126831</xdr:rowOff>
    </xdr:from>
    <xdr:to>
      <xdr:col>64</xdr:col>
      <xdr:colOff>152400</xdr:colOff>
      <xdr:row>17</xdr:row>
      <xdr:rowOff>56981</xdr:rowOff>
    </xdr:to>
    <xdr:sp macro="" textlink="">
      <xdr:nvSpPr>
        <xdr:cNvPr id="470" name="楕円 469"/>
        <xdr:cNvSpPr/>
      </xdr:nvSpPr>
      <xdr:spPr>
        <a:xfrm>
          <a:off x="134620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41758</xdr:rowOff>
    </xdr:from>
    <xdr:ext cx="762000" cy="259045"/>
    <xdr:sp macro="" textlink="">
      <xdr:nvSpPr>
        <xdr:cNvPr id="471" name="テキスト ボックス 470"/>
        <xdr:cNvSpPr txBox="1"/>
      </xdr:nvSpPr>
      <xdr:spPr>
        <a:xfrm>
          <a:off x="13131800" y="295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78,414
77,124
176.51
32,395,979
32,182,713
101,931
18,550,833
38,951,885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の給与費及び共済費が前年度比で増加した一方で、退職する職員数の減少にともなう退職手当組合負担金の減少並びに任期途中の辞職による市長、副市長の不在にともなう特別職の給与手当の減少が多かったため、人件費全体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今後は一般職員の採用数を増やす方針であることから、人件費は増加する見込みである。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115570</xdr:rowOff>
    </xdr:to>
    <xdr:cxnSp macro="">
      <xdr:nvCxnSpPr>
        <xdr:cNvPr id="66" name="直線コネクタ 65"/>
        <xdr:cNvCxnSpPr/>
      </xdr:nvCxnSpPr>
      <xdr:spPr>
        <a:xfrm flipV="1">
          <a:off x="3987800" y="607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115570</xdr:rowOff>
    </xdr:to>
    <xdr:cxnSp macro="">
      <xdr:nvCxnSpPr>
        <xdr:cNvPr id="69" name="直線コネクタ 68"/>
        <xdr:cNvCxnSpPr/>
      </xdr:nvCxnSpPr>
      <xdr:spPr>
        <a:xfrm>
          <a:off x="3098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36</xdr:row>
      <xdr:rowOff>73660</xdr:rowOff>
    </xdr:to>
    <xdr:cxnSp macro="">
      <xdr:nvCxnSpPr>
        <xdr:cNvPr id="72" name="直線コネクタ 71"/>
        <xdr:cNvCxnSpPr/>
      </xdr:nvCxnSpPr>
      <xdr:spPr>
        <a:xfrm flipV="1">
          <a:off x="2209800" y="608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96520</xdr:rowOff>
    </xdr:to>
    <xdr:cxnSp macro="">
      <xdr:nvCxnSpPr>
        <xdr:cNvPr id="75" name="直線コネクタ 74"/>
        <xdr:cNvCxnSpPr/>
      </xdr:nvCxnSpPr>
      <xdr:spPr>
        <a:xfrm flipV="1">
          <a:off x="1320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職員数の不足を補うため、非常勤職員の採用並びに積極的な業務の外部委託を行ったため、物件費は前年度比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今後は、一般職員の採用数を徐々に増やしていることから、適正な業務量の見直しを行い、外部委託の抑制を図っていく。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107406</xdr:rowOff>
    </xdr:from>
    <xdr:to>
      <xdr:col>82</xdr:col>
      <xdr:colOff>107950</xdr:colOff>
      <xdr:row>19</xdr:row>
      <xdr:rowOff>20864</xdr:rowOff>
    </xdr:to>
    <xdr:cxnSp macro="">
      <xdr:nvCxnSpPr>
        <xdr:cNvPr id="129" name="直線コネクタ 128"/>
        <xdr:cNvCxnSpPr/>
      </xdr:nvCxnSpPr>
      <xdr:spPr>
        <a:xfrm>
          <a:off x="15671800" y="319350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15966</xdr:rowOff>
    </xdr:from>
    <xdr:to>
      <xdr:col>78</xdr:col>
      <xdr:colOff>69850</xdr:colOff>
      <xdr:row>18</xdr:row>
      <xdr:rowOff>107406</xdr:rowOff>
    </xdr:to>
    <xdr:cxnSp macro="">
      <xdr:nvCxnSpPr>
        <xdr:cNvPr id="132" name="直線コネクタ 131"/>
        <xdr:cNvCxnSpPr/>
      </xdr:nvCxnSpPr>
      <xdr:spPr>
        <a:xfrm>
          <a:off x="14782800" y="31020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154759</xdr:rowOff>
    </xdr:from>
    <xdr:to>
      <xdr:col>73</xdr:col>
      <xdr:colOff>180975</xdr:colOff>
      <xdr:row>18</xdr:row>
      <xdr:rowOff>15966</xdr:rowOff>
    </xdr:to>
    <xdr:cxnSp macro="">
      <xdr:nvCxnSpPr>
        <xdr:cNvPr id="135" name="直線コネクタ 134"/>
        <xdr:cNvCxnSpPr/>
      </xdr:nvCxnSpPr>
      <xdr:spPr>
        <a:xfrm>
          <a:off x="13893800" y="30694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109038</xdr:rowOff>
    </xdr:from>
    <xdr:to>
      <xdr:col>69</xdr:col>
      <xdr:colOff>92075</xdr:colOff>
      <xdr:row>17</xdr:row>
      <xdr:rowOff>154759</xdr:rowOff>
    </xdr:to>
    <xdr:cxnSp macro="">
      <xdr:nvCxnSpPr>
        <xdr:cNvPr id="138" name="直線コネクタ 137"/>
        <xdr:cNvCxnSpPr/>
      </xdr:nvCxnSpPr>
      <xdr:spPr>
        <a:xfrm>
          <a:off x="13004800" y="30236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56606</xdr:rowOff>
    </xdr:from>
    <xdr:to>
      <xdr:col>78</xdr:col>
      <xdr:colOff>120650</xdr:colOff>
      <xdr:row>18</xdr:row>
      <xdr:rowOff>158206</xdr:rowOff>
    </xdr:to>
    <xdr:sp macro="" textlink="">
      <xdr:nvSpPr>
        <xdr:cNvPr id="150" name="楕円 149"/>
        <xdr:cNvSpPr/>
      </xdr:nvSpPr>
      <xdr:spPr>
        <a:xfrm>
          <a:off x="156210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142983</xdr:rowOff>
    </xdr:from>
    <xdr:ext cx="736600" cy="259045"/>
    <xdr:sp macro="" textlink="">
      <xdr:nvSpPr>
        <xdr:cNvPr id="151" name="テキスト ボックス 150"/>
        <xdr:cNvSpPr txBox="1"/>
      </xdr:nvSpPr>
      <xdr:spPr>
        <a:xfrm>
          <a:off x="15290800" y="322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136616</xdr:rowOff>
    </xdr:from>
    <xdr:to>
      <xdr:col>74</xdr:col>
      <xdr:colOff>31750</xdr:colOff>
      <xdr:row>18</xdr:row>
      <xdr:rowOff>66766</xdr:rowOff>
    </xdr:to>
    <xdr:sp macro="" textlink="">
      <xdr:nvSpPr>
        <xdr:cNvPr id="152" name="楕円 151"/>
        <xdr:cNvSpPr/>
      </xdr:nvSpPr>
      <xdr:spPr>
        <a:xfrm>
          <a:off x="14732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51543</xdr:rowOff>
    </xdr:from>
    <xdr:ext cx="762000" cy="259045"/>
    <xdr:sp macro="" textlink="">
      <xdr:nvSpPr>
        <xdr:cNvPr id="153" name="テキスト ボックス 152"/>
        <xdr:cNvSpPr txBox="1"/>
      </xdr:nvSpPr>
      <xdr:spPr>
        <a:xfrm>
          <a:off x="14401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103959</xdr:rowOff>
    </xdr:from>
    <xdr:to>
      <xdr:col>69</xdr:col>
      <xdr:colOff>142875</xdr:colOff>
      <xdr:row>18</xdr:row>
      <xdr:rowOff>34109</xdr:rowOff>
    </xdr:to>
    <xdr:sp macro="" textlink="">
      <xdr:nvSpPr>
        <xdr:cNvPr id="154" name="楕円 153"/>
        <xdr:cNvSpPr/>
      </xdr:nvSpPr>
      <xdr:spPr>
        <a:xfrm>
          <a:off x="13843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18886</xdr:rowOff>
    </xdr:from>
    <xdr:ext cx="762000" cy="259045"/>
    <xdr:sp macro="" textlink="">
      <xdr:nvSpPr>
        <xdr:cNvPr id="155" name="テキスト ボックス 154"/>
        <xdr:cNvSpPr txBox="1"/>
      </xdr:nvSpPr>
      <xdr:spPr>
        <a:xfrm>
          <a:off x="13512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58238</xdr:rowOff>
    </xdr:from>
    <xdr:to>
      <xdr:col>65</xdr:col>
      <xdr:colOff>53975</xdr:colOff>
      <xdr:row>17</xdr:row>
      <xdr:rowOff>159838</xdr:rowOff>
    </xdr:to>
    <xdr:sp macro="" textlink="">
      <xdr:nvSpPr>
        <xdr:cNvPr id="156" name="楕円 155"/>
        <xdr:cNvSpPr/>
      </xdr:nvSpPr>
      <xdr:spPr>
        <a:xfrm>
          <a:off x="12954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144615</xdr:rowOff>
    </xdr:from>
    <xdr:ext cx="762000" cy="259045"/>
    <xdr:sp macro="" textlink="">
      <xdr:nvSpPr>
        <xdr:cNvPr id="157" name="テキスト ボックス 156"/>
        <xdr:cNvSpPr txBox="1"/>
      </xdr:nvSpPr>
      <xdr:spPr>
        <a:xfrm>
          <a:off x="12623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近年は類似団体と同じく増加傾向にあるが、当市は類似団体よりも増加率が大きく、ペースも早いことがうかがえる。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その原因として、高齢化の進展にともなう社会保障費の増加以上に、子育て支援策の充実を図った結果として認定こども園の利用が増え、運営経費が増加したことが大きく影響している。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51562</xdr:rowOff>
    </xdr:to>
    <xdr:cxnSp macro="">
      <xdr:nvCxnSpPr>
        <xdr:cNvPr id="188" name="直線コネクタ 187"/>
        <xdr:cNvCxnSpPr/>
      </xdr:nvCxnSpPr>
      <xdr:spPr>
        <a:xfrm>
          <a:off x="3987800" y="97419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56</xdr:row>
      <xdr:rowOff>140716</xdr:rowOff>
    </xdr:to>
    <xdr:cxnSp macro="">
      <xdr:nvCxnSpPr>
        <xdr:cNvPr id="191" name="直線コネクタ 190"/>
        <xdr:cNvCxnSpPr/>
      </xdr:nvCxnSpPr>
      <xdr:spPr>
        <a:xfrm>
          <a:off x="3098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40132</xdr:rowOff>
    </xdr:from>
    <xdr:to>
      <xdr:col>15</xdr:col>
      <xdr:colOff>98425</xdr:colOff>
      <xdr:row>56</xdr:row>
      <xdr:rowOff>113284</xdr:rowOff>
    </xdr:to>
    <xdr:cxnSp macro="">
      <xdr:nvCxnSpPr>
        <xdr:cNvPr id="194" name="直線コネクタ 193"/>
        <xdr:cNvCxnSpPr/>
      </xdr:nvCxnSpPr>
      <xdr:spPr>
        <a:xfrm>
          <a:off x="2209800" y="9641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40132</xdr:rowOff>
    </xdr:to>
    <xdr:cxnSp macro="">
      <xdr:nvCxnSpPr>
        <xdr:cNvPr id="197" name="直線コネクタ 196"/>
        <xdr:cNvCxnSpPr/>
      </xdr:nvCxnSpPr>
      <xdr:spPr>
        <a:xfrm>
          <a:off x="1320800" y="9568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7" name="楕円 206"/>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8" name="扶助費該当値テキスト"/>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9" name="楕円 208"/>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10" name="テキスト ボックス 209"/>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11" name="楕円 210"/>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12" name="テキスト ボックス 211"/>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160782</xdr:rowOff>
    </xdr:from>
    <xdr:to>
      <xdr:col>11</xdr:col>
      <xdr:colOff>60325</xdr:colOff>
      <xdr:row>56</xdr:row>
      <xdr:rowOff>90932</xdr:rowOff>
    </xdr:to>
    <xdr:sp macro="" textlink="">
      <xdr:nvSpPr>
        <xdr:cNvPr id="213" name="楕円 212"/>
        <xdr:cNvSpPr/>
      </xdr:nvSpPr>
      <xdr:spPr>
        <a:xfrm>
          <a:off x="2159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75709</xdr:rowOff>
    </xdr:from>
    <xdr:ext cx="762000" cy="259045"/>
    <xdr:sp macro="" textlink="">
      <xdr:nvSpPr>
        <xdr:cNvPr id="214" name="テキスト ボックス 213"/>
        <xdr:cNvSpPr txBox="1"/>
      </xdr:nvSpPr>
      <xdr:spPr>
        <a:xfrm>
          <a:off x="1828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5" name="楕円 21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6" name="テキスト ボックス 215"/>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国民健康保険特別会計や介護保険特別会計への繰出が減少したことから、前年度比で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今後も急激な悪化を回避し、各事業を安定して継続していくためにも受益者負担額の見直しなども含めた事業の見直しを進めていく。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119380</xdr:rowOff>
    </xdr:to>
    <xdr:cxnSp macro="">
      <xdr:nvCxnSpPr>
        <xdr:cNvPr id="249" name="直線コネクタ 248"/>
        <xdr:cNvCxnSpPr/>
      </xdr:nvCxnSpPr>
      <xdr:spPr>
        <a:xfrm flipV="1">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119380</xdr:rowOff>
    </xdr:to>
    <xdr:cxnSp macro="">
      <xdr:nvCxnSpPr>
        <xdr:cNvPr id="252" name="直線コネクタ 251"/>
        <xdr:cNvCxnSpPr/>
      </xdr:nvCxnSpPr>
      <xdr:spPr>
        <a:xfrm>
          <a:off x="14782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xdr:cNvCxnSpPr/>
      </xdr:nvCxnSpPr>
      <xdr:spPr>
        <a:xfrm flipV="1">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111760</xdr:rowOff>
    </xdr:to>
    <xdr:cxnSp macro="">
      <xdr:nvCxnSpPr>
        <xdr:cNvPr id="258" name="直線コネクタ 257"/>
        <xdr:cNvCxnSpPr/>
      </xdr:nvCxnSpPr>
      <xdr:spPr>
        <a:xfrm>
          <a:off x="13004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3" name="テキスト ボックス 272"/>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5" name="テキスト ボックス 274"/>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6" name="楕円 275"/>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7" name="テキスト ボックス 276"/>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今後は、交通網の見直しによるバス交通の助成の減や、企業誘致にかかる優遇措置の縮小・終了により、減少傾向に転じていく見込である。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109855</xdr:rowOff>
    </xdr:to>
    <xdr:cxnSp macro="">
      <xdr:nvCxnSpPr>
        <xdr:cNvPr id="305" name="直線コネクタ 304"/>
        <xdr:cNvCxnSpPr/>
      </xdr:nvCxnSpPr>
      <xdr:spPr>
        <a:xfrm flipV="1">
          <a:off x="15671800" y="6276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98425</xdr:rowOff>
    </xdr:from>
    <xdr:to>
      <xdr:col>78</xdr:col>
      <xdr:colOff>69850</xdr:colOff>
      <xdr:row>36</xdr:row>
      <xdr:rowOff>109855</xdr:rowOff>
    </xdr:to>
    <xdr:cxnSp macro="">
      <xdr:nvCxnSpPr>
        <xdr:cNvPr id="308" name="直線コネクタ 307"/>
        <xdr:cNvCxnSpPr/>
      </xdr:nvCxnSpPr>
      <xdr:spPr>
        <a:xfrm>
          <a:off x="14782800" y="62706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98425</xdr:rowOff>
    </xdr:to>
    <xdr:cxnSp macro="">
      <xdr:nvCxnSpPr>
        <xdr:cNvPr id="311" name="直線コネクタ 310"/>
        <xdr:cNvCxnSpPr/>
      </xdr:nvCxnSpPr>
      <xdr:spPr>
        <a:xfrm>
          <a:off x="13893800" y="62077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69850</xdr:rowOff>
    </xdr:to>
    <xdr:cxnSp macro="">
      <xdr:nvCxnSpPr>
        <xdr:cNvPr id="314" name="直線コネクタ 313"/>
        <xdr:cNvCxnSpPr/>
      </xdr:nvCxnSpPr>
      <xdr:spPr>
        <a:xfrm flipV="1">
          <a:off x="13004800" y="6207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4" name="楕円 32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5"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59055</xdr:rowOff>
    </xdr:from>
    <xdr:to>
      <xdr:col>78</xdr:col>
      <xdr:colOff>120650</xdr:colOff>
      <xdr:row>36</xdr:row>
      <xdr:rowOff>160655</xdr:rowOff>
    </xdr:to>
    <xdr:sp macro="" textlink="">
      <xdr:nvSpPr>
        <xdr:cNvPr id="326" name="楕円 325"/>
        <xdr:cNvSpPr/>
      </xdr:nvSpPr>
      <xdr:spPr>
        <a:xfrm>
          <a:off x="15621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170832</xdr:rowOff>
    </xdr:from>
    <xdr:ext cx="736600" cy="259045"/>
    <xdr:sp macro="" textlink="">
      <xdr:nvSpPr>
        <xdr:cNvPr id="327" name="テキスト ボックス 326"/>
        <xdr:cNvSpPr txBox="1"/>
      </xdr:nvSpPr>
      <xdr:spPr>
        <a:xfrm>
          <a:off x="15290800" y="600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47625</xdr:rowOff>
    </xdr:from>
    <xdr:to>
      <xdr:col>74</xdr:col>
      <xdr:colOff>31750</xdr:colOff>
      <xdr:row>36</xdr:row>
      <xdr:rowOff>149225</xdr:rowOff>
    </xdr:to>
    <xdr:sp macro="" textlink="">
      <xdr:nvSpPr>
        <xdr:cNvPr id="328" name="楕円 327"/>
        <xdr:cNvSpPr/>
      </xdr:nvSpPr>
      <xdr:spPr>
        <a:xfrm>
          <a:off x="14732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159402</xdr:rowOff>
    </xdr:from>
    <xdr:ext cx="762000" cy="259045"/>
    <xdr:sp macro="" textlink="">
      <xdr:nvSpPr>
        <xdr:cNvPr id="329" name="テキスト ボックス 328"/>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0" name="楕円 329"/>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1" name="テキスト ボックス 330"/>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32" name="楕円 331"/>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130827</xdr:rowOff>
    </xdr:from>
    <xdr:ext cx="762000" cy="259045"/>
    <xdr:sp macro="" textlink="">
      <xdr:nvSpPr>
        <xdr:cNvPr id="333" name="テキスト ボックス 332"/>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年までの財政危機宣言により、市債の発行を抑制してきたことから、毎年の公債費（元利償還金）が減少している。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今後も急激に比率が悪化することはない見込みであるが、これまでと同様、堅実な財政運営を行っていく。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133858</xdr:rowOff>
    </xdr:to>
    <xdr:cxnSp macro="">
      <xdr:nvCxnSpPr>
        <xdr:cNvPr id="363" name="直線コネクタ 362"/>
        <xdr:cNvCxnSpPr/>
      </xdr:nvCxnSpPr>
      <xdr:spPr>
        <a:xfrm flipV="1">
          <a:off x="3987800" y="13303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26415</xdr:rowOff>
    </xdr:to>
    <xdr:cxnSp macro="">
      <xdr:nvCxnSpPr>
        <xdr:cNvPr id="366" name="直線コネクタ 365"/>
        <xdr:cNvCxnSpPr/>
      </xdr:nvCxnSpPr>
      <xdr:spPr>
        <a:xfrm flipV="1">
          <a:off x="3098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40132</xdr:rowOff>
    </xdr:to>
    <xdr:cxnSp macro="">
      <xdr:nvCxnSpPr>
        <xdr:cNvPr id="369" name="直線コネクタ 368"/>
        <xdr:cNvCxnSpPr/>
      </xdr:nvCxnSpPr>
      <xdr:spPr>
        <a:xfrm flipV="1">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99568</xdr:rowOff>
    </xdr:to>
    <xdr:cxnSp macro="">
      <xdr:nvCxnSpPr>
        <xdr:cNvPr id="372" name="直線コネクタ 371"/>
        <xdr:cNvCxnSpPr/>
      </xdr:nvCxnSpPr>
      <xdr:spPr>
        <a:xfrm flipV="1">
          <a:off x="1320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2" name="楕円 381"/>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67581</xdr:rowOff>
    </xdr:from>
    <xdr:ext cx="762000" cy="259045"/>
    <xdr:sp macro="" textlink="">
      <xdr:nvSpPr>
        <xdr:cNvPr id="383"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4" name="楕円 383"/>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5" name="テキスト ボックス 384"/>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6" name="楕円 385"/>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7" name="テキスト ボックス 386"/>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8" name="楕円 387"/>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9" name="テキスト ボックス 388"/>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0" name="楕円 389"/>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1" name="テキスト ボックス 390"/>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か年の推移で比較すると、当市の公債費以外の経費の増加幅が大きいことが確認できる。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事業の見直し等により経費の増加を抑制していく必要がある。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94996</xdr:rowOff>
    </xdr:from>
    <xdr:to>
      <xdr:col>82</xdr:col>
      <xdr:colOff>107950</xdr:colOff>
      <xdr:row>74</xdr:row>
      <xdr:rowOff>149860</xdr:rowOff>
    </xdr:to>
    <xdr:cxnSp macro="">
      <xdr:nvCxnSpPr>
        <xdr:cNvPr id="422" name="直線コネクタ 421"/>
        <xdr:cNvCxnSpPr/>
      </xdr:nvCxnSpPr>
      <xdr:spPr>
        <a:xfrm>
          <a:off x="15671800" y="127822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147574</xdr:rowOff>
    </xdr:from>
    <xdr:to>
      <xdr:col>78</xdr:col>
      <xdr:colOff>69850</xdr:colOff>
      <xdr:row>74</xdr:row>
      <xdr:rowOff>94996</xdr:rowOff>
    </xdr:to>
    <xdr:cxnSp macro="">
      <xdr:nvCxnSpPr>
        <xdr:cNvPr id="425" name="直線コネクタ 424"/>
        <xdr:cNvCxnSpPr/>
      </xdr:nvCxnSpPr>
      <xdr:spPr>
        <a:xfrm>
          <a:off x="14782800" y="126634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143002</xdr:rowOff>
    </xdr:from>
    <xdr:to>
      <xdr:col>73</xdr:col>
      <xdr:colOff>180975</xdr:colOff>
      <xdr:row>73</xdr:row>
      <xdr:rowOff>147574</xdr:rowOff>
    </xdr:to>
    <xdr:cxnSp macro="">
      <xdr:nvCxnSpPr>
        <xdr:cNvPr id="428" name="直線コネクタ 427"/>
        <xdr:cNvCxnSpPr/>
      </xdr:nvCxnSpPr>
      <xdr:spPr>
        <a:xfrm>
          <a:off x="13893800" y="12658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88138</xdr:rowOff>
    </xdr:from>
    <xdr:to>
      <xdr:col>69</xdr:col>
      <xdr:colOff>92075</xdr:colOff>
      <xdr:row>73</xdr:row>
      <xdr:rowOff>143002</xdr:rowOff>
    </xdr:to>
    <xdr:cxnSp macro="">
      <xdr:nvCxnSpPr>
        <xdr:cNvPr id="431" name="直線コネクタ 430"/>
        <xdr:cNvCxnSpPr/>
      </xdr:nvCxnSpPr>
      <xdr:spPr>
        <a:xfrm>
          <a:off x="13004800" y="12603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1" name="楕円 440"/>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71137</xdr:rowOff>
    </xdr:from>
    <xdr:ext cx="762000" cy="259045"/>
    <xdr:sp macro="" textlink="">
      <xdr:nvSpPr>
        <xdr:cNvPr id="442" name="公債費以外該当値テキスト"/>
        <xdr:cNvSpPr txBox="1"/>
      </xdr:nvSpPr>
      <xdr:spPr>
        <a:xfrm>
          <a:off x="16598900" y="1275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44196</xdr:rowOff>
    </xdr:from>
    <xdr:to>
      <xdr:col>78</xdr:col>
      <xdr:colOff>120650</xdr:colOff>
      <xdr:row>74</xdr:row>
      <xdr:rowOff>145796</xdr:rowOff>
    </xdr:to>
    <xdr:sp macro="" textlink="">
      <xdr:nvSpPr>
        <xdr:cNvPr id="443" name="楕円 442"/>
        <xdr:cNvSpPr/>
      </xdr:nvSpPr>
      <xdr:spPr>
        <a:xfrm>
          <a:off x="15621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155973</xdr:rowOff>
    </xdr:from>
    <xdr:ext cx="736600" cy="259045"/>
    <xdr:sp macro="" textlink="">
      <xdr:nvSpPr>
        <xdr:cNvPr id="444" name="テキスト ボックス 443"/>
        <xdr:cNvSpPr txBox="1"/>
      </xdr:nvSpPr>
      <xdr:spPr>
        <a:xfrm>
          <a:off x="15290800" y="125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96774</xdr:rowOff>
    </xdr:from>
    <xdr:to>
      <xdr:col>74</xdr:col>
      <xdr:colOff>31750</xdr:colOff>
      <xdr:row>74</xdr:row>
      <xdr:rowOff>26924</xdr:rowOff>
    </xdr:to>
    <xdr:sp macro="" textlink="">
      <xdr:nvSpPr>
        <xdr:cNvPr id="445" name="楕円 444"/>
        <xdr:cNvSpPr/>
      </xdr:nvSpPr>
      <xdr:spPr>
        <a:xfrm>
          <a:off x="14732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37101</xdr:rowOff>
    </xdr:from>
    <xdr:ext cx="762000" cy="259045"/>
    <xdr:sp macro="" textlink="">
      <xdr:nvSpPr>
        <xdr:cNvPr id="446" name="テキスト ボックス 445"/>
        <xdr:cNvSpPr txBox="1"/>
      </xdr:nvSpPr>
      <xdr:spPr>
        <a:xfrm>
          <a:off x="14401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92202</xdr:rowOff>
    </xdr:from>
    <xdr:to>
      <xdr:col>69</xdr:col>
      <xdr:colOff>142875</xdr:colOff>
      <xdr:row>74</xdr:row>
      <xdr:rowOff>22352</xdr:rowOff>
    </xdr:to>
    <xdr:sp macro="" textlink="">
      <xdr:nvSpPr>
        <xdr:cNvPr id="447" name="楕円 446"/>
        <xdr:cNvSpPr/>
      </xdr:nvSpPr>
      <xdr:spPr>
        <a:xfrm>
          <a:off x="13843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32529</xdr:rowOff>
    </xdr:from>
    <xdr:ext cx="762000" cy="259045"/>
    <xdr:sp macro="" textlink="">
      <xdr:nvSpPr>
        <xdr:cNvPr id="448" name="テキスト ボックス 447"/>
        <xdr:cNvSpPr txBox="1"/>
      </xdr:nvSpPr>
      <xdr:spPr>
        <a:xfrm>
          <a:off x="13512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49" name="楕円 448"/>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149115</xdr:rowOff>
    </xdr:from>
    <xdr:ext cx="762000" cy="259045"/>
    <xdr:sp macro="" textlink="">
      <xdr:nvSpPr>
        <xdr:cNvPr id="450" name="テキスト ボックス 449"/>
        <xdr:cNvSpPr txBox="1"/>
      </xdr:nvSpPr>
      <xdr:spPr>
        <a:xfrm>
          <a:off x="12623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121361</xdr:rowOff>
    </xdr:from>
    <xdr:to>
      <xdr:col>29</xdr:col>
      <xdr:colOff>127000</xdr:colOff>
      <xdr:row>17</xdr:row>
      <xdr:rowOff>131553</xdr:rowOff>
    </xdr:to>
    <xdr:cxnSp macro="">
      <xdr:nvCxnSpPr>
        <xdr:cNvPr id="50" name="直線コネクタ 49"/>
        <xdr:cNvCxnSpPr/>
      </xdr:nvCxnSpPr>
      <xdr:spPr bwMode="auto">
        <a:xfrm flipV="1">
          <a:off x="5003800" y="3083636"/>
          <a:ext cx="647700" cy="1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131553</xdr:rowOff>
    </xdr:from>
    <xdr:to>
      <xdr:col>26</xdr:col>
      <xdr:colOff>50800</xdr:colOff>
      <xdr:row>17</xdr:row>
      <xdr:rowOff>132829</xdr:rowOff>
    </xdr:to>
    <xdr:cxnSp macro="">
      <xdr:nvCxnSpPr>
        <xdr:cNvPr id="53" name="直線コネクタ 52"/>
        <xdr:cNvCxnSpPr/>
      </xdr:nvCxnSpPr>
      <xdr:spPr bwMode="auto">
        <a:xfrm flipV="1">
          <a:off x="4305300" y="3093828"/>
          <a:ext cx="6985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151841</xdr:rowOff>
    </xdr:from>
    <xdr:to>
      <xdr:col>22</xdr:col>
      <xdr:colOff>114300</xdr:colOff>
      <xdr:row>17</xdr:row>
      <xdr:rowOff>132829</xdr:rowOff>
    </xdr:to>
    <xdr:cxnSp macro="">
      <xdr:nvCxnSpPr>
        <xdr:cNvPr id="56" name="直線コネクタ 55"/>
        <xdr:cNvCxnSpPr/>
      </xdr:nvCxnSpPr>
      <xdr:spPr bwMode="auto">
        <a:xfrm>
          <a:off x="3606800" y="2942666"/>
          <a:ext cx="698500" cy="15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146850</xdr:rowOff>
    </xdr:from>
    <xdr:to>
      <xdr:col>18</xdr:col>
      <xdr:colOff>177800</xdr:colOff>
      <xdr:row>16</xdr:row>
      <xdr:rowOff>151841</xdr:rowOff>
    </xdr:to>
    <xdr:cxnSp macro="">
      <xdr:nvCxnSpPr>
        <xdr:cNvPr id="59" name="直線コネクタ 58"/>
        <xdr:cNvCxnSpPr/>
      </xdr:nvCxnSpPr>
      <xdr:spPr bwMode="auto">
        <a:xfrm>
          <a:off x="2908300" y="2937675"/>
          <a:ext cx="6985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70561</xdr:rowOff>
    </xdr:from>
    <xdr:to>
      <xdr:col>29</xdr:col>
      <xdr:colOff>177800</xdr:colOff>
      <xdr:row>18</xdr:row>
      <xdr:rowOff>711</xdr:rowOff>
    </xdr:to>
    <xdr:sp macro="" textlink="">
      <xdr:nvSpPr>
        <xdr:cNvPr id="69" name="楕円 68"/>
        <xdr:cNvSpPr/>
      </xdr:nvSpPr>
      <xdr:spPr bwMode="auto">
        <a:xfrm>
          <a:off x="5600700" y="303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42638</xdr:rowOff>
    </xdr:from>
    <xdr:ext cx="762000" cy="259045"/>
    <xdr:sp macro="" textlink="">
      <xdr:nvSpPr>
        <xdr:cNvPr id="70" name="人口1人当たり決算額の推移該当値テキスト130"/>
        <xdr:cNvSpPr txBox="1"/>
      </xdr:nvSpPr>
      <xdr:spPr>
        <a:xfrm>
          <a:off x="5740400" y="300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80753</xdr:rowOff>
    </xdr:from>
    <xdr:to>
      <xdr:col>26</xdr:col>
      <xdr:colOff>101600</xdr:colOff>
      <xdr:row>18</xdr:row>
      <xdr:rowOff>10903</xdr:rowOff>
    </xdr:to>
    <xdr:sp macro="" textlink="">
      <xdr:nvSpPr>
        <xdr:cNvPr id="71" name="楕円 70"/>
        <xdr:cNvSpPr/>
      </xdr:nvSpPr>
      <xdr:spPr bwMode="auto">
        <a:xfrm>
          <a:off x="4953000" y="304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167130</xdr:rowOff>
    </xdr:from>
    <xdr:ext cx="736600" cy="259045"/>
    <xdr:sp macro="" textlink="">
      <xdr:nvSpPr>
        <xdr:cNvPr id="72" name="テキスト ボックス 71"/>
        <xdr:cNvSpPr txBox="1"/>
      </xdr:nvSpPr>
      <xdr:spPr>
        <a:xfrm>
          <a:off x="4622800" y="312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82029</xdr:rowOff>
    </xdr:from>
    <xdr:to>
      <xdr:col>22</xdr:col>
      <xdr:colOff>165100</xdr:colOff>
      <xdr:row>18</xdr:row>
      <xdr:rowOff>12179</xdr:rowOff>
    </xdr:to>
    <xdr:sp macro="" textlink="">
      <xdr:nvSpPr>
        <xdr:cNvPr id="73" name="楕円 72"/>
        <xdr:cNvSpPr/>
      </xdr:nvSpPr>
      <xdr:spPr bwMode="auto">
        <a:xfrm>
          <a:off x="4254500" y="304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168406</xdr:rowOff>
    </xdr:from>
    <xdr:ext cx="762000" cy="259045"/>
    <xdr:sp macro="" textlink="">
      <xdr:nvSpPr>
        <xdr:cNvPr id="74" name="テキスト ボックス 73"/>
        <xdr:cNvSpPr txBox="1"/>
      </xdr:nvSpPr>
      <xdr:spPr>
        <a:xfrm>
          <a:off x="3924300" y="313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101041</xdr:rowOff>
    </xdr:from>
    <xdr:to>
      <xdr:col>19</xdr:col>
      <xdr:colOff>38100</xdr:colOff>
      <xdr:row>17</xdr:row>
      <xdr:rowOff>31191</xdr:rowOff>
    </xdr:to>
    <xdr:sp macro="" textlink="">
      <xdr:nvSpPr>
        <xdr:cNvPr id="75" name="楕円 74"/>
        <xdr:cNvSpPr/>
      </xdr:nvSpPr>
      <xdr:spPr bwMode="auto">
        <a:xfrm>
          <a:off x="3556000" y="289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15968</xdr:rowOff>
    </xdr:from>
    <xdr:ext cx="762000" cy="259045"/>
    <xdr:sp macro="" textlink="">
      <xdr:nvSpPr>
        <xdr:cNvPr id="76" name="テキスト ボックス 75"/>
        <xdr:cNvSpPr txBox="1"/>
      </xdr:nvSpPr>
      <xdr:spPr>
        <a:xfrm>
          <a:off x="3225800" y="29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96050</xdr:rowOff>
    </xdr:from>
    <xdr:to>
      <xdr:col>15</xdr:col>
      <xdr:colOff>101600</xdr:colOff>
      <xdr:row>17</xdr:row>
      <xdr:rowOff>26200</xdr:rowOff>
    </xdr:to>
    <xdr:sp macro="" textlink="">
      <xdr:nvSpPr>
        <xdr:cNvPr id="77" name="楕円 76"/>
        <xdr:cNvSpPr/>
      </xdr:nvSpPr>
      <xdr:spPr bwMode="auto">
        <a:xfrm>
          <a:off x="2857500" y="288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36377</xdr:rowOff>
    </xdr:from>
    <xdr:ext cx="762000" cy="259045"/>
    <xdr:sp macro="" textlink="">
      <xdr:nvSpPr>
        <xdr:cNvPr id="78" name="テキスト ボックス 77"/>
        <xdr:cNvSpPr txBox="1"/>
      </xdr:nvSpPr>
      <xdr:spPr>
        <a:xfrm>
          <a:off x="2527300" y="26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80594</xdr:rowOff>
    </xdr:from>
    <xdr:to>
      <xdr:col>29</xdr:col>
      <xdr:colOff>127000</xdr:colOff>
      <xdr:row>36</xdr:row>
      <xdr:rowOff>98000</xdr:rowOff>
    </xdr:to>
    <xdr:cxnSp macro="">
      <xdr:nvCxnSpPr>
        <xdr:cNvPr id="113" name="直線コネクタ 112"/>
        <xdr:cNvCxnSpPr/>
      </xdr:nvCxnSpPr>
      <xdr:spPr bwMode="auto">
        <a:xfrm>
          <a:off x="5003800" y="7033844"/>
          <a:ext cx="6477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65082</xdr:rowOff>
    </xdr:from>
    <xdr:to>
      <xdr:col>26</xdr:col>
      <xdr:colOff>50800</xdr:colOff>
      <xdr:row>36</xdr:row>
      <xdr:rowOff>80594</xdr:rowOff>
    </xdr:to>
    <xdr:cxnSp macro="">
      <xdr:nvCxnSpPr>
        <xdr:cNvPr id="116" name="直線コネクタ 115"/>
        <xdr:cNvCxnSpPr/>
      </xdr:nvCxnSpPr>
      <xdr:spPr bwMode="auto">
        <a:xfrm>
          <a:off x="4305300" y="7018332"/>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246231</xdr:rowOff>
    </xdr:from>
    <xdr:to>
      <xdr:col>22</xdr:col>
      <xdr:colOff>114300</xdr:colOff>
      <xdr:row>36</xdr:row>
      <xdr:rowOff>65082</xdr:rowOff>
    </xdr:to>
    <xdr:cxnSp macro="">
      <xdr:nvCxnSpPr>
        <xdr:cNvPr id="119" name="直線コネクタ 118"/>
        <xdr:cNvCxnSpPr/>
      </xdr:nvCxnSpPr>
      <xdr:spPr bwMode="auto">
        <a:xfrm>
          <a:off x="3606800" y="6856581"/>
          <a:ext cx="698500" cy="16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246231</xdr:rowOff>
    </xdr:from>
    <xdr:to>
      <xdr:col>18</xdr:col>
      <xdr:colOff>177800</xdr:colOff>
      <xdr:row>35</xdr:row>
      <xdr:rowOff>267753</xdr:rowOff>
    </xdr:to>
    <xdr:cxnSp macro="">
      <xdr:nvCxnSpPr>
        <xdr:cNvPr id="122" name="直線コネクタ 121"/>
        <xdr:cNvCxnSpPr/>
      </xdr:nvCxnSpPr>
      <xdr:spPr bwMode="auto">
        <a:xfrm flipV="1">
          <a:off x="2908300" y="6856581"/>
          <a:ext cx="698500" cy="21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47200</xdr:rowOff>
    </xdr:from>
    <xdr:to>
      <xdr:col>29</xdr:col>
      <xdr:colOff>177800</xdr:colOff>
      <xdr:row>36</xdr:row>
      <xdr:rowOff>148800</xdr:rowOff>
    </xdr:to>
    <xdr:sp macro="" textlink="">
      <xdr:nvSpPr>
        <xdr:cNvPr id="132" name="楕円 131"/>
        <xdr:cNvSpPr/>
      </xdr:nvSpPr>
      <xdr:spPr bwMode="auto">
        <a:xfrm>
          <a:off x="5600700" y="700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19277</xdr:rowOff>
    </xdr:from>
    <xdr:ext cx="762000" cy="259045"/>
    <xdr:sp macro="" textlink="">
      <xdr:nvSpPr>
        <xdr:cNvPr id="133" name="人口1人当たり決算額の推移該当値テキスト445"/>
        <xdr:cNvSpPr txBox="1"/>
      </xdr:nvSpPr>
      <xdr:spPr>
        <a:xfrm>
          <a:off x="5740400" y="69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29794</xdr:rowOff>
    </xdr:from>
    <xdr:to>
      <xdr:col>26</xdr:col>
      <xdr:colOff>101600</xdr:colOff>
      <xdr:row>36</xdr:row>
      <xdr:rowOff>131394</xdr:rowOff>
    </xdr:to>
    <xdr:sp macro="" textlink="">
      <xdr:nvSpPr>
        <xdr:cNvPr id="134" name="楕円 133"/>
        <xdr:cNvSpPr/>
      </xdr:nvSpPr>
      <xdr:spPr bwMode="auto">
        <a:xfrm>
          <a:off x="4953000" y="698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116171</xdr:rowOff>
    </xdr:from>
    <xdr:ext cx="736600" cy="259045"/>
    <xdr:sp macro="" textlink="">
      <xdr:nvSpPr>
        <xdr:cNvPr id="135" name="テキスト ボックス 134"/>
        <xdr:cNvSpPr txBox="1"/>
      </xdr:nvSpPr>
      <xdr:spPr>
        <a:xfrm>
          <a:off x="4622800" y="706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14282</xdr:rowOff>
    </xdr:from>
    <xdr:to>
      <xdr:col>22</xdr:col>
      <xdr:colOff>165100</xdr:colOff>
      <xdr:row>36</xdr:row>
      <xdr:rowOff>115882</xdr:rowOff>
    </xdr:to>
    <xdr:sp macro="" textlink="">
      <xdr:nvSpPr>
        <xdr:cNvPr id="136" name="楕円 135"/>
        <xdr:cNvSpPr/>
      </xdr:nvSpPr>
      <xdr:spPr bwMode="auto">
        <a:xfrm>
          <a:off x="4254500" y="696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100659</xdr:rowOff>
    </xdr:from>
    <xdr:ext cx="762000" cy="259045"/>
    <xdr:sp macro="" textlink="">
      <xdr:nvSpPr>
        <xdr:cNvPr id="137" name="テキスト ボックス 136"/>
        <xdr:cNvSpPr txBox="1"/>
      </xdr:nvSpPr>
      <xdr:spPr>
        <a:xfrm>
          <a:off x="3924300" y="705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195431</xdr:rowOff>
    </xdr:from>
    <xdr:to>
      <xdr:col>19</xdr:col>
      <xdr:colOff>38100</xdr:colOff>
      <xdr:row>35</xdr:row>
      <xdr:rowOff>297031</xdr:rowOff>
    </xdr:to>
    <xdr:sp macro="" textlink="">
      <xdr:nvSpPr>
        <xdr:cNvPr id="138" name="楕円 137"/>
        <xdr:cNvSpPr/>
      </xdr:nvSpPr>
      <xdr:spPr bwMode="auto">
        <a:xfrm>
          <a:off x="3556000" y="680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281808</xdr:rowOff>
    </xdr:from>
    <xdr:ext cx="762000" cy="259045"/>
    <xdr:sp macro="" textlink="">
      <xdr:nvSpPr>
        <xdr:cNvPr id="139" name="テキスト ボックス 138"/>
        <xdr:cNvSpPr txBox="1"/>
      </xdr:nvSpPr>
      <xdr:spPr>
        <a:xfrm>
          <a:off x="3225800" y="68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216953</xdr:rowOff>
    </xdr:from>
    <xdr:to>
      <xdr:col>15</xdr:col>
      <xdr:colOff>101600</xdr:colOff>
      <xdr:row>35</xdr:row>
      <xdr:rowOff>318553</xdr:rowOff>
    </xdr:to>
    <xdr:sp macro="" textlink="">
      <xdr:nvSpPr>
        <xdr:cNvPr id="140" name="楕円 139"/>
        <xdr:cNvSpPr/>
      </xdr:nvSpPr>
      <xdr:spPr bwMode="auto">
        <a:xfrm>
          <a:off x="2857500" y="68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303330</xdr:rowOff>
    </xdr:from>
    <xdr:ext cx="762000" cy="259045"/>
    <xdr:sp macro="" textlink="">
      <xdr:nvSpPr>
        <xdr:cNvPr id="141" name="テキスト ボックス 140"/>
        <xdr:cNvSpPr txBox="1"/>
      </xdr:nvSpPr>
      <xdr:spPr>
        <a:xfrm>
          <a:off x="2527300" y="69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78,414
77,124
176.51
32,395,979
32,182,713
101,931
18,550,833
38,951,885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125938</xdr:rowOff>
    </xdr:from>
    <xdr:to>
      <xdr:col>24</xdr:col>
      <xdr:colOff>63500</xdr:colOff>
      <xdr:row>36</xdr:row>
      <xdr:rowOff>129276</xdr:rowOff>
    </xdr:to>
    <xdr:cxnSp macro="">
      <xdr:nvCxnSpPr>
        <xdr:cNvPr id="59" name="直線コネクタ 58"/>
        <xdr:cNvCxnSpPr/>
      </xdr:nvCxnSpPr>
      <xdr:spPr>
        <a:xfrm flipV="1">
          <a:off x="3797300" y="6298138"/>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93797</xdr:rowOff>
    </xdr:from>
    <xdr:to>
      <xdr:col>19</xdr:col>
      <xdr:colOff>177800</xdr:colOff>
      <xdr:row>36</xdr:row>
      <xdr:rowOff>129276</xdr:rowOff>
    </xdr:to>
    <xdr:cxnSp macro="">
      <xdr:nvCxnSpPr>
        <xdr:cNvPr id="62" name="直線コネクタ 61"/>
        <xdr:cNvCxnSpPr/>
      </xdr:nvCxnSpPr>
      <xdr:spPr>
        <a:xfrm>
          <a:off x="2908300" y="6265997"/>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9466</xdr:rowOff>
    </xdr:from>
    <xdr:to>
      <xdr:col>15</xdr:col>
      <xdr:colOff>50800</xdr:colOff>
      <xdr:row>36</xdr:row>
      <xdr:rowOff>93797</xdr:rowOff>
    </xdr:to>
    <xdr:cxnSp macro="">
      <xdr:nvCxnSpPr>
        <xdr:cNvPr id="65" name="直線コネクタ 64"/>
        <xdr:cNvCxnSpPr/>
      </xdr:nvCxnSpPr>
      <xdr:spPr>
        <a:xfrm>
          <a:off x="2019300" y="6181666"/>
          <a:ext cx="889000" cy="8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9466</xdr:rowOff>
    </xdr:from>
    <xdr:to>
      <xdr:col>10</xdr:col>
      <xdr:colOff>114300</xdr:colOff>
      <xdr:row>36</xdr:row>
      <xdr:rowOff>26886</xdr:rowOff>
    </xdr:to>
    <xdr:cxnSp macro="">
      <xdr:nvCxnSpPr>
        <xdr:cNvPr id="68" name="直線コネクタ 67"/>
        <xdr:cNvCxnSpPr/>
      </xdr:nvCxnSpPr>
      <xdr:spPr>
        <a:xfrm flipV="1">
          <a:off x="1130300" y="6181666"/>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75138</xdr:rowOff>
    </xdr:from>
    <xdr:to>
      <xdr:col>24</xdr:col>
      <xdr:colOff>114300</xdr:colOff>
      <xdr:row>37</xdr:row>
      <xdr:rowOff>5288</xdr:rowOff>
    </xdr:to>
    <xdr:sp macro="" textlink="">
      <xdr:nvSpPr>
        <xdr:cNvPr id="78" name="楕円 77"/>
        <xdr:cNvSpPr/>
      </xdr:nvSpPr>
      <xdr:spPr>
        <a:xfrm>
          <a:off x="45847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53565</xdr:rowOff>
    </xdr:from>
    <xdr:ext cx="534377" cy="259045"/>
    <xdr:sp macro="" textlink="">
      <xdr:nvSpPr>
        <xdr:cNvPr id="79" name="人件費該当値テキスト"/>
        <xdr:cNvSpPr txBox="1"/>
      </xdr:nvSpPr>
      <xdr:spPr>
        <a:xfrm>
          <a:off x="4686300" y="62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78476</xdr:rowOff>
    </xdr:from>
    <xdr:to>
      <xdr:col>20</xdr:col>
      <xdr:colOff>38100</xdr:colOff>
      <xdr:row>37</xdr:row>
      <xdr:rowOff>8626</xdr:rowOff>
    </xdr:to>
    <xdr:sp macro="" textlink="">
      <xdr:nvSpPr>
        <xdr:cNvPr id="80" name="楕円 79"/>
        <xdr:cNvSpPr/>
      </xdr:nvSpPr>
      <xdr:spPr>
        <a:xfrm>
          <a:off x="3746500" y="6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171203</xdr:rowOff>
    </xdr:from>
    <xdr:ext cx="534377" cy="259045"/>
    <xdr:sp macro="" textlink="">
      <xdr:nvSpPr>
        <xdr:cNvPr id="81" name="テキスト ボックス 80"/>
        <xdr:cNvSpPr txBox="1"/>
      </xdr:nvSpPr>
      <xdr:spPr>
        <a:xfrm>
          <a:off x="3530111" y="63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42997</xdr:rowOff>
    </xdr:from>
    <xdr:to>
      <xdr:col>15</xdr:col>
      <xdr:colOff>101600</xdr:colOff>
      <xdr:row>36</xdr:row>
      <xdr:rowOff>144597</xdr:rowOff>
    </xdr:to>
    <xdr:sp macro="" textlink="">
      <xdr:nvSpPr>
        <xdr:cNvPr id="82" name="楕円 81"/>
        <xdr:cNvSpPr/>
      </xdr:nvSpPr>
      <xdr:spPr>
        <a:xfrm>
          <a:off x="2857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135724</xdr:rowOff>
    </xdr:from>
    <xdr:ext cx="534377" cy="259045"/>
    <xdr:sp macro="" textlink="">
      <xdr:nvSpPr>
        <xdr:cNvPr id="83" name="テキスト ボックス 82"/>
        <xdr:cNvSpPr txBox="1"/>
      </xdr:nvSpPr>
      <xdr:spPr>
        <a:xfrm>
          <a:off x="2641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130116</xdr:rowOff>
    </xdr:from>
    <xdr:to>
      <xdr:col>10</xdr:col>
      <xdr:colOff>165100</xdr:colOff>
      <xdr:row>36</xdr:row>
      <xdr:rowOff>60266</xdr:rowOff>
    </xdr:to>
    <xdr:sp macro="" textlink="">
      <xdr:nvSpPr>
        <xdr:cNvPr id="84" name="楕円 83"/>
        <xdr:cNvSpPr/>
      </xdr:nvSpPr>
      <xdr:spPr>
        <a:xfrm>
          <a:off x="1968500" y="61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51393</xdr:rowOff>
    </xdr:from>
    <xdr:ext cx="534377" cy="259045"/>
    <xdr:sp macro="" textlink="">
      <xdr:nvSpPr>
        <xdr:cNvPr id="85" name="テキスト ボックス 84"/>
        <xdr:cNvSpPr txBox="1"/>
      </xdr:nvSpPr>
      <xdr:spPr>
        <a:xfrm>
          <a:off x="1752111" y="62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147536</xdr:rowOff>
    </xdr:from>
    <xdr:to>
      <xdr:col>6</xdr:col>
      <xdr:colOff>38100</xdr:colOff>
      <xdr:row>36</xdr:row>
      <xdr:rowOff>77686</xdr:rowOff>
    </xdr:to>
    <xdr:sp macro="" textlink="">
      <xdr:nvSpPr>
        <xdr:cNvPr id="86" name="楕円 85"/>
        <xdr:cNvSpPr/>
      </xdr:nvSpPr>
      <xdr:spPr>
        <a:xfrm>
          <a:off x="1079500" y="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68813</xdr:rowOff>
    </xdr:from>
    <xdr:ext cx="534377" cy="259045"/>
    <xdr:sp macro="" textlink="">
      <xdr:nvSpPr>
        <xdr:cNvPr id="87" name="テキスト ボックス 86"/>
        <xdr:cNvSpPr txBox="1"/>
      </xdr:nvSpPr>
      <xdr:spPr>
        <a:xfrm>
          <a:off x="863111" y="62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126605</xdr:rowOff>
    </xdr:from>
    <xdr:to>
      <xdr:col>24</xdr:col>
      <xdr:colOff>63500</xdr:colOff>
      <xdr:row>57</xdr:row>
      <xdr:rowOff>131631</xdr:rowOff>
    </xdr:to>
    <xdr:cxnSp macro="">
      <xdr:nvCxnSpPr>
        <xdr:cNvPr id="116" name="直線コネクタ 115"/>
        <xdr:cNvCxnSpPr/>
      </xdr:nvCxnSpPr>
      <xdr:spPr>
        <a:xfrm flipV="1">
          <a:off x="3797300" y="9899255"/>
          <a:ext cx="8382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131631</xdr:rowOff>
    </xdr:from>
    <xdr:to>
      <xdr:col>19</xdr:col>
      <xdr:colOff>177800</xdr:colOff>
      <xdr:row>57</xdr:row>
      <xdr:rowOff>154437</xdr:rowOff>
    </xdr:to>
    <xdr:cxnSp macro="">
      <xdr:nvCxnSpPr>
        <xdr:cNvPr id="119" name="直線コネクタ 118"/>
        <xdr:cNvCxnSpPr/>
      </xdr:nvCxnSpPr>
      <xdr:spPr>
        <a:xfrm flipV="1">
          <a:off x="2908300" y="9904281"/>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154437</xdr:rowOff>
    </xdr:from>
    <xdr:to>
      <xdr:col>15</xdr:col>
      <xdr:colOff>50800</xdr:colOff>
      <xdr:row>58</xdr:row>
      <xdr:rowOff>3577</xdr:rowOff>
    </xdr:to>
    <xdr:cxnSp macro="">
      <xdr:nvCxnSpPr>
        <xdr:cNvPr id="122" name="直線コネクタ 121"/>
        <xdr:cNvCxnSpPr/>
      </xdr:nvCxnSpPr>
      <xdr:spPr>
        <a:xfrm flipV="1">
          <a:off x="2019300" y="9927087"/>
          <a:ext cx="8890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3577</xdr:rowOff>
    </xdr:from>
    <xdr:to>
      <xdr:col>10</xdr:col>
      <xdr:colOff>114300</xdr:colOff>
      <xdr:row>58</xdr:row>
      <xdr:rowOff>18535</xdr:rowOff>
    </xdr:to>
    <xdr:cxnSp macro="">
      <xdr:nvCxnSpPr>
        <xdr:cNvPr id="125" name="直線コネクタ 124"/>
        <xdr:cNvCxnSpPr/>
      </xdr:nvCxnSpPr>
      <xdr:spPr>
        <a:xfrm flipV="1">
          <a:off x="1130300" y="9947677"/>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75805</xdr:rowOff>
    </xdr:from>
    <xdr:to>
      <xdr:col>24</xdr:col>
      <xdr:colOff>114300</xdr:colOff>
      <xdr:row>58</xdr:row>
      <xdr:rowOff>5955</xdr:rowOff>
    </xdr:to>
    <xdr:sp macro="" textlink="">
      <xdr:nvSpPr>
        <xdr:cNvPr id="135" name="楕円 134"/>
        <xdr:cNvSpPr/>
      </xdr:nvSpPr>
      <xdr:spPr>
        <a:xfrm>
          <a:off x="4584700" y="9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98682</xdr:rowOff>
    </xdr:from>
    <xdr:ext cx="534377" cy="259045"/>
    <xdr:sp macro="" textlink="">
      <xdr:nvSpPr>
        <xdr:cNvPr id="136" name="物件費該当値テキスト"/>
        <xdr:cNvSpPr txBox="1"/>
      </xdr:nvSpPr>
      <xdr:spPr>
        <a:xfrm>
          <a:off x="4686300" y="96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80831</xdr:rowOff>
    </xdr:from>
    <xdr:to>
      <xdr:col>20</xdr:col>
      <xdr:colOff>38100</xdr:colOff>
      <xdr:row>58</xdr:row>
      <xdr:rowOff>10981</xdr:rowOff>
    </xdr:to>
    <xdr:sp macro="" textlink="">
      <xdr:nvSpPr>
        <xdr:cNvPr id="137" name="楕円 136"/>
        <xdr:cNvSpPr/>
      </xdr:nvSpPr>
      <xdr:spPr>
        <a:xfrm>
          <a:off x="3746500" y="98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2108</xdr:rowOff>
    </xdr:from>
    <xdr:ext cx="534377" cy="259045"/>
    <xdr:sp macro="" textlink="">
      <xdr:nvSpPr>
        <xdr:cNvPr id="138" name="テキスト ボックス 137"/>
        <xdr:cNvSpPr txBox="1"/>
      </xdr:nvSpPr>
      <xdr:spPr>
        <a:xfrm>
          <a:off x="3530111" y="99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103637</xdr:rowOff>
    </xdr:from>
    <xdr:to>
      <xdr:col>15</xdr:col>
      <xdr:colOff>101600</xdr:colOff>
      <xdr:row>58</xdr:row>
      <xdr:rowOff>33787</xdr:rowOff>
    </xdr:to>
    <xdr:sp macro="" textlink="">
      <xdr:nvSpPr>
        <xdr:cNvPr id="139" name="楕円 138"/>
        <xdr:cNvSpPr/>
      </xdr:nvSpPr>
      <xdr:spPr>
        <a:xfrm>
          <a:off x="2857500" y="98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50314</xdr:rowOff>
    </xdr:from>
    <xdr:ext cx="534377" cy="259045"/>
    <xdr:sp macro="" textlink="">
      <xdr:nvSpPr>
        <xdr:cNvPr id="140" name="テキスト ボックス 139"/>
        <xdr:cNvSpPr txBox="1"/>
      </xdr:nvSpPr>
      <xdr:spPr>
        <a:xfrm>
          <a:off x="2641111" y="965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124227</xdr:rowOff>
    </xdr:from>
    <xdr:to>
      <xdr:col>10</xdr:col>
      <xdr:colOff>165100</xdr:colOff>
      <xdr:row>58</xdr:row>
      <xdr:rowOff>54377</xdr:rowOff>
    </xdr:to>
    <xdr:sp macro="" textlink="">
      <xdr:nvSpPr>
        <xdr:cNvPr id="141" name="楕円 140"/>
        <xdr:cNvSpPr/>
      </xdr:nvSpPr>
      <xdr:spPr>
        <a:xfrm>
          <a:off x="1968500" y="98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45504</xdr:rowOff>
    </xdr:from>
    <xdr:ext cx="534377" cy="259045"/>
    <xdr:sp macro="" textlink="">
      <xdr:nvSpPr>
        <xdr:cNvPr id="142" name="テキスト ボックス 141"/>
        <xdr:cNvSpPr txBox="1"/>
      </xdr:nvSpPr>
      <xdr:spPr>
        <a:xfrm>
          <a:off x="1752111" y="99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139185</xdr:rowOff>
    </xdr:from>
    <xdr:to>
      <xdr:col>6</xdr:col>
      <xdr:colOff>38100</xdr:colOff>
      <xdr:row>58</xdr:row>
      <xdr:rowOff>69335</xdr:rowOff>
    </xdr:to>
    <xdr:sp macro="" textlink="">
      <xdr:nvSpPr>
        <xdr:cNvPr id="143" name="楕円 142"/>
        <xdr:cNvSpPr/>
      </xdr:nvSpPr>
      <xdr:spPr>
        <a:xfrm>
          <a:off x="1079500" y="99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60462</xdr:rowOff>
    </xdr:from>
    <xdr:ext cx="534377" cy="259045"/>
    <xdr:sp macro="" textlink="">
      <xdr:nvSpPr>
        <xdr:cNvPr id="144" name="テキスト ボックス 143"/>
        <xdr:cNvSpPr txBox="1"/>
      </xdr:nvSpPr>
      <xdr:spPr>
        <a:xfrm>
          <a:off x="863111" y="1000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25457</xdr:rowOff>
    </xdr:from>
    <xdr:to>
      <xdr:col>24</xdr:col>
      <xdr:colOff>63500</xdr:colOff>
      <xdr:row>77</xdr:row>
      <xdr:rowOff>40260</xdr:rowOff>
    </xdr:to>
    <xdr:cxnSp macro="">
      <xdr:nvCxnSpPr>
        <xdr:cNvPr id="169" name="直線コネクタ 168"/>
        <xdr:cNvCxnSpPr/>
      </xdr:nvCxnSpPr>
      <xdr:spPr>
        <a:xfrm flipV="1">
          <a:off x="3797300" y="13227107"/>
          <a:ext cx="8382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40260</xdr:rowOff>
    </xdr:from>
    <xdr:to>
      <xdr:col>19</xdr:col>
      <xdr:colOff>177800</xdr:colOff>
      <xdr:row>77</xdr:row>
      <xdr:rowOff>49118</xdr:rowOff>
    </xdr:to>
    <xdr:cxnSp macro="">
      <xdr:nvCxnSpPr>
        <xdr:cNvPr id="172" name="直線コネクタ 171"/>
        <xdr:cNvCxnSpPr/>
      </xdr:nvCxnSpPr>
      <xdr:spPr>
        <a:xfrm flipV="1">
          <a:off x="2908300" y="13241910"/>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49118</xdr:rowOff>
    </xdr:from>
    <xdr:to>
      <xdr:col>15</xdr:col>
      <xdr:colOff>50800</xdr:colOff>
      <xdr:row>77</xdr:row>
      <xdr:rowOff>50946</xdr:rowOff>
    </xdr:to>
    <xdr:cxnSp macro="">
      <xdr:nvCxnSpPr>
        <xdr:cNvPr id="175" name="直線コネクタ 174"/>
        <xdr:cNvCxnSpPr/>
      </xdr:nvCxnSpPr>
      <xdr:spPr>
        <a:xfrm flipV="1">
          <a:off x="2019300" y="1325076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50946</xdr:rowOff>
    </xdr:from>
    <xdr:to>
      <xdr:col>10</xdr:col>
      <xdr:colOff>114300</xdr:colOff>
      <xdr:row>77</xdr:row>
      <xdr:rowOff>52946</xdr:rowOff>
    </xdr:to>
    <xdr:cxnSp macro="">
      <xdr:nvCxnSpPr>
        <xdr:cNvPr id="178" name="直線コネクタ 177"/>
        <xdr:cNvCxnSpPr/>
      </xdr:nvCxnSpPr>
      <xdr:spPr>
        <a:xfrm flipV="1">
          <a:off x="1130300" y="13252596"/>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146107</xdr:rowOff>
    </xdr:from>
    <xdr:to>
      <xdr:col>24</xdr:col>
      <xdr:colOff>114300</xdr:colOff>
      <xdr:row>77</xdr:row>
      <xdr:rowOff>76257</xdr:rowOff>
    </xdr:to>
    <xdr:sp macro="" textlink="">
      <xdr:nvSpPr>
        <xdr:cNvPr id="188" name="楕円 187"/>
        <xdr:cNvSpPr/>
      </xdr:nvSpPr>
      <xdr:spPr>
        <a:xfrm>
          <a:off x="4584700" y="131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124534</xdr:rowOff>
    </xdr:from>
    <xdr:ext cx="469744" cy="259045"/>
    <xdr:sp macro="" textlink="">
      <xdr:nvSpPr>
        <xdr:cNvPr id="189" name="維持補修費該当値テキスト"/>
        <xdr:cNvSpPr txBox="1"/>
      </xdr:nvSpPr>
      <xdr:spPr>
        <a:xfrm>
          <a:off x="4686300" y="131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160910</xdr:rowOff>
    </xdr:from>
    <xdr:to>
      <xdr:col>20</xdr:col>
      <xdr:colOff>38100</xdr:colOff>
      <xdr:row>77</xdr:row>
      <xdr:rowOff>91060</xdr:rowOff>
    </xdr:to>
    <xdr:sp macro="" textlink="">
      <xdr:nvSpPr>
        <xdr:cNvPr id="190" name="楕円 189"/>
        <xdr:cNvSpPr/>
      </xdr:nvSpPr>
      <xdr:spPr>
        <a:xfrm>
          <a:off x="3746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82187</xdr:rowOff>
    </xdr:from>
    <xdr:ext cx="469744" cy="259045"/>
    <xdr:sp macro="" textlink="">
      <xdr:nvSpPr>
        <xdr:cNvPr id="191" name="テキスト ボックス 190"/>
        <xdr:cNvSpPr txBox="1"/>
      </xdr:nvSpPr>
      <xdr:spPr>
        <a:xfrm>
          <a:off x="3562428"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169768</xdr:rowOff>
    </xdr:from>
    <xdr:to>
      <xdr:col>15</xdr:col>
      <xdr:colOff>101600</xdr:colOff>
      <xdr:row>77</xdr:row>
      <xdr:rowOff>99918</xdr:rowOff>
    </xdr:to>
    <xdr:sp macro="" textlink="">
      <xdr:nvSpPr>
        <xdr:cNvPr id="192" name="楕円 191"/>
        <xdr:cNvSpPr/>
      </xdr:nvSpPr>
      <xdr:spPr>
        <a:xfrm>
          <a:off x="2857500" y="131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91045</xdr:rowOff>
    </xdr:from>
    <xdr:ext cx="469744" cy="259045"/>
    <xdr:sp macro="" textlink="">
      <xdr:nvSpPr>
        <xdr:cNvPr id="193" name="テキスト ボックス 192"/>
        <xdr:cNvSpPr txBox="1"/>
      </xdr:nvSpPr>
      <xdr:spPr>
        <a:xfrm>
          <a:off x="2673428" y="132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xdr:rowOff>
    </xdr:from>
    <xdr:to>
      <xdr:col>10</xdr:col>
      <xdr:colOff>165100</xdr:colOff>
      <xdr:row>77</xdr:row>
      <xdr:rowOff>101746</xdr:rowOff>
    </xdr:to>
    <xdr:sp macro="" textlink="">
      <xdr:nvSpPr>
        <xdr:cNvPr id="194" name="楕円 193"/>
        <xdr:cNvSpPr/>
      </xdr:nvSpPr>
      <xdr:spPr>
        <a:xfrm>
          <a:off x="1968500" y="132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92873</xdr:rowOff>
    </xdr:from>
    <xdr:ext cx="469744" cy="259045"/>
    <xdr:sp macro="" textlink="">
      <xdr:nvSpPr>
        <xdr:cNvPr id="195" name="テキスト ボックス 194"/>
        <xdr:cNvSpPr txBox="1"/>
      </xdr:nvSpPr>
      <xdr:spPr>
        <a:xfrm>
          <a:off x="1784428" y="132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2146</xdr:rowOff>
    </xdr:from>
    <xdr:to>
      <xdr:col>6</xdr:col>
      <xdr:colOff>38100</xdr:colOff>
      <xdr:row>77</xdr:row>
      <xdr:rowOff>103746</xdr:rowOff>
    </xdr:to>
    <xdr:sp macro="" textlink="">
      <xdr:nvSpPr>
        <xdr:cNvPr id="196" name="楕円 195"/>
        <xdr:cNvSpPr/>
      </xdr:nvSpPr>
      <xdr:spPr>
        <a:xfrm>
          <a:off x="1079500" y="132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94873</xdr:rowOff>
    </xdr:from>
    <xdr:ext cx="469744" cy="259045"/>
    <xdr:sp macro="" textlink="">
      <xdr:nvSpPr>
        <xdr:cNvPr id="197" name="テキスト ボックス 196"/>
        <xdr:cNvSpPr txBox="1"/>
      </xdr:nvSpPr>
      <xdr:spPr>
        <a:xfrm>
          <a:off x="895428" y="1329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6311</xdr:rowOff>
    </xdr:from>
    <xdr:to>
      <xdr:col>24</xdr:col>
      <xdr:colOff>63500</xdr:colOff>
      <xdr:row>95</xdr:row>
      <xdr:rowOff>74994</xdr:rowOff>
    </xdr:to>
    <xdr:cxnSp macro="">
      <xdr:nvCxnSpPr>
        <xdr:cNvPr id="227" name="直線コネクタ 226"/>
        <xdr:cNvCxnSpPr/>
      </xdr:nvCxnSpPr>
      <xdr:spPr>
        <a:xfrm flipV="1">
          <a:off x="3797300" y="16294061"/>
          <a:ext cx="838200" cy="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74994</xdr:rowOff>
    </xdr:from>
    <xdr:to>
      <xdr:col>19</xdr:col>
      <xdr:colOff>177800</xdr:colOff>
      <xdr:row>95</xdr:row>
      <xdr:rowOff>119557</xdr:rowOff>
    </xdr:to>
    <xdr:cxnSp macro="">
      <xdr:nvCxnSpPr>
        <xdr:cNvPr id="230" name="直線コネクタ 229"/>
        <xdr:cNvCxnSpPr/>
      </xdr:nvCxnSpPr>
      <xdr:spPr>
        <a:xfrm flipV="1">
          <a:off x="2908300" y="16362744"/>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119557</xdr:rowOff>
    </xdr:from>
    <xdr:to>
      <xdr:col>15</xdr:col>
      <xdr:colOff>50800</xdr:colOff>
      <xdr:row>95</xdr:row>
      <xdr:rowOff>163157</xdr:rowOff>
    </xdr:to>
    <xdr:cxnSp macro="">
      <xdr:nvCxnSpPr>
        <xdr:cNvPr id="233" name="直線コネクタ 232"/>
        <xdr:cNvCxnSpPr/>
      </xdr:nvCxnSpPr>
      <xdr:spPr>
        <a:xfrm flipV="1">
          <a:off x="2019300" y="16407307"/>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163157</xdr:rowOff>
    </xdr:from>
    <xdr:to>
      <xdr:col>10</xdr:col>
      <xdr:colOff>114300</xdr:colOff>
      <xdr:row>96</xdr:row>
      <xdr:rowOff>55969</xdr:rowOff>
    </xdr:to>
    <xdr:cxnSp macro="">
      <xdr:nvCxnSpPr>
        <xdr:cNvPr id="236" name="直線コネクタ 235"/>
        <xdr:cNvCxnSpPr/>
      </xdr:nvCxnSpPr>
      <xdr:spPr>
        <a:xfrm flipV="1">
          <a:off x="1130300" y="16450907"/>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126961</xdr:rowOff>
    </xdr:from>
    <xdr:to>
      <xdr:col>24</xdr:col>
      <xdr:colOff>114300</xdr:colOff>
      <xdr:row>95</xdr:row>
      <xdr:rowOff>57111</xdr:rowOff>
    </xdr:to>
    <xdr:sp macro="" textlink="">
      <xdr:nvSpPr>
        <xdr:cNvPr id="246" name="楕円 245"/>
        <xdr:cNvSpPr/>
      </xdr:nvSpPr>
      <xdr:spPr>
        <a:xfrm>
          <a:off x="4584700" y="162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149838</xdr:rowOff>
    </xdr:from>
    <xdr:ext cx="534377" cy="259045"/>
    <xdr:sp macro="" textlink="">
      <xdr:nvSpPr>
        <xdr:cNvPr id="247" name="扶助費該当値テキスト"/>
        <xdr:cNvSpPr txBox="1"/>
      </xdr:nvSpPr>
      <xdr:spPr>
        <a:xfrm>
          <a:off x="4686300" y="160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24194</xdr:rowOff>
    </xdr:from>
    <xdr:to>
      <xdr:col>20</xdr:col>
      <xdr:colOff>38100</xdr:colOff>
      <xdr:row>95</xdr:row>
      <xdr:rowOff>125794</xdr:rowOff>
    </xdr:to>
    <xdr:sp macro="" textlink="">
      <xdr:nvSpPr>
        <xdr:cNvPr id="248" name="楕円 247"/>
        <xdr:cNvSpPr/>
      </xdr:nvSpPr>
      <xdr:spPr>
        <a:xfrm>
          <a:off x="3746500" y="163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142321</xdr:rowOff>
    </xdr:from>
    <xdr:ext cx="534377" cy="259045"/>
    <xdr:sp macro="" textlink="">
      <xdr:nvSpPr>
        <xdr:cNvPr id="249" name="テキスト ボックス 248"/>
        <xdr:cNvSpPr txBox="1"/>
      </xdr:nvSpPr>
      <xdr:spPr>
        <a:xfrm>
          <a:off x="3530111" y="160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68757</xdr:rowOff>
    </xdr:from>
    <xdr:to>
      <xdr:col>15</xdr:col>
      <xdr:colOff>101600</xdr:colOff>
      <xdr:row>95</xdr:row>
      <xdr:rowOff>170357</xdr:rowOff>
    </xdr:to>
    <xdr:sp macro="" textlink="">
      <xdr:nvSpPr>
        <xdr:cNvPr id="250" name="楕円 249"/>
        <xdr:cNvSpPr/>
      </xdr:nvSpPr>
      <xdr:spPr>
        <a:xfrm>
          <a:off x="2857500" y="163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15434</xdr:rowOff>
    </xdr:from>
    <xdr:ext cx="534377" cy="259045"/>
    <xdr:sp macro="" textlink="">
      <xdr:nvSpPr>
        <xdr:cNvPr id="251" name="テキスト ボックス 250"/>
        <xdr:cNvSpPr txBox="1"/>
      </xdr:nvSpPr>
      <xdr:spPr>
        <a:xfrm>
          <a:off x="2641111" y="161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112357</xdr:rowOff>
    </xdr:from>
    <xdr:to>
      <xdr:col>10</xdr:col>
      <xdr:colOff>165100</xdr:colOff>
      <xdr:row>96</xdr:row>
      <xdr:rowOff>42507</xdr:rowOff>
    </xdr:to>
    <xdr:sp macro="" textlink="">
      <xdr:nvSpPr>
        <xdr:cNvPr id="252" name="楕円 251"/>
        <xdr:cNvSpPr/>
      </xdr:nvSpPr>
      <xdr:spPr>
        <a:xfrm>
          <a:off x="1968500" y="164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33634</xdr:rowOff>
    </xdr:from>
    <xdr:ext cx="534377" cy="259045"/>
    <xdr:sp macro="" textlink="">
      <xdr:nvSpPr>
        <xdr:cNvPr id="253" name="テキスト ボックス 252"/>
        <xdr:cNvSpPr txBox="1"/>
      </xdr:nvSpPr>
      <xdr:spPr>
        <a:xfrm>
          <a:off x="1752111" y="164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5169</xdr:rowOff>
    </xdr:from>
    <xdr:to>
      <xdr:col>6</xdr:col>
      <xdr:colOff>38100</xdr:colOff>
      <xdr:row>96</xdr:row>
      <xdr:rowOff>106769</xdr:rowOff>
    </xdr:to>
    <xdr:sp macro="" textlink="">
      <xdr:nvSpPr>
        <xdr:cNvPr id="254" name="楕円 253"/>
        <xdr:cNvSpPr/>
      </xdr:nvSpPr>
      <xdr:spPr>
        <a:xfrm>
          <a:off x="1079500" y="1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97896</xdr:rowOff>
    </xdr:from>
    <xdr:ext cx="534377" cy="259045"/>
    <xdr:sp macro="" textlink="">
      <xdr:nvSpPr>
        <xdr:cNvPr id="255" name="テキスト ボックス 254"/>
        <xdr:cNvSpPr txBox="1"/>
      </xdr:nvSpPr>
      <xdr:spPr>
        <a:xfrm>
          <a:off x="863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39116</xdr:rowOff>
    </xdr:from>
    <xdr:to>
      <xdr:col>55</xdr:col>
      <xdr:colOff>0</xdr:colOff>
      <xdr:row>35</xdr:row>
      <xdr:rowOff>49492</xdr:rowOff>
    </xdr:to>
    <xdr:cxnSp macro="">
      <xdr:nvCxnSpPr>
        <xdr:cNvPr id="284" name="直線コネクタ 283"/>
        <xdr:cNvCxnSpPr/>
      </xdr:nvCxnSpPr>
      <xdr:spPr>
        <a:xfrm flipV="1">
          <a:off x="9639300" y="6039866"/>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48387</xdr:rowOff>
    </xdr:from>
    <xdr:to>
      <xdr:col>50</xdr:col>
      <xdr:colOff>114300</xdr:colOff>
      <xdr:row>35</xdr:row>
      <xdr:rowOff>49492</xdr:rowOff>
    </xdr:to>
    <xdr:cxnSp macro="">
      <xdr:nvCxnSpPr>
        <xdr:cNvPr id="287" name="直線コネクタ 286"/>
        <xdr:cNvCxnSpPr/>
      </xdr:nvCxnSpPr>
      <xdr:spPr>
        <a:xfrm>
          <a:off x="8750300" y="604913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48387</xdr:rowOff>
    </xdr:from>
    <xdr:to>
      <xdr:col>45</xdr:col>
      <xdr:colOff>177800</xdr:colOff>
      <xdr:row>35</xdr:row>
      <xdr:rowOff>121348</xdr:rowOff>
    </xdr:to>
    <xdr:cxnSp macro="">
      <xdr:nvCxnSpPr>
        <xdr:cNvPr id="290" name="直線コネクタ 289"/>
        <xdr:cNvCxnSpPr/>
      </xdr:nvCxnSpPr>
      <xdr:spPr>
        <a:xfrm flipV="1">
          <a:off x="7861300" y="6049137"/>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103480</xdr:rowOff>
    </xdr:from>
    <xdr:to>
      <xdr:col>41</xdr:col>
      <xdr:colOff>50800</xdr:colOff>
      <xdr:row>35</xdr:row>
      <xdr:rowOff>121348</xdr:rowOff>
    </xdr:to>
    <xdr:cxnSp macro="">
      <xdr:nvCxnSpPr>
        <xdr:cNvPr id="293" name="直線コネクタ 292"/>
        <xdr:cNvCxnSpPr/>
      </xdr:nvCxnSpPr>
      <xdr:spPr>
        <a:xfrm>
          <a:off x="6972300" y="5589880"/>
          <a:ext cx="889000" cy="5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159766</xdr:rowOff>
    </xdr:from>
    <xdr:to>
      <xdr:col>55</xdr:col>
      <xdr:colOff>50800</xdr:colOff>
      <xdr:row>35</xdr:row>
      <xdr:rowOff>89916</xdr:rowOff>
    </xdr:to>
    <xdr:sp macro="" textlink="">
      <xdr:nvSpPr>
        <xdr:cNvPr id="303" name="楕円 302"/>
        <xdr:cNvSpPr/>
      </xdr:nvSpPr>
      <xdr:spPr>
        <a:xfrm>
          <a:off x="10426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11193</xdr:rowOff>
    </xdr:from>
    <xdr:ext cx="534377" cy="259045"/>
    <xdr:sp macro="" textlink="">
      <xdr:nvSpPr>
        <xdr:cNvPr id="304" name="補助費等該当値テキスト"/>
        <xdr:cNvSpPr txBox="1"/>
      </xdr:nvSpPr>
      <xdr:spPr>
        <a:xfrm>
          <a:off x="10528300" y="58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170142</xdr:rowOff>
    </xdr:from>
    <xdr:to>
      <xdr:col>50</xdr:col>
      <xdr:colOff>165100</xdr:colOff>
      <xdr:row>35</xdr:row>
      <xdr:rowOff>100292</xdr:rowOff>
    </xdr:to>
    <xdr:sp macro="" textlink="">
      <xdr:nvSpPr>
        <xdr:cNvPr id="305" name="楕円 304"/>
        <xdr:cNvSpPr/>
      </xdr:nvSpPr>
      <xdr:spPr>
        <a:xfrm>
          <a:off x="9588500" y="59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116819</xdr:rowOff>
    </xdr:from>
    <xdr:ext cx="534377" cy="259045"/>
    <xdr:sp macro="" textlink="">
      <xdr:nvSpPr>
        <xdr:cNvPr id="306" name="テキスト ボックス 305"/>
        <xdr:cNvSpPr txBox="1"/>
      </xdr:nvSpPr>
      <xdr:spPr>
        <a:xfrm>
          <a:off x="9372111" y="577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169037</xdr:rowOff>
    </xdr:from>
    <xdr:to>
      <xdr:col>46</xdr:col>
      <xdr:colOff>38100</xdr:colOff>
      <xdr:row>35</xdr:row>
      <xdr:rowOff>99187</xdr:rowOff>
    </xdr:to>
    <xdr:sp macro="" textlink="">
      <xdr:nvSpPr>
        <xdr:cNvPr id="307" name="楕円 306"/>
        <xdr:cNvSpPr/>
      </xdr:nvSpPr>
      <xdr:spPr>
        <a:xfrm>
          <a:off x="8699500" y="59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115714</xdr:rowOff>
    </xdr:from>
    <xdr:ext cx="534377" cy="259045"/>
    <xdr:sp macro="" textlink="">
      <xdr:nvSpPr>
        <xdr:cNvPr id="308" name="テキスト ボックス 307"/>
        <xdr:cNvSpPr txBox="1"/>
      </xdr:nvSpPr>
      <xdr:spPr>
        <a:xfrm>
          <a:off x="8483111" y="57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70548</xdr:rowOff>
    </xdr:from>
    <xdr:to>
      <xdr:col>41</xdr:col>
      <xdr:colOff>101600</xdr:colOff>
      <xdr:row>36</xdr:row>
      <xdr:rowOff>698</xdr:rowOff>
    </xdr:to>
    <xdr:sp macro="" textlink="">
      <xdr:nvSpPr>
        <xdr:cNvPr id="309" name="楕円 308"/>
        <xdr:cNvSpPr/>
      </xdr:nvSpPr>
      <xdr:spPr>
        <a:xfrm>
          <a:off x="7810500" y="60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17225</xdr:rowOff>
    </xdr:from>
    <xdr:ext cx="534377" cy="259045"/>
    <xdr:sp macro="" textlink="">
      <xdr:nvSpPr>
        <xdr:cNvPr id="310" name="テキスト ボックス 309"/>
        <xdr:cNvSpPr txBox="1"/>
      </xdr:nvSpPr>
      <xdr:spPr>
        <a:xfrm>
          <a:off x="7594111" y="58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52680</xdr:rowOff>
    </xdr:from>
    <xdr:to>
      <xdr:col>36</xdr:col>
      <xdr:colOff>165100</xdr:colOff>
      <xdr:row>32</xdr:row>
      <xdr:rowOff>154280</xdr:rowOff>
    </xdr:to>
    <xdr:sp macro="" textlink="">
      <xdr:nvSpPr>
        <xdr:cNvPr id="311" name="楕円 310"/>
        <xdr:cNvSpPr/>
      </xdr:nvSpPr>
      <xdr:spPr>
        <a:xfrm>
          <a:off x="6921500" y="55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170807</xdr:rowOff>
    </xdr:from>
    <xdr:ext cx="534377" cy="259045"/>
    <xdr:sp macro="" textlink="">
      <xdr:nvSpPr>
        <xdr:cNvPr id="312" name="テキスト ボックス 311"/>
        <xdr:cNvSpPr txBox="1"/>
      </xdr:nvSpPr>
      <xdr:spPr>
        <a:xfrm>
          <a:off x="6705111" y="53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115777</xdr:rowOff>
    </xdr:from>
    <xdr:to>
      <xdr:col>55</xdr:col>
      <xdr:colOff>0</xdr:colOff>
      <xdr:row>58</xdr:row>
      <xdr:rowOff>137844</xdr:rowOff>
    </xdr:to>
    <xdr:cxnSp macro="">
      <xdr:nvCxnSpPr>
        <xdr:cNvPr id="341" name="直線コネクタ 340"/>
        <xdr:cNvCxnSpPr/>
      </xdr:nvCxnSpPr>
      <xdr:spPr>
        <a:xfrm flipV="1">
          <a:off x="9639300" y="10059877"/>
          <a:ext cx="8382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137844</xdr:rowOff>
    </xdr:from>
    <xdr:to>
      <xdr:col>50</xdr:col>
      <xdr:colOff>114300</xdr:colOff>
      <xdr:row>58</xdr:row>
      <xdr:rowOff>142984</xdr:rowOff>
    </xdr:to>
    <xdr:cxnSp macro="">
      <xdr:nvCxnSpPr>
        <xdr:cNvPr id="344" name="直線コネクタ 343"/>
        <xdr:cNvCxnSpPr/>
      </xdr:nvCxnSpPr>
      <xdr:spPr>
        <a:xfrm flipV="1">
          <a:off x="8750300" y="10081944"/>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125232</xdr:rowOff>
    </xdr:from>
    <xdr:to>
      <xdr:col>45</xdr:col>
      <xdr:colOff>177800</xdr:colOff>
      <xdr:row>58</xdr:row>
      <xdr:rowOff>142984</xdr:rowOff>
    </xdr:to>
    <xdr:cxnSp macro="">
      <xdr:nvCxnSpPr>
        <xdr:cNvPr id="347" name="直線コネクタ 346"/>
        <xdr:cNvCxnSpPr/>
      </xdr:nvCxnSpPr>
      <xdr:spPr>
        <a:xfrm>
          <a:off x="7861300" y="10069332"/>
          <a:ext cx="889000" cy="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57773</xdr:rowOff>
    </xdr:from>
    <xdr:to>
      <xdr:col>41</xdr:col>
      <xdr:colOff>50800</xdr:colOff>
      <xdr:row>58</xdr:row>
      <xdr:rowOff>125232</xdr:rowOff>
    </xdr:to>
    <xdr:cxnSp macro="">
      <xdr:nvCxnSpPr>
        <xdr:cNvPr id="350" name="直線コネクタ 349"/>
        <xdr:cNvCxnSpPr/>
      </xdr:nvCxnSpPr>
      <xdr:spPr>
        <a:xfrm>
          <a:off x="6972300" y="10001873"/>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64977</xdr:rowOff>
    </xdr:from>
    <xdr:to>
      <xdr:col>55</xdr:col>
      <xdr:colOff>50800</xdr:colOff>
      <xdr:row>58</xdr:row>
      <xdr:rowOff>166577</xdr:rowOff>
    </xdr:to>
    <xdr:sp macro="" textlink="">
      <xdr:nvSpPr>
        <xdr:cNvPr id="360" name="楕円 359"/>
        <xdr:cNvSpPr/>
      </xdr:nvSpPr>
      <xdr:spPr>
        <a:xfrm>
          <a:off x="10426700" y="100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87044</xdr:rowOff>
    </xdr:from>
    <xdr:to>
      <xdr:col>50</xdr:col>
      <xdr:colOff>165100</xdr:colOff>
      <xdr:row>59</xdr:row>
      <xdr:rowOff>17194</xdr:rowOff>
    </xdr:to>
    <xdr:sp macro="" textlink="">
      <xdr:nvSpPr>
        <xdr:cNvPr id="362" name="楕円 361"/>
        <xdr:cNvSpPr/>
      </xdr:nvSpPr>
      <xdr:spPr>
        <a:xfrm>
          <a:off x="9588500" y="100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8321</xdr:rowOff>
    </xdr:from>
    <xdr:ext cx="534377" cy="259045"/>
    <xdr:sp macro="" textlink="">
      <xdr:nvSpPr>
        <xdr:cNvPr id="363" name="テキスト ボックス 362"/>
        <xdr:cNvSpPr txBox="1"/>
      </xdr:nvSpPr>
      <xdr:spPr>
        <a:xfrm>
          <a:off x="9372111" y="1012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92184</xdr:rowOff>
    </xdr:from>
    <xdr:to>
      <xdr:col>46</xdr:col>
      <xdr:colOff>38100</xdr:colOff>
      <xdr:row>59</xdr:row>
      <xdr:rowOff>22334</xdr:rowOff>
    </xdr:to>
    <xdr:sp macro="" textlink="">
      <xdr:nvSpPr>
        <xdr:cNvPr id="364" name="楕円 363"/>
        <xdr:cNvSpPr/>
      </xdr:nvSpPr>
      <xdr:spPr>
        <a:xfrm>
          <a:off x="8699500" y="100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13461</xdr:rowOff>
    </xdr:from>
    <xdr:ext cx="534377" cy="259045"/>
    <xdr:sp macro="" textlink="">
      <xdr:nvSpPr>
        <xdr:cNvPr id="365" name="テキスト ボックス 364"/>
        <xdr:cNvSpPr txBox="1"/>
      </xdr:nvSpPr>
      <xdr:spPr>
        <a:xfrm>
          <a:off x="8483111" y="101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74432</xdr:rowOff>
    </xdr:from>
    <xdr:to>
      <xdr:col>41</xdr:col>
      <xdr:colOff>101600</xdr:colOff>
      <xdr:row>59</xdr:row>
      <xdr:rowOff>4582</xdr:rowOff>
    </xdr:to>
    <xdr:sp macro="" textlink="">
      <xdr:nvSpPr>
        <xdr:cNvPr id="366" name="楕円 365"/>
        <xdr:cNvSpPr/>
      </xdr:nvSpPr>
      <xdr:spPr>
        <a:xfrm>
          <a:off x="7810500" y="100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167159</xdr:rowOff>
    </xdr:from>
    <xdr:ext cx="534377" cy="259045"/>
    <xdr:sp macro="" textlink="">
      <xdr:nvSpPr>
        <xdr:cNvPr id="367" name="テキスト ボックス 366"/>
        <xdr:cNvSpPr txBox="1"/>
      </xdr:nvSpPr>
      <xdr:spPr>
        <a:xfrm>
          <a:off x="7594111" y="101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6973</xdr:rowOff>
    </xdr:from>
    <xdr:to>
      <xdr:col>36</xdr:col>
      <xdr:colOff>165100</xdr:colOff>
      <xdr:row>58</xdr:row>
      <xdr:rowOff>108573</xdr:rowOff>
    </xdr:to>
    <xdr:sp macro="" textlink="">
      <xdr:nvSpPr>
        <xdr:cNvPr id="368" name="楕円 367"/>
        <xdr:cNvSpPr/>
      </xdr:nvSpPr>
      <xdr:spPr>
        <a:xfrm>
          <a:off x="6921500" y="99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125100</xdr:rowOff>
    </xdr:from>
    <xdr:ext cx="534377" cy="259045"/>
    <xdr:sp macro="" textlink="">
      <xdr:nvSpPr>
        <xdr:cNvPr id="369" name="テキスト ボックス 368"/>
        <xdr:cNvSpPr txBox="1"/>
      </xdr:nvSpPr>
      <xdr:spPr>
        <a:xfrm>
          <a:off x="6705111" y="97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79049</xdr:rowOff>
    </xdr:from>
    <xdr:to>
      <xdr:col>55</xdr:col>
      <xdr:colOff>0</xdr:colOff>
      <xdr:row>78</xdr:row>
      <xdr:rowOff>112123</xdr:rowOff>
    </xdr:to>
    <xdr:cxnSp macro="">
      <xdr:nvCxnSpPr>
        <xdr:cNvPr id="396" name="直線コネクタ 395"/>
        <xdr:cNvCxnSpPr/>
      </xdr:nvCxnSpPr>
      <xdr:spPr>
        <a:xfrm flipV="1">
          <a:off x="9639300" y="13452149"/>
          <a:ext cx="8382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104372</xdr:rowOff>
    </xdr:from>
    <xdr:to>
      <xdr:col>50</xdr:col>
      <xdr:colOff>114300</xdr:colOff>
      <xdr:row>78</xdr:row>
      <xdr:rowOff>112123</xdr:rowOff>
    </xdr:to>
    <xdr:cxnSp macro="">
      <xdr:nvCxnSpPr>
        <xdr:cNvPr id="399" name="直線コネクタ 398"/>
        <xdr:cNvCxnSpPr/>
      </xdr:nvCxnSpPr>
      <xdr:spPr>
        <a:xfrm>
          <a:off x="8750300" y="13477472"/>
          <a:ext cx="889000" cy="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89579</xdr:rowOff>
    </xdr:from>
    <xdr:to>
      <xdr:col>45</xdr:col>
      <xdr:colOff>177800</xdr:colOff>
      <xdr:row>78</xdr:row>
      <xdr:rowOff>104372</xdr:rowOff>
    </xdr:to>
    <xdr:cxnSp macro="">
      <xdr:nvCxnSpPr>
        <xdr:cNvPr id="402" name="直線コネクタ 401"/>
        <xdr:cNvCxnSpPr/>
      </xdr:nvCxnSpPr>
      <xdr:spPr>
        <a:xfrm>
          <a:off x="7861300" y="13462679"/>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28249</xdr:rowOff>
    </xdr:from>
    <xdr:to>
      <xdr:col>55</xdr:col>
      <xdr:colOff>50800</xdr:colOff>
      <xdr:row>78</xdr:row>
      <xdr:rowOff>129849</xdr:rowOff>
    </xdr:to>
    <xdr:sp macro="" textlink="">
      <xdr:nvSpPr>
        <xdr:cNvPr id="412" name="楕円 411"/>
        <xdr:cNvSpPr/>
      </xdr:nvSpPr>
      <xdr:spPr>
        <a:xfrm>
          <a:off x="10426700" y="134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159076</xdr:rowOff>
    </xdr:from>
    <xdr:ext cx="534377" cy="259045"/>
    <xdr:sp macro="" textlink="">
      <xdr:nvSpPr>
        <xdr:cNvPr id="413" name="普通建設事業費 （ うち新規整備　）該当値テキスト"/>
        <xdr:cNvSpPr txBox="1"/>
      </xdr:nvSpPr>
      <xdr:spPr>
        <a:xfrm>
          <a:off x="10528300" y="131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61323</xdr:rowOff>
    </xdr:from>
    <xdr:to>
      <xdr:col>50</xdr:col>
      <xdr:colOff>165100</xdr:colOff>
      <xdr:row>78</xdr:row>
      <xdr:rowOff>162923</xdr:rowOff>
    </xdr:to>
    <xdr:sp macro="" textlink="">
      <xdr:nvSpPr>
        <xdr:cNvPr id="414" name="楕円 413"/>
        <xdr:cNvSpPr/>
      </xdr:nvSpPr>
      <xdr:spPr>
        <a:xfrm>
          <a:off x="9588500" y="134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154050</xdr:rowOff>
    </xdr:from>
    <xdr:ext cx="534377" cy="259045"/>
    <xdr:sp macro="" textlink="">
      <xdr:nvSpPr>
        <xdr:cNvPr id="415" name="テキスト ボックス 414"/>
        <xdr:cNvSpPr txBox="1"/>
      </xdr:nvSpPr>
      <xdr:spPr>
        <a:xfrm>
          <a:off x="9372111" y="135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53572</xdr:rowOff>
    </xdr:from>
    <xdr:to>
      <xdr:col>46</xdr:col>
      <xdr:colOff>38100</xdr:colOff>
      <xdr:row>78</xdr:row>
      <xdr:rowOff>155172</xdr:rowOff>
    </xdr:to>
    <xdr:sp macro="" textlink="">
      <xdr:nvSpPr>
        <xdr:cNvPr id="416" name="楕円 415"/>
        <xdr:cNvSpPr/>
      </xdr:nvSpPr>
      <xdr:spPr>
        <a:xfrm>
          <a:off x="8699500" y="134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146299</xdr:rowOff>
    </xdr:from>
    <xdr:ext cx="534377" cy="259045"/>
    <xdr:sp macro="" textlink="">
      <xdr:nvSpPr>
        <xdr:cNvPr id="417" name="テキスト ボックス 416"/>
        <xdr:cNvSpPr txBox="1"/>
      </xdr:nvSpPr>
      <xdr:spPr>
        <a:xfrm>
          <a:off x="8483111" y="135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38779</xdr:rowOff>
    </xdr:from>
    <xdr:to>
      <xdr:col>41</xdr:col>
      <xdr:colOff>101600</xdr:colOff>
      <xdr:row>78</xdr:row>
      <xdr:rowOff>140379</xdr:rowOff>
    </xdr:to>
    <xdr:sp macro="" textlink="">
      <xdr:nvSpPr>
        <xdr:cNvPr id="418" name="楕円 417"/>
        <xdr:cNvSpPr/>
      </xdr:nvSpPr>
      <xdr:spPr>
        <a:xfrm>
          <a:off x="7810500" y="134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131506</xdr:rowOff>
    </xdr:from>
    <xdr:ext cx="534377" cy="259045"/>
    <xdr:sp macro="" textlink="">
      <xdr:nvSpPr>
        <xdr:cNvPr id="419" name="テキスト ボックス 418"/>
        <xdr:cNvSpPr txBox="1"/>
      </xdr:nvSpPr>
      <xdr:spPr>
        <a:xfrm>
          <a:off x="7594111" y="135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88398</xdr:rowOff>
    </xdr:from>
    <xdr:to>
      <xdr:col>55</xdr:col>
      <xdr:colOff>0</xdr:colOff>
      <xdr:row>97</xdr:row>
      <xdr:rowOff>74873</xdr:rowOff>
    </xdr:to>
    <xdr:cxnSp macro="">
      <xdr:nvCxnSpPr>
        <xdr:cNvPr id="448" name="直線コネクタ 447"/>
        <xdr:cNvCxnSpPr/>
      </xdr:nvCxnSpPr>
      <xdr:spPr>
        <a:xfrm>
          <a:off x="9639300" y="16547598"/>
          <a:ext cx="838200" cy="15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88398</xdr:rowOff>
    </xdr:from>
    <xdr:to>
      <xdr:col>50</xdr:col>
      <xdr:colOff>114300</xdr:colOff>
      <xdr:row>97</xdr:row>
      <xdr:rowOff>62395</xdr:rowOff>
    </xdr:to>
    <xdr:cxnSp macro="">
      <xdr:nvCxnSpPr>
        <xdr:cNvPr id="451" name="直線コネクタ 450"/>
        <xdr:cNvCxnSpPr/>
      </xdr:nvCxnSpPr>
      <xdr:spPr>
        <a:xfrm flipV="1">
          <a:off x="8750300" y="16547598"/>
          <a:ext cx="889000" cy="1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170199</xdr:rowOff>
    </xdr:from>
    <xdr:to>
      <xdr:col>45</xdr:col>
      <xdr:colOff>177800</xdr:colOff>
      <xdr:row>97</xdr:row>
      <xdr:rowOff>62395</xdr:rowOff>
    </xdr:to>
    <xdr:cxnSp macro="">
      <xdr:nvCxnSpPr>
        <xdr:cNvPr id="454" name="直線コネクタ 453"/>
        <xdr:cNvCxnSpPr/>
      </xdr:nvCxnSpPr>
      <xdr:spPr>
        <a:xfrm>
          <a:off x="7861300" y="16629399"/>
          <a:ext cx="8890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24073</xdr:rowOff>
    </xdr:from>
    <xdr:to>
      <xdr:col>55</xdr:col>
      <xdr:colOff>50800</xdr:colOff>
      <xdr:row>97</xdr:row>
      <xdr:rowOff>125673</xdr:rowOff>
    </xdr:to>
    <xdr:sp macro="" textlink="">
      <xdr:nvSpPr>
        <xdr:cNvPr id="464" name="楕円 463"/>
        <xdr:cNvSpPr/>
      </xdr:nvSpPr>
      <xdr:spPr>
        <a:xfrm>
          <a:off x="10426700" y="166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2500</xdr:rowOff>
    </xdr:from>
    <xdr:ext cx="534377" cy="259045"/>
    <xdr:sp macro="" textlink="">
      <xdr:nvSpPr>
        <xdr:cNvPr id="465" name="普通建設事業費 （ うち更新整備　）該当値テキスト"/>
        <xdr:cNvSpPr txBox="1"/>
      </xdr:nvSpPr>
      <xdr:spPr>
        <a:xfrm>
          <a:off x="10528300" y="166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37598</xdr:rowOff>
    </xdr:from>
    <xdr:to>
      <xdr:col>50</xdr:col>
      <xdr:colOff>165100</xdr:colOff>
      <xdr:row>96</xdr:row>
      <xdr:rowOff>139198</xdr:rowOff>
    </xdr:to>
    <xdr:sp macro="" textlink="">
      <xdr:nvSpPr>
        <xdr:cNvPr id="466" name="楕円 465"/>
        <xdr:cNvSpPr/>
      </xdr:nvSpPr>
      <xdr:spPr>
        <a:xfrm>
          <a:off x="9588500" y="164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130325</xdr:rowOff>
    </xdr:from>
    <xdr:ext cx="534377" cy="259045"/>
    <xdr:sp macro="" textlink="">
      <xdr:nvSpPr>
        <xdr:cNvPr id="467" name="テキスト ボックス 466"/>
        <xdr:cNvSpPr txBox="1"/>
      </xdr:nvSpPr>
      <xdr:spPr>
        <a:xfrm>
          <a:off x="9372111" y="165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11595</xdr:rowOff>
    </xdr:from>
    <xdr:to>
      <xdr:col>46</xdr:col>
      <xdr:colOff>38100</xdr:colOff>
      <xdr:row>97</xdr:row>
      <xdr:rowOff>113195</xdr:rowOff>
    </xdr:to>
    <xdr:sp macro="" textlink="">
      <xdr:nvSpPr>
        <xdr:cNvPr id="468" name="楕円 467"/>
        <xdr:cNvSpPr/>
      </xdr:nvSpPr>
      <xdr:spPr>
        <a:xfrm>
          <a:off x="8699500" y="166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104322</xdr:rowOff>
    </xdr:from>
    <xdr:ext cx="534377" cy="259045"/>
    <xdr:sp macro="" textlink="">
      <xdr:nvSpPr>
        <xdr:cNvPr id="469" name="テキスト ボックス 468"/>
        <xdr:cNvSpPr txBox="1"/>
      </xdr:nvSpPr>
      <xdr:spPr>
        <a:xfrm>
          <a:off x="8483111" y="167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119399</xdr:rowOff>
    </xdr:from>
    <xdr:to>
      <xdr:col>41</xdr:col>
      <xdr:colOff>101600</xdr:colOff>
      <xdr:row>97</xdr:row>
      <xdr:rowOff>49549</xdr:rowOff>
    </xdr:to>
    <xdr:sp macro="" textlink="">
      <xdr:nvSpPr>
        <xdr:cNvPr id="470" name="楕円 469"/>
        <xdr:cNvSpPr/>
      </xdr:nvSpPr>
      <xdr:spPr>
        <a:xfrm>
          <a:off x="7810500" y="165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40676</xdr:rowOff>
    </xdr:from>
    <xdr:ext cx="534377" cy="259045"/>
    <xdr:sp macro="" textlink="">
      <xdr:nvSpPr>
        <xdr:cNvPr id="471" name="テキスト ボックス 470"/>
        <xdr:cNvSpPr txBox="1"/>
      </xdr:nvSpPr>
      <xdr:spPr>
        <a:xfrm>
          <a:off x="7594111" y="1667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22098</xdr:rowOff>
    </xdr:from>
    <xdr:to>
      <xdr:col>85</xdr:col>
      <xdr:colOff>127000</xdr:colOff>
      <xdr:row>39</xdr:row>
      <xdr:rowOff>32169</xdr:rowOff>
    </xdr:to>
    <xdr:cxnSp macro="">
      <xdr:nvCxnSpPr>
        <xdr:cNvPr id="500" name="直線コネクタ 499"/>
        <xdr:cNvCxnSpPr/>
      </xdr:nvCxnSpPr>
      <xdr:spPr>
        <a:xfrm>
          <a:off x="15481300" y="6708648"/>
          <a:ext cx="8382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137566</xdr:rowOff>
    </xdr:from>
    <xdr:to>
      <xdr:col>81</xdr:col>
      <xdr:colOff>50800</xdr:colOff>
      <xdr:row>39</xdr:row>
      <xdr:rowOff>22098</xdr:rowOff>
    </xdr:to>
    <xdr:cxnSp macro="">
      <xdr:nvCxnSpPr>
        <xdr:cNvPr id="503" name="直線コネクタ 502"/>
        <xdr:cNvCxnSpPr/>
      </xdr:nvCxnSpPr>
      <xdr:spPr>
        <a:xfrm>
          <a:off x="14592300" y="665266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137566</xdr:rowOff>
    </xdr:from>
    <xdr:to>
      <xdr:col>76</xdr:col>
      <xdr:colOff>114300</xdr:colOff>
      <xdr:row>39</xdr:row>
      <xdr:rowOff>10426</xdr:rowOff>
    </xdr:to>
    <xdr:cxnSp macro="">
      <xdr:nvCxnSpPr>
        <xdr:cNvPr id="506" name="直線コネクタ 505"/>
        <xdr:cNvCxnSpPr/>
      </xdr:nvCxnSpPr>
      <xdr:spPr>
        <a:xfrm flipV="1">
          <a:off x="13703300" y="6652666"/>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10426</xdr:rowOff>
    </xdr:from>
    <xdr:to>
      <xdr:col>71</xdr:col>
      <xdr:colOff>177800</xdr:colOff>
      <xdr:row>39</xdr:row>
      <xdr:rowOff>28651</xdr:rowOff>
    </xdr:to>
    <xdr:cxnSp macro="">
      <xdr:nvCxnSpPr>
        <xdr:cNvPr id="509" name="直線コネクタ 508"/>
        <xdr:cNvCxnSpPr/>
      </xdr:nvCxnSpPr>
      <xdr:spPr>
        <a:xfrm flipV="1">
          <a:off x="12814300" y="6696976"/>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152819</xdr:rowOff>
    </xdr:from>
    <xdr:to>
      <xdr:col>85</xdr:col>
      <xdr:colOff>177800</xdr:colOff>
      <xdr:row>39</xdr:row>
      <xdr:rowOff>82969</xdr:rowOff>
    </xdr:to>
    <xdr:sp macro="" textlink="">
      <xdr:nvSpPr>
        <xdr:cNvPr id="519" name="楕円 518"/>
        <xdr:cNvSpPr/>
      </xdr:nvSpPr>
      <xdr:spPr>
        <a:xfrm>
          <a:off x="16268700" y="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142748</xdr:rowOff>
    </xdr:from>
    <xdr:to>
      <xdr:col>81</xdr:col>
      <xdr:colOff>101600</xdr:colOff>
      <xdr:row>39</xdr:row>
      <xdr:rowOff>72898</xdr:rowOff>
    </xdr:to>
    <xdr:sp macro="" textlink="">
      <xdr:nvSpPr>
        <xdr:cNvPr id="521" name="楕円 520"/>
        <xdr:cNvSpPr/>
      </xdr:nvSpPr>
      <xdr:spPr>
        <a:xfrm>
          <a:off x="15430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64025</xdr:rowOff>
    </xdr:from>
    <xdr:ext cx="469744" cy="259045"/>
    <xdr:sp macro="" textlink="">
      <xdr:nvSpPr>
        <xdr:cNvPr id="522" name="テキスト ボックス 521"/>
        <xdr:cNvSpPr txBox="1"/>
      </xdr:nvSpPr>
      <xdr:spPr>
        <a:xfrm>
          <a:off x="15246428"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86766</xdr:rowOff>
    </xdr:from>
    <xdr:to>
      <xdr:col>76</xdr:col>
      <xdr:colOff>165100</xdr:colOff>
      <xdr:row>39</xdr:row>
      <xdr:rowOff>16916</xdr:rowOff>
    </xdr:to>
    <xdr:sp macro="" textlink="">
      <xdr:nvSpPr>
        <xdr:cNvPr id="523" name="楕円 522"/>
        <xdr:cNvSpPr/>
      </xdr:nvSpPr>
      <xdr:spPr>
        <a:xfrm>
          <a:off x="14541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33443</xdr:rowOff>
    </xdr:from>
    <xdr:ext cx="469744" cy="259045"/>
    <xdr:sp macro="" textlink="">
      <xdr:nvSpPr>
        <xdr:cNvPr id="524" name="テキスト ボックス 523"/>
        <xdr:cNvSpPr txBox="1"/>
      </xdr:nvSpPr>
      <xdr:spPr>
        <a:xfrm>
          <a:off x="14357428"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131076</xdr:rowOff>
    </xdr:from>
    <xdr:to>
      <xdr:col>72</xdr:col>
      <xdr:colOff>38100</xdr:colOff>
      <xdr:row>39</xdr:row>
      <xdr:rowOff>61226</xdr:rowOff>
    </xdr:to>
    <xdr:sp macro="" textlink="">
      <xdr:nvSpPr>
        <xdr:cNvPr id="525" name="楕円 524"/>
        <xdr:cNvSpPr/>
      </xdr:nvSpPr>
      <xdr:spPr>
        <a:xfrm>
          <a:off x="136525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52353</xdr:rowOff>
    </xdr:from>
    <xdr:ext cx="469744" cy="259045"/>
    <xdr:sp macro="" textlink="">
      <xdr:nvSpPr>
        <xdr:cNvPr id="526" name="テキスト ボックス 525"/>
        <xdr:cNvSpPr txBox="1"/>
      </xdr:nvSpPr>
      <xdr:spPr>
        <a:xfrm>
          <a:off x="13468428" y="67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149301</xdr:rowOff>
    </xdr:from>
    <xdr:to>
      <xdr:col>67</xdr:col>
      <xdr:colOff>101600</xdr:colOff>
      <xdr:row>39</xdr:row>
      <xdr:rowOff>79451</xdr:rowOff>
    </xdr:to>
    <xdr:sp macro="" textlink="">
      <xdr:nvSpPr>
        <xdr:cNvPr id="527" name="楕円 526"/>
        <xdr:cNvSpPr/>
      </xdr:nvSpPr>
      <xdr:spPr>
        <a:xfrm>
          <a:off x="12763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70578</xdr:rowOff>
    </xdr:from>
    <xdr:ext cx="469744" cy="259045"/>
    <xdr:sp macro="" textlink="">
      <xdr:nvSpPr>
        <xdr:cNvPr id="528" name="テキスト ボックス 527"/>
        <xdr:cNvSpPr txBox="1"/>
      </xdr:nvSpPr>
      <xdr:spPr>
        <a:xfrm>
          <a:off x="12579428"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39776</xdr:rowOff>
    </xdr:from>
    <xdr:to>
      <xdr:col>85</xdr:col>
      <xdr:colOff>127000</xdr:colOff>
      <xdr:row>76</xdr:row>
      <xdr:rowOff>54266</xdr:rowOff>
    </xdr:to>
    <xdr:cxnSp macro="">
      <xdr:nvCxnSpPr>
        <xdr:cNvPr id="606" name="直線コネクタ 605"/>
        <xdr:cNvCxnSpPr/>
      </xdr:nvCxnSpPr>
      <xdr:spPr>
        <a:xfrm>
          <a:off x="15481300" y="13069976"/>
          <a:ext cx="8382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155435</xdr:rowOff>
    </xdr:from>
    <xdr:to>
      <xdr:col>81</xdr:col>
      <xdr:colOff>50800</xdr:colOff>
      <xdr:row>76</xdr:row>
      <xdr:rowOff>39776</xdr:rowOff>
    </xdr:to>
    <xdr:cxnSp macro="">
      <xdr:nvCxnSpPr>
        <xdr:cNvPr id="609" name="直線コネクタ 608"/>
        <xdr:cNvCxnSpPr/>
      </xdr:nvCxnSpPr>
      <xdr:spPr>
        <a:xfrm>
          <a:off x="14592300" y="13014185"/>
          <a:ext cx="889000" cy="5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130187</xdr:rowOff>
    </xdr:from>
    <xdr:to>
      <xdr:col>76</xdr:col>
      <xdr:colOff>114300</xdr:colOff>
      <xdr:row>75</xdr:row>
      <xdr:rowOff>155435</xdr:rowOff>
    </xdr:to>
    <xdr:cxnSp macro="">
      <xdr:nvCxnSpPr>
        <xdr:cNvPr id="612" name="直線コネクタ 611"/>
        <xdr:cNvCxnSpPr/>
      </xdr:nvCxnSpPr>
      <xdr:spPr>
        <a:xfrm>
          <a:off x="13703300" y="12988937"/>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130187</xdr:rowOff>
    </xdr:from>
    <xdr:to>
      <xdr:col>71</xdr:col>
      <xdr:colOff>177800</xdr:colOff>
      <xdr:row>75</xdr:row>
      <xdr:rowOff>143929</xdr:rowOff>
    </xdr:to>
    <xdr:cxnSp macro="">
      <xdr:nvCxnSpPr>
        <xdr:cNvPr id="615" name="直線コネクタ 614"/>
        <xdr:cNvCxnSpPr/>
      </xdr:nvCxnSpPr>
      <xdr:spPr>
        <a:xfrm flipV="1">
          <a:off x="12814300" y="12988937"/>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3466</xdr:rowOff>
    </xdr:from>
    <xdr:to>
      <xdr:col>85</xdr:col>
      <xdr:colOff>177800</xdr:colOff>
      <xdr:row>76</xdr:row>
      <xdr:rowOff>105066</xdr:rowOff>
    </xdr:to>
    <xdr:sp macro="" textlink="">
      <xdr:nvSpPr>
        <xdr:cNvPr id="625" name="楕円 624"/>
        <xdr:cNvSpPr/>
      </xdr:nvSpPr>
      <xdr:spPr>
        <a:xfrm>
          <a:off x="16268700" y="130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153343</xdr:rowOff>
    </xdr:from>
    <xdr:ext cx="534377" cy="259045"/>
    <xdr:sp macro="" textlink="">
      <xdr:nvSpPr>
        <xdr:cNvPr id="626" name="公債費該当値テキスト"/>
        <xdr:cNvSpPr txBox="1"/>
      </xdr:nvSpPr>
      <xdr:spPr>
        <a:xfrm>
          <a:off x="16370300" y="13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160426</xdr:rowOff>
    </xdr:from>
    <xdr:to>
      <xdr:col>81</xdr:col>
      <xdr:colOff>101600</xdr:colOff>
      <xdr:row>76</xdr:row>
      <xdr:rowOff>90576</xdr:rowOff>
    </xdr:to>
    <xdr:sp macro="" textlink="">
      <xdr:nvSpPr>
        <xdr:cNvPr id="627" name="楕円 626"/>
        <xdr:cNvSpPr/>
      </xdr:nvSpPr>
      <xdr:spPr>
        <a:xfrm>
          <a:off x="15430500" y="130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107104</xdr:rowOff>
    </xdr:from>
    <xdr:ext cx="534377" cy="259045"/>
    <xdr:sp macro="" textlink="">
      <xdr:nvSpPr>
        <xdr:cNvPr id="628" name="テキスト ボックス 627"/>
        <xdr:cNvSpPr txBox="1"/>
      </xdr:nvSpPr>
      <xdr:spPr>
        <a:xfrm>
          <a:off x="15214111" y="12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104635</xdr:rowOff>
    </xdr:from>
    <xdr:to>
      <xdr:col>76</xdr:col>
      <xdr:colOff>165100</xdr:colOff>
      <xdr:row>76</xdr:row>
      <xdr:rowOff>34785</xdr:rowOff>
    </xdr:to>
    <xdr:sp macro="" textlink="">
      <xdr:nvSpPr>
        <xdr:cNvPr id="629" name="楕円 628"/>
        <xdr:cNvSpPr/>
      </xdr:nvSpPr>
      <xdr:spPr>
        <a:xfrm>
          <a:off x="14541500" y="12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51312</xdr:rowOff>
    </xdr:from>
    <xdr:ext cx="534377" cy="259045"/>
    <xdr:sp macro="" textlink="">
      <xdr:nvSpPr>
        <xdr:cNvPr id="630" name="テキスト ボックス 629"/>
        <xdr:cNvSpPr txBox="1"/>
      </xdr:nvSpPr>
      <xdr:spPr>
        <a:xfrm>
          <a:off x="14325111" y="1273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79387</xdr:rowOff>
    </xdr:from>
    <xdr:to>
      <xdr:col>72</xdr:col>
      <xdr:colOff>38100</xdr:colOff>
      <xdr:row>76</xdr:row>
      <xdr:rowOff>9537</xdr:rowOff>
    </xdr:to>
    <xdr:sp macro="" textlink="">
      <xdr:nvSpPr>
        <xdr:cNvPr id="631" name="楕円 630"/>
        <xdr:cNvSpPr/>
      </xdr:nvSpPr>
      <xdr:spPr>
        <a:xfrm>
          <a:off x="13652500" y="129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26064</xdr:rowOff>
    </xdr:from>
    <xdr:ext cx="534377" cy="259045"/>
    <xdr:sp macro="" textlink="">
      <xdr:nvSpPr>
        <xdr:cNvPr id="632" name="テキスト ボックス 631"/>
        <xdr:cNvSpPr txBox="1"/>
      </xdr:nvSpPr>
      <xdr:spPr>
        <a:xfrm>
          <a:off x="13436111" y="127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93129</xdr:rowOff>
    </xdr:from>
    <xdr:to>
      <xdr:col>67</xdr:col>
      <xdr:colOff>101600</xdr:colOff>
      <xdr:row>76</xdr:row>
      <xdr:rowOff>23279</xdr:rowOff>
    </xdr:to>
    <xdr:sp macro="" textlink="">
      <xdr:nvSpPr>
        <xdr:cNvPr id="633" name="楕円 632"/>
        <xdr:cNvSpPr/>
      </xdr:nvSpPr>
      <xdr:spPr>
        <a:xfrm>
          <a:off x="12763500" y="129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39806</xdr:rowOff>
    </xdr:from>
    <xdr:ext cx="534377" cy="259045"/>
    <xdr:sp macro="" textlink="">
      <xdr:nvSpPr>
        <xdr:cNvPr id="634" name="テキスト ボックス 633"/>
        <xdr:cNvSpPr txBox="1"/>
      </xdr:nvSpPr>
      <xdr:spPr>
        <a:xfrm>
          <a:off x="12547111" y="127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129280</xdr:rowOff>
    </xdr:from>
    <xdr:to>
      <xdr:col>85</xdr:col>
      <xdr:colOff>127000</xdr:colOff>
      <xdr:row>98</xdr:row>
      <xdr:rowOff>131607</xdr:rowOff>
    </xdr:to>
    <xdr:cxnSp macro="">
      <xdr:nvCxnSpPr>
        <xdr:cNvPr id="661" name="直線コネクタ 660"/>
        <xdr:cNvCxnSpPr/>
      </xdr:nvCxnSpPr>
      <xdr:spPr>
        <a:xfrm>
          <a:off x="15481300" y="16931380"/>
          <a:ext cx="8382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127268</xdr:rowOff>
    </xdr:from>
    <xdr:to>
      <xdr:col>81</xdr:col>
      <xdr:colOff>50800</xdr:colOff>
      <xdr:row>98</xdr:row>
      <xdr:rowOff>129280</xdr:rowOff>
    </xdr:to>
    <xdr:cxnSp macro="">
      <xdr:nvCxnSpPr>
        <xdr:cNvPr id="664" name="直線コネクタ 663"/>
        <xdr:cNvCxnSpPr/>
      </xdr:nvCxnSpPr>
      <xdr:spPr>
        <a:xfrm>
          <a:off x="14592300" y="1692936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127268</xdr:rowOff>
    </xdr:from>
    <xdr:to>
      <xdr:col>76</xdr:col>
      <xdr:colOff>114300</xdr:colOff>
      <xdr:row>98</xdr:row>
      <xdr:rowOff>127268</xdr:rowOff>
    </xdr:to>
    <xdr:cxnSp macro="">
      <xdr:nvCxnSpPr>
        <xdr:cNvPr id="667" name="直線コネクタ 666"/>
        <xdr:cNvCxnSpPr/>
      </xdr:nvCxnSpPr>
      <xdr:spPr>
        <a:xfrm>
          <a:off x="13703300" y="16929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127268</xdr:rowOff>
    </xdr:from>
    <xdr:to>
      <xdr:col>71</xdr:col>
      <xdr:colOff>177800</xdr:colOff>
      <xdr:row>98</xdr:row>
      <xdr:rowOff>134662</xdr:rowOff>
    </xdr:to>
    <xdr:cxnSp macro="">
      <xdr:nvCxnSpPr>
        <xdr:cNvPr id="670" name="直線コネクタ 669"/>
        <xdr:cNvCxnSpPr/>
      </xdr:nvCxnSpPr>
      <xdr:spPr>
        <a:xfrm flipV="1">
          <a:off x="12814300" y="16929368"/>
          <a:ext cx="8890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80807</xdr:rowOff>
    </xdr:from>
    <xdr:to>
      <xdr:col>85</xdr:col>
      <xdr:colOff>177800</xdr:colOff>
      <xdr:row>99</xdr:row>
      <xdr:rowOff>10957</xdr:rowOff>
    </xdr:to>
    <xdr:sp macro="" textlink="">
      <xdr:nvSpPr>
        <xdr:cNvPr id="680" name="楕円 679"/>
        <xdr:cNvSpPr/>
      </xdr:nvSpPr>
      <xdr:spPr>
        <a:xfrm>
          <a:off x="16268700" y="168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78480</xdr:rowOff>
    </xdr:from>
    <xdr:to>
      <xdr:col>81</xdr:col>
      <xdr:colOff>101600</xdr:colOff>
      <xdr:row>99</xdr:row>
      <xdr:rowOff>8630</xdr:rowOff>
    </xdr:to>
    <xdr:sp macro="" textlink="">
      <xdr:nvSpPr>
        <xdr:cNvPr id="682" name="楕円 681"/>
        <xdr:cNvSpPr/>
      </xdr:nvSpPr>
      <xdr:spPr>
        <a:xfrm>
          <a:off x="15430500" y="168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171207</xdr:rowOff>
    </xdr:from>
    <xdr:ext cx="469744" cy="259045"/>
    <xdr:sp macro="" textlink="">
      <xdr:nvSpPr>
        <xdr:cNvPr id="683" name="テキスト ボックス 682"/>
        <xdr:cNvSpPr txBox="1"/>
      </xdr:nvSpPr>
      <xdr:spPr>
        <a:xfrm>
          <a:off x="15246428" y="169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76468</xdr:rowOff>
    </xdr:from>
    <xdr:to>
      <xdr:col>76</xdr:col>
      <xdr:colOff>165100</xdr:colOff>
      <xdr:row>99</xdr:row>
      <xdr:rowOff>6618</xdr:rowOff>
    </xdr:to>
    <xdr:sp macro="" textlink="">
      <xdr:nvSpPr>
        <xdr:cNvPr id="684" name="楕円 683"/>
        <xdr:cNvSpPr/>
      </xdr:nvSpPr>
      <xdr:spPr>
        <a:xfrm>
          <a:off x="14541500" y="16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169195</xdr:rowOff>
    </xdr:from>
    <xdr:ext cx="469744" cy="259045"/>
    <xdr:sp macro="" textlink="">
      <xdr:nvSpPr>
        <xdr:cNvPr id="685" name="テキスト ボックス 684"/>
        <xdr:cNvSpPr txBox="1"/>
      </xdr:nvSpPr>
      <xdr:spPr>
        <a:xfrm>
          <a:off x="14357428" y="16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76468</xdr:rowOff>
    </xdr:from>
    <xdr:to>
      <xdr:col>72</xdr:col>
      <xdr:colOff>38100</xdr:colOff>
      <xdr:row>99</xdr:row>
      <xdr:rowOff>6618</xdr:rowOff>
    </xdr:to>
    <xdr:sp macro="" textlink="">
      <xdr:nvSpPr>
        <xdr:cNvPr id="686" name="楕円 685"/>
        <xdr:cNvSpPr/>
      </xdr:nvSpPr>
      <xdr:spPr>
        <a:xfrm>
          <a:off x="13652500" y="16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169195</xdr:rowOff>
    </xdr:from>
    <xdr:ext cx="469744" cy="259045"/>
    <xdr:sp macro="" textlink="">
      <xdr:nvSpPr>
        <xdr:cNvPr id="687" name="テキスト ボックス 686"/>
        <xdr:cNvSpPr txBox="1"/>
      </xdr:nvSpPr>
      <xdr:spPr>
        <a:xfrm>
          <a:off x="13468428" y="16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83862</xdr:rowOff>
    </xdr:from>
    <xdr:to>
      <xdr:col>67</xdr:col>
      <xdr:colOff>101600</xdr:colOff>
      <xdr:row>99</xdr:row>
      <xdr:rowOff>14012</xdr:rowOff>
    </xdr:to>
    <xdr:sp macro="" textlink="">
      <xdr:nvSpPr>
        <xdr:cNvPr id="688" name="楕円 687"/>
        <xdr:cNvSpPr/>
      </xdr:nvSpPr>
      <xdr:spPr>
        <a:xfrm>
          <a:off x="12763500" y="168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5139</xdr:rowOff>
    </xdr:from>
    <xdr:ext cx="469744" cy="259045"/>
    <xdr:sp macro="" textlink="">
      <xdr:nvSpPr>
        <xdr:cNvPr id="689" name="テキスト ボックス 688"/>
        <xdr:cNvSpPr txBox="1"/>
      </xdr:nvSpPr>
      <xdr:spPr>
        <a:xfrm>
          <a:off x="12579428" y="1697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139563</xdr:rowOff>
    </xdr:from>
    <xdr:to>
      <xdr:col>111</xdr:col>
      <xdr:colOff>177800</xdr:colOff>
      <xdr:row>38</xdr:row>
      <xdr:rowOff>139700</xdr:rowOff>
    </xdr:to>
    <xdr:cxnSp macro="">
      <xdr:nvCxnSpPr>
        <xdr:cNvPr id="719" name="直線コネクタ 718"/>
        <xdr:cNvCxnSpPr/>
      </xdr:nvCxnSpPr>
      <xdr:spPr>
        <a:xfrm>
          <a:off x="20434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139563</xdr:rowOff>
    </xdr:from>
    <xdr:to>
      <xdr:col>107</xdr:col>
      <xdr:colOff>50800</xdr:colOff>
      <xdr:row>38</xdr:row>
      <xdr:rowOff>139700</xdr:rowOff>
    </xdr:to>
    <xdr:cxnSp macro="">
      <xdr:nvCxnSpPr>
        <xdr:cNvPr id="722" name="直線コネクタ 721"/>
        <xdr:cNvCxnSpPr/>
      </xdr:nvCxnSpPr>
      <xdr:spPr>
        <a:xfrm flipV="1">
          <a:off x="19545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107650</xdr:rowOff>
    </xdr:from>
    <xdr:to>
      <xdr:col>102</xdr:col>
      <xdr:colOff>114300</xdr:colOff>
      <xdr:row>38</xdr:row>
      <xdr:rowOff>139700</xdr:rowOff>
    </xdr:to>
    <xdr:cxnSp macro="">
      <xdr:nvCxnSpPr>
        <xdr:cNvPr id="725" name="直線コネクタ 724"/>
        <xdr:cNvCxnSpPr/>
      </xdr:nvCxnSpPr>
      <xdr:spPr>
        <a:xfrm>
          <a:off x="18656300" y="6622750"/>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39" name="楕円 738"/>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40" name="テキスト ボックス 739"/>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56850</xdr:rowOff>
    </xdr:from>
    <xdr:to>
      <xdr:col>98</xdr:col>
      <xdr:colOff>38100</xdr:colOff>
      <xdr:row>38</xdr:row>
      <xdr:rowOff>158450</xdr:rowOff>
    </xdr:to>
    <xdr:sp macro="" textlink="">
      <xdr:nvSpPr>
        <xdr:cNvPr id="743" name="楕円 742"/>
        <xdr:cNvSpPr/>
      </xdr:nvSpPr>
      <xdr:spPr>
        <a:xfrm>
          <a:off x="18605500" y="65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149577</xdr:rowOff>
    </xdr:from>
    <xdr:ext cx="378565" cy="259045"/>
    <xdr:sp macro="" textlink="">
      <xdr:nvSpPr>
        <xdr:cNvPr id="744" name="テキスト ボックス 743"/>
        <xdr:cNvSpPr txBox="1"/>
      </xdr:nvSpPr>
      <xdr:spPr>
        <a:xfrm>
          <a:off x="18467017" y="666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148958</xdr:rowOff>
    </xdr:from>
    <xdr:to>
      <xdr:col>116</xdr:col>
      <xdr:colOff>63500</xdr:colOff>
      <xdr:row>56</xdr:row>
      <xdr:rowOff>158597</xdr:rowOff>
    </xdr:to>
    <xdr:cxnSp macro="">
      <xdr:nvCxnSpPr>
        <xdr:cNvPr id="773" name="直線コネクタ 772"/>
        <xdr:cNvCxnSpPr/>
      </xdr:nvCxnSpPr>
      <xdr:spPr>
        <a:xfrm flipV="1">
          <a:off x="21323300" y="9750158"/>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158597</xdr:rowOff>
    </xdr:from>
    <xdr:to>
      <xdr:col>111</xdr:col>
      <xdr:colOff>177800</xdr:colOff>
      <xdr:row>57</xdr:row>
      <xdr:rowOff>58700</xdr:rowOff>
    </xdr:to>
    <xdr:cxnSp macro="">
      <xdr:nvCxnSpPr>
        <xdr:cNvPr id="776" name="直線コネクタ 775"/>
        <xdr:cNvCxnSpPr/>
      </xdr:nvCxnSpPr>
      <xdr:spPr>
        <a:xfrm flipV="1">
          <a:off x="20434300" y="9759797"/>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58700</xdr:rowOff>
    </xdr:from>
    <xdr:to>
      <xdr:col>107</xdr:col>
      <xdr:colOff>50800</xdr:colOff>
      <xdr:row>57</xdr:row>
      <xdr:rowOff>143434</xdr:rowOff>
    </xdr:to>
    <xdr:cxnSp macro="">
      <xdr:nvCxnSpPr>
        <xdr:cNvPr id="779" name="直線コネクタ 778"/>
        <xdr:cNvCxnSpPr/>
      </xdr:nvCxnSpPr>
      <xdr:spPr>
        <a:xfrm flipV="1">
          <a:off x="19545300" y="9831350"/>
          <a:ext cx="8890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143434</xdr:rowOff>
    </xdr:from>
    <xdr:to>
      <xdr:col>102</xdr:col>
      <xdr:colOff>114300</xdr:colOff>
      <xdr:row>58</xdr:row>
      <xdr:rowOff>43307</xdr:rowOff>
    </xdr:to>
    <xdr:cxnSp macro="">
      <xdr:nvCxnSpPr>
        <xdr:cNvPr id="782" name="直線コネクタ 781"/>
        <xdr:cNvCxnSpPr/>
      </xdr:nvCxnSpPr>
      <xdr:spPr>
        <a:xfrm flipV="1">
          <a:off x="18656300" y="9916084"/>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98158</xdr:rowOff>
    </xdr:from>
    <xdr:to>
      <xdr:col>116</xdr:col>
      <xdr:colOff>114300</xdr:colOff>
      <xdr:row>57</xdr:row>
      <xdr:rowOff>28308</xdr:rowOff>
    </xdr:to>
    <xdr:sp macro="" textlink="">
      <xdr:nvSpPr>
        <xdr:cNvPr id="792" name="楕円 791"/>
        <xdr:cNvSpPr/>
      </xdr:nvSpPr>
      <xdr:spPr>
        <a:xfrm>
          <a:off x="221107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121035</xdr:rowOff>
    </xdr:from>
    <xdr:ext cx="534377" cy="259045"/>
    <xdr:sp macro="" textlink="">
      <xdr:nvSpPr>
        <xdr:cNvPr id="793" name="貸付金該当値テキスト"/>
        <xdr:cNvSpPr txBox="1"/>
      </xdr:nvSpPr>
      <xdr:spPr>
        <a:xfrm>
          <a:off x="22212300" y="955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107797</xdr:rowOff>
    </xdr:from>
    <xdr:to>
      <xdr:col>112</xdr:col>
      <xdr:colOff>38100</xdr:colOff>
      <xdr:row>57</xdr:row>
      <xdr:rowOff>37947</xdr:rowOff>
    </xdr:to>
    <xdr:sp macro="" textlink="">
      <xdr:nvSpPr>
        <xdr:cNvPr id="794" name="楕円 793"/>
        <xdr:cNvSpPr/>
      </xdr:nvSpPr>
      <xdr:spPr>
        <a:xfrm>
          <a:off x="21272500" y="97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54474</xdr:rowOff>
    </xdr:from>
    <xdr:ext cx="534377" cy="259045"/>
    <xdr:sp macro="" textlink="">
      <xdr:nvSpPr>
        <xdr:cNvPr id="795" name="テキスト ボックス 794"/>
        <xdr:cNvSpPr txBox="1"/>
      </xdr:nvSpPr>
      <xdr:spPr>
        <a:xfrm>
          <a:off x="21056111" y="94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7900</xdr:rowOff>
    </xdr:from>
    <xdr:to>
      <xdr:col>107</xdr:col>
      <xdr:colOff>101600</xdr:colOff>
      <xdr:row>57</xdr:row>
      <xdr:rowOff>109500</xdr:rowOff>
    </xdr:to>
    <xdr:sp macro="" textlink="">
      <xdr:nvSpPr>
        <xdr:cNvPr id="796" name="楕円 795"/>
        <xdr:cNvSpPr/>
      </xdr:nvSpPr>
      <xdr:spPr>
        <a:xfrm>
          <a:off x="20383500" y="97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126027</xdr:rowOff>
    </xdr:from>
    <xdr:ext cx="469744" cy="259045"/>
    <xdr:sp macro="" textlink="">
      <xdr:nvSpPr>
        <xdr:cNvPr id="797" name="テキスト ボックス 796"/>
        <xdr:cNvSpPr txBox="1"/>
      </xdr:nvSpPr>
      <xdr:spPr>
        <a:xfrm>
          <a:off x="20199428" y="95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92634</xdr:rowOff>
    </xdr:from>
    <xdr:to>
      <xdr:col>102</xdr:col>
      <xdr:colOff>165100</xdr:colOff>
      <xdr:row>58</xdr:row>
      <xdr:rowOff>22784</xdr:rowOff>
    </xdr:to>
    <xdr:sp macro="" textlink="">
      <xdr:nvSpPr>
        <xdr:cNvPr id="798" name="楕円 797"/>
        <xdr:cNvSpPr/>
      </xdr:nvSpPr>
      <xdr:spPr>
        <a:xfrm>
          <a:off x="19494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39311</xdr:rowOff>
    </xdr:from>
    <xdr:ext cx="469744" cy="259045"/>
    <xdr:sp macro="" textlink="">
      <xdr:nvSpPr>
        <xdr:cNvPr id="799" name="テキスト ボックス 798"/>
        <xdr:cNvSpPr txBox="1"/>
      </xdr:nvSpPr>
      <xdr:spPr>
        <a:xfrm>
          <a:off x="19310428" y="964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163957</xdr:rowOff>
    </xdr:from>
    <xdr:to>
      <xdr:col>98</xdr:col>
      <xdr:colOff>38100</xdr:colOff>
      <xdr:row>58</xdr:row>
      <xdr:rowOff>94107</xdr:rowOff>
    </xdr:to>
    <xdr:sp macro="" textlink="">
      <xdr:nvSpPr>
        <xdr:cNvPr id="800" name="楕円 799"/>
        <xdr:cNvSpPr/>
      </xdr:nvSpPr>
      <xdr:spPr>
        <a:xfrm>
          <a:off x="18605500" y="99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85234</xdr:rowOff>
    </xdr:from>
    <xdr:ext cx="469744" cy="259045"/>
    <xdr:sp macro="" textlink="">
      <xdr:nvSpPr>
        <xdr:cNvPr id="801" name="テキスト ボックス 800"/>
        <xdr:cNvSpPr txBox="1"/>
      </xdr:nvSpPr>
      <xdr:spPr>
        <a:xfrm>
          <a:off x="18421428" y="100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76149</xdr:rowOff>
    </xdr:from>
    <xdr:to>
      <xdr:col>116</xdr:col>
      <xdr:colOff>63500</xdr:colOff>
      <xdr:row>77</xdr:row>
      <xdr:rowOff>79102</xdr:rowOff>
    </xdr:to>
    <xdr:cxnSp macro="">
      <xdr:nvCxnSpPr>
        <xdr:cNvPr id="831" name="直線コネクタ 830"/>
        <xdr:cNvCxnSpPr/>
      </xdr:nvCxnSpPr>
      <xdr:spPr>
        <a:xfrm>
          <a:off x="21323300" y="13277799"/>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70549</xdr:rowOff>
    </xdr:from>
    <xdr:to>
      <xdr:col>111</xdr:col>
      <xdr:colOff>177800</xdr:colOff>
      <xdr:row>77</xdr:row>
      <xdr:rowOff>76149</xdr:rowOff>
    </xdr:to>
    <xdr:cxnSp macro="">
      <xdr:nvCxnSpPr>
        <xdr:cNvPr id="834" name="直線コネクタ 833"/>
        <xdr:cNvCxnSpPr/>
      </xdr:nvCxnSpPr>
      <xdr:spPr>
        <a:xfrm>
          <a:off x="20434300" y="13272199"/>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70549</xdr:rowOff>
    </xdr:from>
    <xdr:to>
      <xdr:col>107</xdr:col>
      <xdr:colOff>50800</xdr:colOff>
      <xdr:row>77</xdr:row>
      <xdr:rowOff>108038</xdr:rowOff>
    </xdr:to>
    <xdr:cxnSp macro="">
      <xdr:nvCxnSpPr>
        <xdr:cNvPr id="837" name="直線コネクタ 836"/>
        <xdr:cNvCxnSpPr/>
      </xdr:nvCxnSpPr>
      <xdr:spPr>
        <a:xfrm flipV="1">
          <a:off x="19545300" y="13272199"/>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108038</xdr:rowOff>
    </xdr:from>
    <xdr:to>
      <xdr:col>102</xdr:col>
      <xdr:colOff>114300</xdr:colOff>
      <xdr:row>77</xdr:row>
      <xdr:rowOff>129318</xdr:rowOff>
    </xdr:to>
    <xdr:cxnSp macro="">
      <xdr:nvCxnSpPr>
        <xdr:cNvPr id="840" name="直線コネクタ 839"/>
        <xdr:cNvCxnSpPr/>
      </xdr:nvCxnSpPr>
      <xdr:spPr>
        <a:xfrm flipV="1">
          <a:off x="18656300" y="13309688"/>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28302</xdr:rowOff>
    </xdr:from>
    <xdr:to>
      <xdr:col>116</xdr:col>
      <xdr:colOff>114300</xdr:colOff>
      <xdr:row>77</xdr:row>
      <xdr:rowOff>129902</xdr:rowOff>
    </xdr:to>
    <xdr:sp macro="" textlink="">
      <xdr:nvSpPr>
        <xdr:cNvPr id="850" name="楕円 849"/>
        <xdr:cNvSpPr/>
      </xdr:nvSpPr>
      <xdr:spPr>
        <a:xfrm>
          <a:off x="22110700" y="132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6729</xdr:rowOff>
    </xdr:from>
    <xdr:ext cx="534377" cy="259045"/>
    <xdr:sp macro="" textlink="">
      <xdr:nvSpPr>
        <xdr:cNvPr id="851" name="繰出金該当値テキスト"/>
        <xdr:cNvSpPr txBox="1"/>
      </xdr:nvSpPr>
      <xdr:spPr>
        <a:xfrm>
          <a:off x="22212300" y="132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25349</xdr:rowOff>
    </xdr:from>
    <xdr:to>
      <xdr:col>112</xdr:col>
      <xdr:colOff>38100</xdr:colOff>
      <xdr:row>77</xdr:row>
      <xdr:rowOff>126949</xdr:rowOff>
    </xdr:to>
    <xdr:sp macro="" textlink="">
      <xdr:nvSpPr>
        <xdr:cNvPr id="852" name="楕円 851"/>
        <xdr:cNvSpPr/>
      </xdr:nvSpPr>
      <xdr:spPr>
        <a:xfrm>
          <a:off x="21272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118076</xdr:rowOff>
    </xdr:from>
    <xdr:ext cx="534377" cy="259045"/>
    <xdr:sp macro="" textlink="">
      <xdr:nvSpPr>
        <xdr:cNvPr id="853" name="テキスト ボックス 852"/>
        <xdr:cNvSpPr txBox="1"/>
      </xdr:nvSpPr>
      <xdr:spPr>
        <a:xfrm>
          <a:off x="21056111" y="133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19749</xdr:rowOff>
    </xdr:from>
    <xdr:to>
      <xdr:col>107</xdr:col>
      <xdr:colOff>101600</xdr:colOff>
      <xdr:row>77</xdr:row>
      <xdr:rowOff>121349</xdr:rowOff>
    </xdr:to>
    <xdr:sp macro="" textlink="">
      <xdr:nvSpPr>
        <xdr:cNvPr id="854" name="楕円 853"/>
        <xdr:cNvSpPr/>
      </xdr:nvSpPr>
      <xdr:spPr>
        <a:xfrm>
          <a:off x="20383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112476</xdr:rowOff>
    </xdr:from>
    <xdr:ext cx="534377" cy="259045"/>
    <xdr:sp macro="" textlink="">
      <xdr:nvSpPr>
        <xdr:cNvPr id="855" name="テキスト ボックス 854"/>
        <xdr:cNvSpPr txBox="1"/>
      </xdr:nvSpPr>
      <xdr:spPr>
        <a:xfrm>
          <a:off x="20167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57238</xdr:rowOff>
    </xdr:from>
    <xdr:to>
      <xdr:col>102</xdr:col>
      <xdr:colOff>165100</xdr:colOff>
      <xdr:row>77</xdr:row>
      <xdr:rowOff>158838</xdr:rowOff>
    </xdr:to>
    <xdr:sp macro="" textlink="">
      <xdr:nvSpPr>
        <xdr:cNvPr id="856" name="楕円 855"/>
        <xdr:cNvSpPr/>
      </xdr:nvSpPr>
      <xdr:spPr>
        <a:xfrm>
          <a:off x="19494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149965</xdr:rowOff>
    </xdr:from>
    <xdr:ext cx="534377" cy="259045"/>
    <xdr:sp macro="" textlink="">
      <xdr:nvSpPr>
        <xdr:cNvPr id="857" name="テキスト ボックス 856"/>
        <xdr:cNvSpPr txBox="1"/>
      </xdr:nvSpPr>
      <xdr:spPr>
        <a:xfrm>
          <a:off x="19278111" y="13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78518</xdr:rowOff>
    </xdr:from>
    <xdr:to>
      <xdr:col>98</xdr:col>
      <xdr:colOff>38100</xdr:colOff>
      <xdr:row>78</xdr:row>
      <xdr:rowOff>8668</xdr:rowOff>
    </xdr:to>
    <xdr:sp macro="" textlink="">
      <xdr:nvSpPr>
        <xdr:cNvPr id="858" name="楕円 857"/>
        <xdr:cNvSpPr/>
      </xdr:nvSpPr>
      <xdr:spPr>
        <a:xfrm>
          <a:off x="18605500" y="132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171245</xdr:rowOff>
    </xdr:from>
    <xdr:ext cx="534377" cy="259045"/>
    <xdr:sp macro="" textlink="">
      <xdr:nvSpPr>
        <xdr:cNvPr id="859" name="テキスト ボックス 858"/>
        <xdr:cNvSpPr txBox="1"/>
      </xdr:nvSpPr>
      <xdr:spPr>
        <a:xfrm>
          <a:off x="18389111" y="133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類似団体を上回るコスト負担があるのは、扶助費、物件費、普通建設事業費（うち新規整備）、補助費等、貸付金である。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高齢化の進展並びに子育て支援策の充実により、物件費は非常勤職員の増加並びに業務委託料の増加により、普通建設事業費は総合体育館の整備等により、補助費等は赤字バス運行維持のための補助金や北播磨総合医療センターの運営負担金により、貸付金は経済対策として実施している中小企業振興資金預託金により類似団体より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78,414
77,124
176.51
32,395,979
32,182,713
101,931
18,550,833
38,951,885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103124</xdr:rowOff>
    </xdr:from>
    <xdr:to>
      <xdr:col>24</xdr:col>
      <xdr:colOff>63500</xdr:colOff>
      <xdr:row>37</xdr:row>
      <xdr:rowOff>116078</xdr:rowOff>
    </xdr:to>
    <xdr:cxnSp macro="">
      <xdr:nvCxnSpPr>
        <xdr:cNvPr id="61" name="直線コネクタ 60"/>
        <xdr:cNvCxnSpPr/>
      </xdr:nvCxnSpPr>
      <xdr:spPr>
        <a:xfrm flipV="1">
          <a:off x="3797300" y="644677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16256</xdr:rowOff>
    </xdr:from>
    <xdr:to>
      <xdr:col>19</xdr:col>
      <xdr:colOff>177800</xdr:colOff>
      <xdr:row>37</xdr:row>
      <xdr:rowOff>116078</xdr:rowOff>
    </xdr:to>
    <xdr:cxnSp macro="">
      <xdr:nvCxnSpPr>
        <xdr:cNvPr id="64" name="直線コネクタ 63"/>
        <xdr:cNvCxnSpPr/>
      </xdr:nvCxnSpPr>
      <xdr:spPr>
        <a:xfrm>
          <a:off x="2908300" y="635990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13208</xdr:rowOff>
    </xdr:from>
    <xdr:to>
      <xdr:col>15</xdr:col>
      <xdr:colOff>50800</xdr:colOff>
      <xdr:row>37</xdr:row>
      <xdr:rowOff>16256</xdr:rowOff>
    </xdr:to>
    <xdr:cxnSp macro="">
      <xdr:nvCxnSpPr>
        <xdr:cNvPr id="67" name="直線コネクタ 66"/>
        <xdr:cNvCxnSpPr/>
      </xdr:nvCxnSpPr>
      <xdr:spPr>
        <a:xfrm>
          <a:off x="2019300" y="63568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13208</xdr:rowOff>
    </xdr:from>
    <xdr:to>
      <xdr:col>10</xdr:col>
      <xdr:colOff>114300</xdr:colOff>
      <xdr:row>37</xdr:row>
      <xdr:rowOff>105029</xdr:rowOff>
    </xdr:to>
    <xdr:cxnSp macro="">
      <xdr:nvCxnSpPr>
        <xdr:cNvPr id="70" name="直線コネクタ 69"/>
        <xdr:cNvCxnSpPr/>
      </xdr:nvCxnSpPr>
      <xdr:spPr>
        <a:xfrm flipV="1">
          <a:off x="1130300" y="6356858"/>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52324</xdr:rowOff>
    </xdr:from>
    <xdr:to>
      <xdr:col>24</xdr:col>
      <xdr:colOff>114300</xdr:colOff>
      <xdr:row>37</xdr:row>
      <xdr:rowOff>153924</xdr:rowOff>
    </xdr:to>
    <xdr:sp macro="" textlink="">
      <xdr:nvSpPr>
        <xdr:cNvPr id="80" name="楕円 79"/>
        <xdr:cNvSpPr/>
      </xdr:nvSpPr>
      <xdr:spPr>
        <a:xfrm>
          <a:off x="4584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30751</xdr:rowOff>
    </xdr:from>
    <xdr:ext cx="469744" cy="259045"/>
    <xdr:sp macro="" textlink="">
      <xdr:nvSpPr>
        <xdr:cNvPr id="81" name="議会費該当値テキスト"/>
        <xdr:cNvSpPr txBox="1"/>
      </xdr:nvSpPr>
      <xdr:spPr>
        <a:xfrm>
          <a:off x="4686300"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65278</xdr:rowOff>
    </xdr:from>
    <xdr:to>
      <xdr:col>20</xdr:col>
      <xdr:colOff>38100</xdr:colOff>
      <xdr:row>37</xdr:row>
      <xdr:rowOff>166878</xdr:rowOff>
    </xdr:to>
    <xdr:sp macro="" textlink="">
      <xdr:nvSpPr>
        <xdr:cNvPr id="82" name="楕円 81"/>
        <xdr:cNvSpPr/>
      </xdr:nvSpPr>
      <xdr:spPr>
        <a:xfrm>
          <a:off x="3746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158005</xdr:rowOff>
    </xdr:from>
    <xdr:ext cx="469744" cy="259045"/>
    <xdr:sp macro="" textlink="">
      <xdr:nvSpPr>
        <xdr:cNvPr id="83" name="テキスト ボックス 82"/>
        <xdr:cNvSpPr txBox="1"/>
      </xdr:nvSpPr>
      <xdr:spPr>
        <a:xfrm>
          <a:off x="35624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136906</xdr:rowOff>
    </xdr:from>
    <xdr:to>
      <xdr:col>15</xdr:col>
      <xdr:colOff>101600</xdr:colOff>
      <xdr:row>37</xdr:row>
      <xdr:rowOff>67056</xdr:rowOff>
    </xdr:to>
    <xdr:sp macro="" textlink="">
      <xdr:nvSpPr>
        <xdr:cNvPr id="84" name="楕円 83"/>
        <xdr:cNvSpPr/>
      </xdr:nvSpPr>
      <xdr:spPr>
        <a:xfrm>
          <a:off x="2857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58183</xdr:rowOff>
    </xdr:from>
    <xdr:ext cx="469744" cy="259045"/>
    <xdr:sp macro="" textlink="">
      <xdr:nvSpPr>
        <xdr:cNvPr id="85" name="テキスト ボックス 84"/>
        <xdr:cNvSpPr txBox="1"/>
      </xdr:nvSpPr>
      <xdr:spPr>
        <a:xfrm>
          <a:off x="2673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133858</xdr:rowOff>
    </xdr:from>
    <xdr:to>
      <xdr:col>10</xdr:col>
      <xdr:colOff>165100</xdr:colOff>
      <xdr:row>37</xdr:row>
      <xdr:rowOff>64008</xdr:rowOff>
    </xdr:to>
    <xdr:sp macro="" textlink="">
      <xdr:nvSpPr>
        <xdr:cNvPr id="86" name="楕円 85"/>
        <xdr:cNvSpPr/>
      </xdr:nvSpPr>
      <xdr:spPr>
        <a:xfrm>
          <a:off x="196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87" name="テキスト ボックス 86"/>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54229</xdr:rowOff>
    </xdr:from>
    <xdr:to>
      <xdr:col>6</xdr:col>
      <xdr:colOff>38100</xdr:colOff>
      <xdr:row>37</xdr:row>
      <xdr:rowOff>155829</xdr:rowOff>
    </xdr:to>
    <xdr:sp macro="" textlink="">
      <xdr:nvSpPr>
        <xdr:cNvPr id="88" name="楕円 87"/>
        <xdr:cNvSpPr/>
      </xdr:nvSpPr>
      <xdr:spPr>
        <a:xfrm>
          <a:off x="1079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146956</xdr:rowOff>
    </xdr:from>
    <xdr:ext cx="469744" cy="259045"/>
    <xdr:sp macro="" textlink="">
      <xdr:nvSpPr>
        <xdr:cNvPr id="89" name="テキスト ボックス 88"/>
        <xdr:cNvSpPr txBox="1"/>
      </xdr:nvSpPr>
      <xdr:spPr>
        <a:xfrm>
          <a:off x="895428" y="64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104939</xdr:rowOff>
    </xdr:from>
    <xdr:to>
      <xdr:col>24</xdr:col>
      <xdr:colOff>63500</xdr:colOff>
      <xdr:row>57</xdr:row>
      <xdr:rowOff>109854</xdr:rowOff>
    </xdr:to>
    <xdr:cxnSp macro="">
      <xdr:nvCxnSpPr>
        <xdr:cNvPr id="116" name="直線コネクタ 115"/>
        <xdr:cNvCxnSpPr/>
      </xdr:nvCxnSpPr>
      <xdr:spPr>
        <a:xfrm>
          <a:off x="3797300" y="9877589"/>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99549</xdr:rowOff>
    </xdr:from>
    <xdr:to>
      <xdr:col>19</xdr:col>
      <xdr:colOff>177800</xdr:colOff>
      <xdr:row>57</xdr:row>
      <xdr:rowOff>104939</xdr:rowOff>
    </xdr:to>
    <xdr:cxnSp macro="">
      <xdr:nvCxnSpPr>
        <xdr:cNvPr id="119" name="直線コネクタ 118"/>
        <xdr:cNvCxnSpPr/>
      </xdr:nvCxnSpPr>
      <xdr:spPr>
        <a:xfrm>
          <a:off x="2908300" y="9872199"/>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99549</xdr:rowOff>
    </xdr:from>
    <xdr:to>
      <xdr:col>15</xdr:col>
      <xdr:colOff>50800</xdr:colOff>
      <xdr:row>57</xdr:row>
      <xdr:rowOff>111061</xdr:rowOff>
    </xdr:to>
    <xdr:cxnSp macro="">
      <xdr:nvCxnSpPr>
        <xdr:cNvPr id="122" name="直線コネクタ 121"/>
        <xdr:cNvCxnSpPr/>
      </xdr:nvCxnSpPr>
      <xdr:spPr>
        <a:xfrm flipV="1">
          <a:off x="2019300" y="987219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111061</xdr:rowOff>
    </xdr:from>
    <xdr:to>
      <xdr:col>10</xdr:col>
      <xdr:colOff>114300</xdr:colOff>
      <xdr:row>57</xdr:row>
      <xdr:rowOff>134045</xdr:rowOff>
    </xdr:to>
    <xdr:cxnSp macro="">
      <xdr:nvCxnSpPr>
        <xdr:cNvPr id="125" name="直線コネクタ 124"/>
        <xdr:cNvCxnSpPr/>
      </xdr:nvCxnSpPr>
      <xdr:spPr>
        <a:xfrm flipV="1">
          <a:off x="1130300" y="9883711"/>
          <a:ext cx="8890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59054</xdr:rowOff>
    </xdr:from>
    <xdr:to>
      <xdr:col>24</xdr:col>
      <xdr:colOff>114300</xdr:colOff>
      <xdr:row>57</xdr:row>
      <xdr:rowOff>160654</xdr:rowOff>
    </xdr:to>
    <xdr:sp macro="" textlink="">
      <xdr:nvSpPr>
        <xdr:cNvPr id="135" name="楕円 134"/>
        <xdr:cNvSpPr/>
      </xdr:nvSpPr>
      <xdr:spPr>
        <a:xfrm>
          <a:off x="4584700" y="9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54139</xdr:rowOff>
    </xdr:from>
    <xdr:to>
      <xdr:col>20</xdr:col>
      <xdr:colOff>38100</xdr:colOff>
      <xdr:row>57</xdr:row>
      <xdr:rowOff>155739</xdr:rowOff>
    </xdr:to>
    <xdr:sp macro="" textlink="">
      <xdr:nvSpPr>
        <xdr:cNvPr id="137" name="楕円 136"/>
        <xdr:cNvSpPr/>
      </xdr:nvSpPr>
      <xdr:spPr>
        <a:xfrm>
          <a:off x="3746500" y="9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146866</xdr:rowOff>
    </xdr:from>
    <xdr:ext cx="534377" cy="259045"/>
    <xdr:sp macro="" textlink="">
      <xdr:nvSpPr>
        <xdr:cNvPr id="138" name="テキスト ボックス 137"/>
        <xdr:cNvSpPr txBox="1"/>
      </xdr:nvSpPr>
      <xdr:spPr>
        <a:xfrm>
          <a:off x="3530111" y="99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48749</xdr:rowOff>
    </xdr:from>
    <xdr:to>
      <xdr:col>15</xdr:col>
      <xdr:colOff>101600</xdr:colOff>
      <xdr:row>57</xdr:row>
      <xdr:rowOff>150349</xdr:rowOff>
    </xdr:to>
    <xdr:sp macro="" textlink="">
      <xdr:nvSpPr>
        <xdr:cNvPr id="139" name="楕円 138"/>
        <xdr:cNvSpPr/>
      </xdr:nvSpPr>
      <xdr:spPr>
        <a:xfrm>
          <a:off x="2857500" y="98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141476</xdr:rowOff>
    </xdr:from>
    <xdr:ext cx="534377" cy="259045"/>
    <xdr:sp macro="" textlink="">
      <xdr:nvSpPr>
        <xdr:cNvPr id="140" name="テキスト ボックス 139"/>
        <xdr:cNvSpPr txBox="1"/>
      </xdr:nvSpPr>
      <xdr:spPr>
        <a:xfrm>
          <a:off x="2641111" y="99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60261</xdr:rowOff>
    </xdr:from>
    <xdr:to>
      <xdr:col>10</xdr:col>
      <xdr:colOff>165100</xdr:colOff>
      <xdr:row>57</xdr:row>
      <xdr:rowOff>161861</xdr:rowOff>
    </xdr:to>
    <xdr:sp macro="" textlink="">
      <xdr:nvSpPr>
        <xdr:cNvPr id="141" name="楕円 140"/>
        <xdr:cNvSpPr/>
      </xdr:nvSpPr>
      <xdr:spPr>
        <a:xfrm>
          <a:off x="1968500" y="98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152988</xdr:rowOff>
    </xdr:from>
    <xdr:ext cx="534377" cy="259045"/>
    <xdr:sp macro="" textlink="">
      <xdr:nvSpPr>
        <xdr:cNvPr id="142" name="テキスト ボックス 141"/>
        <xdr:cNvSpPr txBox="1"/>
      </xdr:nvSpPr>
      <xdr:spPr>
        <a:xfrm>
          <a:off x="1752111" y="99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83245</xdr:rowOff>
    </xdr:from>
    <xdr:to>
      <xdr:col>6</xdr:col>
      <xdr:colOff>38100</xdr:colOff>
      <xdr:row>58</xdr:row>
      <xdr:rowOff>13395</xdr:rowOff>
    </xdr:to>
    <xdr:sp macro="" textlink="">
      <xdr:nvSpPr>
        <xdr:cNvPr id="143" name="楕円 142"/>
        <xdr:cNvSpPr/>
      </xdr:nvSpPr>
      <xdr:spPr>
        <a:xfrm>
          <a:off x="1079500" y="98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4522</xdr:rowOff>
    </xdr:from>
    <xdr:ext cx="534377" cy="259045"/>
    <xdr:sp macro="" textlink="">
      <xdr:nvSpPr>
        <xdr:cNvPr id="144" name="テキスト ボックス 143"/>
        <xdr:cNvSpPr txBox="1"/>
      </xdr:nvSpPr>
      <xdr:spPr>
        <a:xfrm>
          <a:off x="863111" y="99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98547</xdr:rowOff>
    </xdr:from>
    <xdr:to>
      <xdr:col>24</xdr:col>
      <xdr:colOff>63500</xdr:colOff>
      <xdr:row>77</xdr:row>
      <xdr:rowOff>114892</xdr:rowOff>
    </xdr:to>
    <xdr:cxnSp macro="">
      <xdr:nvCxnSpPr>
        <xdr:cNvPr id="172" name="直線コネクタ 171"/>
        <xdr:cNvCxnSpPr/>
      </xdr:nvCxnSpPr>
      <xdr:spPr>
        <a:xfrm flipV="1">
          <a:off x="3797300" y="13300197"/>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114892</xdr:rowOff>
    </xdr:from>
    <xdr:to>
      <xdr:col>19</xdr:col>
      <xdr:colOff>177800</xdr:colOff>
      <xdr:row>77</xdr:row>
      <xdr:rowOff>128778</xdr:rowOff>
    </xdr:to>
    <xdr:cxnSp macro="">
      <xdr:nvCxnSpPr>
        <xdr:cNvPr id="175" name="直線コネクタ 174"/>
        <xdr:cNvCxnSpPr/>
      </xdr:nvCxnSpPr>
      <xdr:spPr>
        <a:xfrm flipV="1">
          <a:off x="2908300" y="13316542"/>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128778</xdr:rowOff>
    </xdr:from>
    <xdr:to>
      <xdr:col>15</xdr:col>
      <xdr:colOff>50800</xdr:colOff>
      <xdr:row>78</xdr:row>
      <xdr:rowOff>6372</xdr:rowOff>
    </xdr:to>
    <xdr:cxnSp macro="">
      <xdr:nvCxnSpPr>
        <xdr:cNvPr id="178" name="直線コネクタ 177"/>
        <xdr:cNvCxnSpPr/>
      </xdr:nvCxnSpPr>
      <xdr:spPr>
        <a:xfrm flipV="1">
          <a:off x="2019300" y="13330428"/>
          <a:ext cx="889000" cy="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6372</xdr:rowOff>
    </xdr:from>
    <xdr:to>
      <xdr:col>10</xdr:col>
      <xdr:colOff>114300</xdr:colOff>
      <xdr:row>78</xdr:row>
      <xdr:rowOff>35472</xdr:rowOff>
    </xdr:to>
    <xdr:cxnSp macro="">
      <xdr:nvCxnSpPr>
        <xdr:cNvPr id="181" name="直線コネクタ 180"/>
        <xdr:cNvCxnSpPr/>
      </xdr:nvCxnSpPr>
      <xdr:spPr>
        <a:xfrm flipV="1">
          <a:off x="1130300" y="13379472"/>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47747</xdr:rowOff>
    </xdr:from>
    <xdr:to>
      <xdr:col>24</xdr:col>
      <xdr:colOff>114300</xdr:colOff>
      <xdr:row>77</xdr:row>
      <xdr:rowOff>149347</xdr:rowOff>
    </xdr:to>
    <xdr:sp macro="" textlink="">
      <xdr:nvSpPr>
        <xdr:cNvPr id="191" name="楕円 190"/>
        <xdr:cNvSpPr/>
      </xdr:nvSpPr>
      <xdr:spPr>
        <a:xfrm>
          <a:off x="4584700" y="132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70624</xdr:rowOff>
    </xdr:from>
    <xdr:ext cx="599010" cy="259045"/>
    <xdr:sp macro="" textlink="">
      <xdr:nvSpPr>
        <xdr:cNvPr id="192" name="民生費該当値テキスト"/>
        <xdr:cNvSpPr txBox="1"/>
      </xdr:nvSpPr>
      <xdr:spPr>
        <a:xfrm>
          <a:off x="4686300" y="1310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64092</xdr:rowOff>
    </xdr:from>
    <xdr:to>
      <xdr:col>20</xdr:col>
      <xdr:colOff>38100</xdr:colOff>
      <xdr:row>77</xdr:row>
      <xdr:rowOff>165692</xdr:rowOff>
    </xdr:to>
    <xdr:sp macro="" textlink="">
      <xdr:nvSpPr>
        <xdr:cNvPr id="193" name="楕円 192"/>
        <xdr:cNvSpPr/>
      </xdr:nvSpPr>
      <xdr:spPr>
        <a:xfrm>
          <a:off x="3746500" y="132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156819</xdr:rowOff>
    </xdr:from>
    <xdr:ext cx="599010" cy="259045"/>
    <xdr:sp macro="" textlink="">
      <xdr:nvSpPr>
        <xdr:cNvPr id="194" name="テキスト ボックス 193"/>
        <xdr:cNvSpPr txBox="1"/>
      </xdr:nvSpPr>
      <xdr:spPr>
        <a:xfrm>
          <a:off x="3497795" y="1335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77978</xdr:rowOff>
    </xdr:from>
    <xdr:to>
      <xdr:col>15</xdr:col>
      <xdr:colOff>101600</xdr:colOff>
      <xdr:row>78</xdr:row>
      <xdr:rowOff>8128</xdr:rowOff>
    </xdr:to>
    <xdr:sp macro="" textlink="">
      <xdr:nvSpPr>
        <xdr:cNvPr id="195" name="楕円 194"/>
        <xdr:cNvSpPr/>
      </xdr:nvSpPr>
      <xdr:spPr>
        <a:xfrm>
          <a:off x="2857500" y="132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24655</xdr:rowOff>
    </xdr:from>
    <xdr:ext cx="599010" cy="259045"/>
    <xdr:sp macro="" textlink="">
      <xdr:nvSpPr>
        <xdr:cNvPr id="196" name="テキスト ボックス 195"/>
        <xdr:cNvSpPr txBox="1"/>
      </xdr:nvSpPr>
      <xdr:spPr>
        <a:xfrm>
          <a:off x="2608795" y="130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127022</xdr:rowOff>
    </xdr:from>
    <xdr:to>
      <xdr:col>10</xdr:col>
      <xdr:colOff>165100</xdr:colOff>
      <xdr:row>78</xdr:row>
      <xdr:rowOff>57172</xdr:rowOff>
    </xdr:to>
    <xdr:sp macro="" textlink="">
      <xdr:nvSpPr>
        <xdr:cNvPr id="197" name="楕円 196"/>
        <xdr:cNvSpPr/>
      </xdr:nvSpPr>
      <xdr:spPr>
        <a:xfrm>
          <a:off x="1968500" y="133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48299</xdr:rowOff>
    </xdr:from>
    <xdr:ext cx="599010" cy="259045"/>
    <xdr:sp macro="" textlink="">
      <xdr:nvSpPr>
        <xdr:cNvPr id="198" name="テキスト ボックス 197"/>
        <xdr:cNvSpPr txBox="1"/>
      </xdr:nvSpPr>
      <xdr:spPr>
        <a:xfrm>
          <a:off x="1719795" y="13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156122</xdr:rowOff>
    </xdr:from>
    <xdr:to>
      <xdr:col>6</xdr:col>
      <xdr:colOff>38100</xdr:colOff>
      <xdr:row>78</xdr:row>
      <xdr:rowOff>86272</xdr:rowOff>
    </xdr:to>
    <xdr:sp macro="" textlink="">
      <xdr:nvSpPr>
        <xdr:cNvPr id="199" name="楕円 198"/>
        <xdr:cNvSpPr/>
      </xdr:nvSpPr>
      <xdr:spPr>
        <a:xfrm>
          <a:off x="1079500" y="133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77399</xdr:rowOff>
    </xdr:from>
    <xdr:ext cx="599010" cy="259045"/>
    <xdr:sp macro="" textlink="">
      <xdr:nvSpPr>
        <xdr:cNvPr id="200" name="テキスト ボックス 199"/>
        <xdr:cNvSpPr txBox="1"/>
      </xdr:nvSpPr>
      <xdr:spPr>
        <a:xfrm>
          <a:off x="830795" y="1345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25662</xdr:rowOff>
    </xdr:from>
    <xdr:to>
      <xdr:col>24</xdr:col>
      <xdr:colOff>62865</xdr:colOff>
      <xdr:row>99</xdr:row>
      <xdr:rowOff>97915</xdr:rowOff>
    </xdr:to>
    <xdr:cxnSp macro="">
      <xdr:nvCxnSpPr>
        <xdr:cNvPr id="227" name="直線コネクタ 226"/>
        <xdr:cNvCxnSpPr/>
      </xdr:nvCxnSpPr>
      <xdr:spPr>
        <a:xfrm flipV="1">
          <a:off x="4633595" y="16141962"/>
          <a:ext cx="1270" cy="929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101742</xdr:rowOff>
    </xdr:from>
    <xdr:ext cx="534377" cy="259045"/>
    <xdr:sp macro="" textlink="">
      <xdr:nvSpPr>
        <xdr:cNvPr id="228" name="衛生費最小値テキスト"/>
        <xdr:cNvSpPr txBox="1"/>
      </xdr:nvSpPr>
      <xdr:spPr>
        <a:xfrm>
          <a:off x="4686300" y="170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97915</xdr:rowOff>
    </xdr:from>
    <xdr:to>
      <xdr:col>24</xdr:col>
      <xdr:colOff>152400</xdr:colOff>
      <xdr:row>99</xdr:row>
      <xdr:rowOff>97915</xdr:rowOff>
    </xdr:to>
    <xdr:cxnSp macro="">
      <xdr:nvCxnSpPr>
        <xdr:cNvPr id="229" name="直線コネクタ 228"/>
        <xdr:cNvCxnSpPr/>
      </xdr:nvCxnSpPr>
      <xdr:spPr>
        <a:xfrm>
          <a:off x="4546600" y="1707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143789</xdr:rowOff>
    </xdr:from>
    <xdr:ext cx="534377" cy="259045"/>
    <xdr:sp macro="" textlink="">
      <xdr:nvSpPr>
        <xdr:cNvPr id="230" name="衛生費最大値テキスト"/>
        <xdr:cNvSpPr txBox="1"/>
      </xdr:nvSpPr>
      <xdr:spPr>
        <a:xfrm>
          <a:off x="4686300" y="1591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25662</xdr:rowOff>
    </xdr:from>
    <xdr:to>
      <xdr:col>24</xdr:col>
      <xdr:colOff>152400</xdr:colOff>
      <xdr:row>94</xdr:row>
      <xdr:rowOff>25662</xdr:rowOff>
    </xdr:to>
    <xdr:cxnSp macro="">
      <xdr:nvCxnSpPr>
        <xdr:cNvPr id="231" name="直線コネクタ 230"/>
        <xdr:cNvCxnSpPr/>
      </xdr:nvCxnSpPr>
      <xdr:spPr>
        <a:xfrm>
          <a:off x="4546600" y="1614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4516</xdr:rowOff>
    </xdr:from>
    <xdr:to>
      <xdr:col>24</xdr:col>
      <xdr:colOff>63500</xdr:colOff>
      <xdr:row>98</xdr:row>
      <xdr:rowOff>20158</xdr:rowOff>
    </xdr:to>
    <xdr:cxnSp macro="">
      <xdr:nvCxnSpPr>
        <xdr:cNvPr id="232" name="直線コネクタ 231"/>
        <xdr:cNvCxnSpPr/>
      </xdr:nvCxnSpPr>
      <xdr:spPr>
        <a:xfrm flipV="1">
          <a:off x="3797300" y="16806616"/>
          <a:ext cx="8382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114599</xdr:rowOff>
    </xdr:from>
    <xdr:ext cx="534377" cy="259045"/>
    <xdr:sp macro="" textlink="">
      <xdr:nvSpPr>
        <xdr:cNvPr id="233" name="衛生費平均値テキスト"/>
        <xdr:cNvSpPr txBox="1"/>
      </xdr:nvSpPr>
      <xdr:spPr>
        <a:xfrm>
          <a:off x="4686300" y="16745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136172</xdr:rowOff>
    </xdr:from>
    <xdr:to>
      <xdr:col>24</xdr:col>
      <xdr:colOff>114300</xdr:colOff>
      <xdr:row>98</xdr:row>
      <xdr:rowOff>66322</xdr:rowOff>
    </xdr:to>
    <xdr:sp macro="" textlink="">
      <xdr:nvSpPr>
        <xdr:cNvPr id="234" name="フローチャート: 判断 233"/>
        <xdr:cNvSpPr/>
      </xdr:nvSpPr>
      <xdr:spPr>
        <a:xfrm>
          <a:off x="45847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20158</xdr:rowOff>
    </xdr:from>
    <xdr:to>
      <xdr:col>19</xdr:col>
      <xdr:colOff>177800</xdr:colOff>
      <xdr:row>98</xdr:row>
      <xdr:rowOff>34838</xdr:rowOff>
    </xdr:to>
    <xdr:cxnSp macro="">
      <xdr:nvCxnSpPr>
        <xdr:cNvPr id="235" name="直線コネクタ 234"/>
        <xdr:cNvCxnSpPr/>
      </xdr:nvCxnSpPr>
      <xdr:spPr>
        <a:xfrm flipV="1">
          <a:off x="2908300" y="16822258"/>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131207</xdr:rowOff>
    </xdr:from>
    <xdr:to>
      <xdr:col>20</xdr:col>
      <xdr:colOff>38100</xdr:colOff>
      <xdr:row>98</xdr:row>
      <xdr:rowOff>61357</xdr:rowOff>
    </xdr:to>
    <xdr:sp macro="" textlink="">
      <xdr:nvSpPr>
        <xdr:cNvPr id="236" name="フローチャート: 判断 235"/>
        <xdr:cNvSpPr/>
      </xdr:nvSpPr>
      <xdr:spPr>
        <a:xfrm>
          <a:off x="3746500" y="167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77884</xdr:rowOff>
    </xdr:from>
    <xdr:ext cx="534377" cy="259045"/>
    <xdr:sp macro="" textlink="">
      <xdr:nvSpPr>
        <xdr:cNvPr id="237" name="テキスト ボックス 236"/>
        <xdr:cNvSpPr txBox="1"/>
      </xdr:nvSpPr>
      <xdr:spPr>
        <a:xfrm>
          <a:off x="3530111" y="1653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160127</xdr:rowOff>
    </xdr:from>
    <xdr:to>
      <xdr:col>15</xdr:col>
      <xdr:colOff>50800</xdr:colOff>
      <xdr:row>98</xdr:row>
      <xdr:rowOff>34838</xdr:rowOff>
    </xdr:to>
    <xdr:cxnSp macro="">
      <xdr:nvCxnSpPr>
        <xdr:cNvPr id="238" name="直線コネクタ 237"/>
        <xdr:cNvCxnSpPr/>
      </xdr:nvCxnSpPr>
      <xdr:spPr>
        <a:xfrm>
          <a:off x="2019300" y="16790777"/>
          <a:ext cx="889000" cy="4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103498</xdr:rowOff>
    </xdr:from>
    <xdr:to>
      <xdr:col>15</xdr:col>
      <xdr:colOff>101600</xdr:colOff>
      <xdr:row>98</xdr:row>
      <xdr:rowOff>33648</xdr:rowOff>
    </xdr:to>
    <xdr:sp macro="" textlink="">
      <xdr:nvSpPr>
        <xdr:cNvPr id="239" name="フローチャート: 判断 238"/>
        <xdr:cNvSpPr/>
      </xdr:nvSpPr>
      <xdr:spPr>
        <a:xfrm>
          <a:off x="2857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50175</xdr:rowOff>
    </xdr:from>
    <xdr:ext cx="534377" cy="259045"/>
    <xdr:sp macro="" textlink="">
      <xdr:nvSpPr>
        <xdr:cNvPr id="240" name="テキスト ボックス 239"/>
        <xdr:cNvSpPr txBox="1"/>
      </xdr:nvSpPr>
      <xdr:spPr>
        <a:xfrm>
          <a:off x="2641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21611</xdr:rowOff>
    </xdr:from>
    <xdr:to>
      <xdr:col>10</xdr:col>
      <xdr:colOff>114300</xdr:colOff>
      <xdr:row>97</xdr:row>
      <xdr:rowOff>160127</xdr:rowOff>
    </xdr:to>
    <xdr:cxnSp macro="">
      <xdr:nvCxnSpPr>
        <xdr:cNvPr id="241" name="直線コネクタ 240"/>
        <xdr:cNvCxnSpPr/>
      </xdr:nvCxnSpPr>
      <xdr:spPr>
        <a:xfrm>
          <a:off x="1130300" y="15623561"/>
          <a:ext cx="889000" cy="11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117425</xdr:rowOff>
    </xdr:from>
    <xdr:to>
      <xdr:col>10</xdr:col>
      <xdr:colOff>165100</xdr:colOff>
      <xdr:row>98</xdr:row>
      <xdr:rowOff>47575</xdr:rowOff>
    </xdr:to>
    <xdr:sp macro="" textlink="">
      <xdr:nvSpPr>
        <xdr:cNvPr id="242" name="フローチャート: 判断 241"/>
        <xdr:cNvSpPr/>
      </xdr:nvSpPr>
      <xdr:spPr>
        <a:xfrm>
          <a:off x="1968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38702</xdr:rowOff>
    </xdr:from>
    <xdr:ext cx="534377" cy="259045"/>
    <xdr:sp macro="" textlink="">
      <xdr:nvSpPr>
        <xdr:cNvPr id="243" name="テキスト ボックス 242"/>
        <xdr:cNvSpPr txBox="1"/>
      </xdr:nvSpPr>
      <xdr:spPr>
        <a:xfrm>
          <a:off x="1752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101815</xdr:rowOff>
    </xdr:from>
    <xdr:to>
      <xdr:col>6</xdr:col>
      <xdr:colOff>38100</xdr:colOff>
      <xdr:row>98</xdr:row>
      <xdr:rowOff>31965</xdr:rowOff>
    </xdr:to>
    <xdr:sp macro="" textlink="">
      <xdr:nvSpPr>
        <xdr:cNvPr id="244" name="フローチャート: 判断 243"/>
        <xdr:cNvSpPr/>
      </xdr:nvSpPr>
      <xdr:spPr>
        <a:xfrm>
          <a:off x="1079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23092</xdr:rowOff>
    </xdr:from>
    <xdr:ext cx="534377" cy="259045"/>
    <xdr:sp macro="" textlink="">
      <xdr:nvSpPr>
        <xdr:cNvPr id="245" name="テキスト ボックス 244"/>
        <xdr:cNvSpPr txBox="1"/>
      </xdr:nvSpPr>
      <xdr:spPr>
        <a:xfrm>
          <a:off x="863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125166</xdr:rowOff>
    </xdr:from>
    <xdr:to>
      <xdr:col>24</xdr:col>
      <xdr:colOff>114300</xdr:colOff>
      <xdr:row>98</xdr:row>
      <xdr:rowOff>55316</xdr:rowOff>
    </xdr:to>
    <xdr:sp macro="" textlink="">
      <xdr:nvSpPr>
        <xdr:cNvPr id="251" name="楕円 250"/>
        <xdr:cNvSpPr/>
      </xdr:nvSpPr>
      <xdr:spPr>
        <a:xfrm>
          <a:off x="4584700" y="167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148043</xdr:rowOff>
    </xdr:from>
    <xdr:ext cx="534377" cy="259045"/>
    <xdr:sp macro="" textlink="">
      <xdr:nvSpPr>
        <xdr:cNvPr id="252" name="衛生費該当値テキスト"/>
        <xdr:cNvSpPr txBox="1"/>
      </xdr:nvSpPr>
      <xdr:spPr>
        <a:xfrm>
          <a:off x="4686300" y="166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140808</xdr:rowOff>
    </xdr:from>
    <xdr:to>
      <xdr:col>20</xdr:col>
      <xdr:colOff>38100</xdr:colOff>
      <xdr:row>98</xdr:row>
      <xdr:rowOff>70958</xdr:rowOff>
    </xdr:to>
    <xdr:sp macro="" textlink="">
      <xdr:nvSpPr>
        <xdr:cNvPr id="253" name="楕円 252"/>
        <xdr:cNvSpPr/>
      </xdr:nvSpPr>
      <xdr:spPr>
        <a:xfrm>
          <a:off x="3746500" y="16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62085</xdr:rowOff>
    </xdr:from>
    <xdr:ext cx="534377" cy="259045"/>
    <xdr:sp macro="" textlink="">
      <xdr:nvSpPr>
        <xdr:cNvPr id="254" name="テキスト ボックス 253"/>
        <xdr:cNvSpPr txBox="1"/>
      </xdr:nvSpPr>
      <xdr:spPr>
        <a:xfrm>
          <a:off x="3530111" y="168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155488</xdr:rowOff>
    </xdr:from>
    <xdr:to>
      <xdr:col>15</xdr:col>
      <xdr:colOff>101600</xdr:colOff>
      <xdr:row>98</xdr:row>
      <xdr:rowOff>85638</xdr:rowOff>
    </xdr:to>
    <xdr:sp macro="" textlink="">
      <xdr:nvSpPr>
        <xdr:cNvPr id="255" name="楕円 254"/>
        <xdr:cNvSpPr/>
      </xdr:nvSpPr>
      <xdr:spPr>
        <a:xfrm>
          <a:off x="2857500" y="167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76765</xdr:rowOff>
    </xdr:from>
    <xdr:ext cx="534377" cy="259045"/>
    <xdr:sp macro="" textlink="">
      <xdr:nvSpPr>
        <xdr:cNvPr id="256" name="テキスト ボックス 255"/>
        <xdr:cNvSpPr txBox="1"/>
      </xdr:nvSpPr>
      <xdr:spPr>
        <a:xfrm>
          <a:off x="2641111" y="168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109327</xdr:rowOff>
    </xdr:from>
    <xdr:to>
      <xdr:col>10</xdr:col>
      <xdr:colOff>165100</xdr:colOff>
      <xdr:row>98</xdr:row>
      <xdr:rowOff>39477</xdr:rowOff>
    </xdr:to>
    <xdr:sp macro="" textlink="">
      <xdr:nvSpPr>
        <xdr:cNvPr id="257" name="楕円 256"/>
        <xdr:cNvSpPr/>
      </xdr:nvSpPr>
      <xdr:spPr>
        <a:xfrm>
          <a:off x="1968500" y="167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56004</xdr:rowOff>
    </xdr:from>
    <xdr:ext cx="534377" cy="259045"/>
    <xdr:sp macro="" textlink="">
      <xdr:nvSpPr>
        <xdr:cNvPr id="258" name="テキスト ボックス 257"/>
        <xdr:cNvSpPr txBox="1"/>
      </xdr:nvSpPr>
      <xdr:spPr>
        <a:xfrm>
          <a:off x="1752111" y="165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142261</xdr:rowOff>
    </xdr:from>
    <xdr:to>
      <xdr:col>6</xdr:col>
      <xdr:colOff>38100</xdr:colOff>
      <xdr:row>91</xdr:row>
      <xdr:rowOff>72411</xdr:rowOff>
    </xdr:to>
    <xdr:sp macro="" textlink="">
      <xdr:nvSpPr>
        <xdr:cNvPr id="259" name="楕円 258"/>
        <xdr:cNvSpPr/>
      </xdr:nvSpPr>
      <xdr:spPr>
        <a:xfrm>
          <a:off x="1079500" y="155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88938</xdr:rowOff>
    </xdr:from>
    <xdr:ext cx="599010" cy="259045"/>
    <xdr:sp macro="" textlink="">
      <xdr:nvSpPr>
        <xdr:cNvPr id="260" name="テキスト ボックス 259"/>
        <xdr:cNvSpPr txBox="1"/>
      </xdr:nvSpPr>
      <xdr:spPr>
        <a:xfrm>
          <a:off x="830795" y="1534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82" name="直線コネクタ 281"/>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5"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6" name="直線コネクタ 285"/>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19822</xdr:rowOff>
    </xdr:from>
    <xdr:to>
      <xdr:col>55</xdr:col>
      <xdr:colOff>0</xdr:colOff>
      <xdr:row>38</xdr:row>
      <xdr:rowOff>24668</xdr:rowOff>
    </xdr:to>
    <xdr:cxnSp macro="">
      <xdr:nvCxnSpPr>
        <xdr:cNvPr id="287" name="直線コネクタ 286"/>
        <xdr:cNvCxnSpPr/>
      </xdr:nvCxnSpPr>
      <xdr:spPr>
        <a:xfrm>
          <a:off x="9639300" y="6534922"/>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8"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9" name="フローチャート: 判断 288"/>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19822</xdr:rowOff>
    </xdr:from>
    <xdr:to>
      <xdr:col>50</xdr:col>
      <xdr:colOff>114300</xdr:colOff>
      <xdr:row>38</xdr:row>
      <xdr:rowOff>25903</xdr:rowOff>
    </xdr:to>
    <xdr:cxnSp macro="">
      <xdr:nvCxnSpPr>
        <xdr:cNvPr id="290" name="直線コネクタ 289"/>
        <xdr:cNvCxnSpPr/>
      </xdr:nvCxnSpPr>
      <xdr:spPr>
        <a:xfrm flipV="1">
          <a:off x="8750300" y="6534922"/>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91" name="フローチャート: 判断 290"/>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92" name="テキスト ボックス 291"/>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115880</xdr:rowOff>
    </xdr:from>
    <xdr:to>
      <xdr:col>45</xdr:col>
      <xdr:colOff>177800</xdr:colOff>
      <xdr:row>38</xdr:row>
      <xdr:rowOff>25903</xdr:rowOff>
    </xdr:to>
    <xdr:cxnSp macro="">
      <xdr:nvCxnSpPr>
        <xdr:cNvPr id="293" name="直線コネクタ 292"/>
        <xdr:cNvCxnSpPr/>
      </xdr:nvCxnSpPr>
      <xdr:spPr>
        <a:xfrm>
          <a:off x="7861300" y="6459530"/>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4" name="フローチャート: 判断 293"/>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5" name="テキスト ボックス 294"/>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115880</xdr:rowOff>
    </xdr:from>
    <xdr:to>
      <xdr:col>41</xdr:col>
      <xdr:colOff>50800</xdr:colOff>
      <xdr:row>37</xdr:row>
      <xdr:rowOff>118943</xdr:rowOff>
    </xdr:to>
    <xdr:cxnSp macro="">
      <xdr:nvCxnSpPr>
        <xdr:cNvPr id="296" name="直線コネクタ 295"/>
        <xdr:cNvCxnSpPr/>
      </xdr:nvCxnSpPr>
      <xdr:spPr>
        <a:xfrm flipV="1">
          <a:off x="6972300" y="6459530"/>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7" name="フローチャート: 判断 296"/>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8" name="テキスト ボックス 297"/>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9" name="フローチャート: 判断 298"/>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300" name="テキスト ボックス 299"/>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145319</xdr:rowOff>
    </xdr:from>
    <xdr:to>
      <xdr:col>55</xdr:col>
      <xdr:colOff>50800</xdr:colOff>
      <xdr:row>38</xdr:row>
      <xdr:rowOff>75468</xdr:rowOff>
    </xdr:to>
    <xdr:sp macro="" textlink="">
      <xdr:nvSpPr>
        <xdr:cNvPr id="306" name="楕円 305"/>
        <xdr:cNvSpPr/>
      </xdr:nvSpPr>
      <xdr:spPr>
        <a:xfrm>
          <a:off x="10426700" y="648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104696</xdr:rowOff>
    </xdr:from>
    <xdr:ext cx="469744" cy="259045"/>
    <xdr:sp macro="" textlink="">
      <xdr:nvSpPr>
        <xdr:cNvPr id="307" name="労働費該当値テキスト"/>
        <xdr:cNvSpPr txBox="1"/>
      </xdr:nvSpPr>
      <xdr:spPr>
        <a:xfrm>
          <a:off x="10528300" y="627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140472</xdr:rowOff>
    </xdr:from>
    <xdr:to>
      <xdr:col>50</xdr:col>
      <xdr:colOff>165100</xdr:colOff>
      <xdr:row>38</xdr:row>
      <xdr:rowOff>70622</xdr:rowOff>
    </xdr:to>
    <xdr:sp macro="" textlink="">
      <xdr:nvSpPr>
        <xdr:cNvPr id="308" name="楕円 307"/>
        <xdr:cNvSpPr/>
      </xdr:nvSpPr>
      <xdr:spPr>
        <a:xfrm>
          <a:off x="9588500" y="64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87149</xdr:rowOff>
    </xdr:from>
    <xdr:ext cx="469744" cy="259045"/>
    <xdr:sp macro="" textlink="">
      <xdr:nvSpPr>
        <xdr:cNvPr id="309" name="テキスト ボックス 308"/>
        <xdr:cNvSpPr txBox="1"/>
      </xdr:nvSpPr>
      <xdr:spPr>
        <a:xfrm>
          <a:off x="9404428" y="62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146553</xdr:rowOff>
    </xdr:from>
    <xdr:to>
      <xdr:col>46</xdr:col>
      <xdr:colOff>38100</xdr:colOff>
      <xdr:row>38</xdr:row>
      <xdr:rowOff>76703</xdr:rowOff>
    </xdr:to>
    <xdr:sp macro="" textlink="">
      <xdr:nvSpPr>
        <xdr:cNvPr id="310" name="楕円 309"/>
        <xdr:cNvSpPr/>
      </xdr:nvSpPr>
      <xdr:spPr>
        <a:xfrm>
          <a:off x="8699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93230</xdr:rowOff>
    </xdr:from>
    <xdr:ext cx="469744" cy="259045"/>
    <xdr:sp macro="" textlink="">
      <xdr:nvSpPr>
        <xdr:cNvPr id="311" name="テキスト ボックス 310"/>
        <xdr:cNvSpPr txBox="1"/>
      </xdr:nvSpPr>
      <xdr:spPr>
        <a:xfrm>
          <a:off x="8515428"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65080</xdr:rowOff>
    </xdr:from>
    <xdr:to>
      <xdr:col>41</xdr:col>
      <xdr:colOff>101600</xdr:colOff>
      <xdr:row>37</xdr:row>
      <xdr:rowOff>166680</xdr:rowOff>
    </xdr:to>
    <xdr:sp macro="" textlink="">
      <xdr:nvSpPr>
        <xdr:cNvPr id="312" name="楕円 311"/>
        <xdr:cNvSpPr/>
      </xdr:nvSpPr>
      <xdr:spPr>
        <a:xfrm>
          <a:off x="7810500" y="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11757</xdr:rowOff>
    </xdr:from>
    <xdr:ext cx="469744" cy="259045"/>
    <xdr:sp macro="" textlink="">
      <xdr:nvSpPr>
        <xdr:cNvPr id="313" name="テキスト ボックス 312"/>
        <xdr:cNvSpPr txBox="1"/>
      </xdr:nvSpPr>
      <xdr:spPr>
        <a:xfrm>
          <a:off x="7626428" y="618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68143</xdr:rowOff>
    </xdr:from>
    <xdr:to>
      <xdr:col>36</xdr:col>
      <xdr:colOff>165100</xdr:colOff>
      <xdr:row>37</xdr:row>
      <xdr:rowOff>169743</xdr:rowOff>
    </xdr:to>
    <xdr:sp macro="" textlink="">
      <xdr:nvSpPr>
        <xdr:cNvPr id="314" name="楕円 313"/>
        <xdr:cNvSpPr/>
      </xdr:nvSpPr>
      <xdr:spPr>
        <a:xfrm>
          <a:off x="6921500" y="64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14820</xdr:rowOff>
    </xdr:from>
    <xdr:ext cx="469744" cy="259045"/>
    <xdr:sp macro="" textlink="">
      <xdr:nvSpPr>
        <xdr:cNvPr id="315" name="テキスト ボックス 314"/>
        <xdr:cNvSpPr txBox="1"/>
      </xdr:nvSpPr>
      <xdr:spPr>
        <a:xfrm>
          <a:off x="6737428"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1" name="テキスト ボックス 33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5" name="直線コネクタ 334"/>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6"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7" name="直線コネクタ 336"/>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8"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9" name="直線コネクタ 338"/>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140169</xdr:rowOff>
    </xdr:from>
    <xdr:to>
      <xdr:col>55</xdr:col>
      <xdr:colOff>0</xdr:colOff>
      <xdr:row>57</xdr:row>
      <xdr:rowOff>141746</xdr:rowOff>
    </xdr:to>
    <xdr:cxnSp macro="">
      <xdr:nvCxnSpPr>
        <xdr:cNvPr id="340" name="直線コネクタ 339"/>
        <xdr:cNvCxnSpPr/>
      </xdr:nvCxnSpPr>
      <xdr:spPr>
        <a:xfrm>
          <a:off x="9639300" y="9912819"/>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41"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42" name="フローチャート: 判断 341"/>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140169</xdr:rowOff>
    </xdr:from>
    <xdr:to>
      <xdr:col>50</xdr:col>
      <xdr:colOff>114300</xdr:colOff>
      <xdr:row>57</xdr:row>
      <xdr:rowOff>141146</xdr:rowOff>
    </xdr:to>
    <xdr:cxnSp macro="">
      <xdr:nvCxnSpPr>
        <xdr:cNvPr id="343" name="直線コネクタ 342"/>
        <xdr:cNvCxnSpPr/>
      </xdr:nvCxnSpPr>
      <xdr:spPr>
        <a:xfrm flipV="1">
          <a:off x="8750300" y="9912819"/>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4" name="フローチャート: 判断 343"/>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5" name="テキスト ボックス 344"/>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121481</xdr:rowOff>
    </xdr:from>
    <xdr:to>
      <xdr:col>45</xdr:col>
      <xdr:colOff>177800</xdr:colOff>
      <xdr:row>57</xdr:row>
      <xdr:rowOff>141146</xdr:rowOff>
    </xdr:to>
    <xdr:cxnSp macro="">
      <xdr:nvCxnSpPr>
        <xdr:cNvPr id="346" name="直線コネクタ 345"/>
        <xdr:cNvCxnSpPr/>
      </xdr:nvCxnSpPr>
      <xdr:spPr>
        <a:xfrm>
          <a:off x="7861300" y="9894131"/>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7" name="フローチャート: 判断 346"/>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8" name="テキスト ボックス 347"/>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121481</xdr:rowOff>
    </xdr:from>
    <xdr:to>
      <xdr:col>41</xdr:col>
      <xdr:colOff>50800</xdr:colOff>
      <xdr:row>57</xdr:row>
      <xdr:rowOff>123710</xdr:rowOff>
    </xdr:to>
    <xdr:cxnSp macro="">
      <xdr:nvCxnSpPr>
        <xdr:cNvPr id="349" name="直線コネクタ 348"/>
        <xdr:cNvCxnSpPr/>
      </xdr:nvCxnSpPr>
      <xdr:spPr>
        <a:xfrm flipV="1">
          <a:off x="6972300" y="989413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50" name="フローチャート: 判断 349"/>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51" name="テキスト ボックス 350"/>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52" name="フローチャート: 判断 351"/>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53" name="テキスト ボックス 352"/>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90946</xdr:rowOff>
    </xdr:from>
    <xdr:to>
      <xdr:col>55</xdr:col>
      <xdr:colOff>50800</xdr:colOff>
      <xdr:row>58</xdr:row>
      <xdr:rowOff>21096</xdr:rowOff>
    </xdr:to>
    <xdr:sp macro="" textlink="">
      <xdr:nvSpPr>
        <xdr:cNvPr id="359" name="楕円 358"/>
        <xdr:cNvSpPr/>
      </xdr:nvSpPr>
      <xdr:spPr>
        <a:xfrm>
          <a:off x="10426700" y="9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60"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89369</xdr:rowOff>
    </xdr:from>
    <xdr:to>
      <xdr:col>50</xdr:col>
      <xdr:colOff>165100</xdr:colOff>
      <xdr:row>58</xdr:row>
      <xdr:rowOff>19519</xdr:rowOff>
    </xdr:to>
    <xdr:sp macro="" textlink="">
      <xdr:nvSpPr>
        <xdr:cNvPr id="361" name="楕円 360"/>
        <xdr:cNvSpPr/>
      </xdr:nvSpPr>
      <xdr:spPr>
        <a:xfrm>
          <a:off x="9588500" y="98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10646</xdr:rowOff>
    </xdr:from>
    <xdr:ext cx="469744" cy="259045"/>
    <xdr:sp macro="" textlink="">
      <xdr:nvSpPr>
        <xdr:cNvPr id="362" name="テキスト ボックス 361"/>
        <xdr:cNvSpPr txBox="1"/>
      </xdr:nvSpPr>
      <xdr:spPr>
        <a:xfrm>
          <a:off x="9404428" y="995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90346</xdr:rowOff>
    </xdr:from>
    <xdr:to>
      <xdr:col>46</xdr:col>
      <xdr:colOff>38100</xdr:colOff>
      <xdr:row>58</xdr:row>
      <xdr:rowOff>20496</xdr:rowOff>
    </xdr:to>
    <xdr:sp macro="" textlink="">
      <xdr:nvSpPr>
        <xdr:cNvPr id="363" name="楕円 362"/>
        <xdr:cNvSpPr/>
      </xdr:nvSpPr>
      <xdr:spPr>
        <a:xfrm>
          <a:off x="8699500" y="98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11623</xdr:rowOff>
    </xdr:from>
    <xdr:ext cx="469744" cy="259045"/>
    <xdr:sp macro="" textlink="">
      <xdr:nvSpPr>
        <xdr:cNvPr id="364" name="テキスト ボックス 363"/>
        <xdr:cNvSpPr txBox="1"/>
      </xdr:nvSpPr>
      <xdr:spPr>
        <a:xfrm>
          <a:off x="8515428" y="995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70681</xdr:rowOff>
    </xdr:from>
    <xdr:to>
      <xdr:col>41</xdr:col>
      <xdr:colOff>101600</xdr:colOff>
      <xdr:row>58</xdr:row>
      <xdr:rowOff>831</xdr:rowOff>
    </xdr:to>
    <xdr:sp macro="" textlink="">
      <xdr:nvSpPr>
        <xdr:cNvPr id="365" name="楕円 364"/>
        <xdr:cNvSpPr/>
      </xdr:nvSpPr>
      <xdr:spPr>
        <a:xfrm>
          <a:off x="7810500" y="98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163408</xdr:rowOff>
    </xdr:from>
    <xdr:ext cx="534377" cy="259045"/>
    <xdr:sp macro="" textlink="">
      <xdr:nvSpPr>
        <xdr:cNvPr id="366" name="テキスト ボックス 365"/>
        <xdr:cNvSpPr txBox="1"/>
      </xdr:nvSpPr>
      <xdr:spPr>
        <a:xfrm>
          <a:off x="7594111" y="99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72910</xdr:rowOff>
    </xdr:from>
    <xdr:to>
      <xdr:col>36</xdr:col>
      <xdr:colOff>165100</xdr:colOff>
      <xdr:row>58</xdr:row>
      <xdr:rowOff>3060</xdr:rowOff>
    </xdr:to>
    <xdr:sp macro="" textlink="">
      <xdr:nvSpPr>
        <xdr:cNvPr id="367" name="楕円 366"/>
        <xdr:cNvSpPr/>
      </xdr:nvSpPr>
      <xdr:spPr>
        <a:xfrm>
          <a:off x="6921500" y="98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165637</xdr:rowOff>
    </xdr:from>
    <xdr:ext cx="534377" cy="259045"/>
    <xdr:sp macro="" textlink="">
      <xdr:nvSpPr>
        <xdr:cNvPr id="368" name="テキスト ボックス 367"/>
        <xdr:cNvSpPr txBox="1"/>
      </xdr:nvSpPr>
      <xdr:spPr>
        <a:xfrm>
          <a:off x="6705111" y="99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92" name="直線コネクタ 391"/>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93"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4" name="直線コネクタ 393"/>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5"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6" name="直線コネクタ 395"/>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33858</xdr:rowOff>
    </xdr:from>
    <xdr:to>
      <xdr:col>55</xdr:col>
      <xdr:colOff>0</xdr:colOff>
      <xdr:row>77</xdr:row>
      <xdr:rowOff>39136</xdr:rowOff>
    </xdr:to>
    <xdr:cxnSp macro="">
      <xdr:nvCxnSpPr>
        <xdr:cNvPr id="397" name="直線コネクタ 396"/>
        <xdr:cNvCxnSpPr/>
      </xdr:nvCxnSpPr>
      <xdr:spPr>
        <a:xfrm>
          <a:off x="9639300" y="13235508"/>
          <a:ext cx="8382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8"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9" name="フローチャート: 判断 398"/>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33858</xdr:rowOff>
    </xdr:from>
    <xdr:to>
      <xdr:col>50</xdr:col>
      <xdr:colOff>114300</xdr:colOff>
      <xdr:row>77</xdr:row>
      <xdr:rowOff>61024</xdr:rowOff>
    </xdr:to>
    <xdr:cxnSp macro="">
      <xdr:nvCxnSpPr>
        <xdr:cNvPr id="400" name="直線コネクタ 399"/>
        <xdr:cNvCxnSpPr/>
      </xdr:nvCxnSpPr>
      <xdr:spPr>
        <a:xfrm flipV="1">
          <a:off x="8750300" y="13235508"/>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401" name="フローチャート: 判断 400"/>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402" name="テキスト ボックス 401"/>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61024</xdr:rowOff>
    </xdr:from>
    <xdr:to>
      <xdr:col>45</xdr:col>
      <xdr:colOff>177800</xdr:colOff>
      <xdr:row>77</xdr:row>
      <xdr:rowOff>142520</xdr:rowOff>
    </xdr:to>
    <xdr:cxnSp macro="">
      <xdr:nvCxnSpPr>
        <xdr:cNvPr id="403" name="直線コネクタ 402"/>
        <xdr:cNvCxnSpPr/>
      </xdr:nvCxnSpPr>
      <xdr:spPr>
        <a:xfrm flipV="1">
          <a:off x="7861300" y="13262674"/>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4" name="フローチャート: 判断 403"/>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5" name="テキスト ボックス 404"/>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142520</xdr:rowOff>
    </xdr:from>
    <xdr:to>
      <xdr:col>41</xdr:col>
      <xdr:colOff>50800</xdr:colOff>
      <xdr:row>78</xdr:row>
      <xdr:rowOff>15075</xdr:rowOff>
    </xdr:to>
    <xdr:cxnSp macro="">
      <xdr:nvCxnSpPr>
        <xdr:cNvPr id="406" name="直線コネクタ 405"/>
        <xdr:cNvCxnSpPr/>
      </xdr:nvCxnSpPr>
      <xdr:spPr>
        <a:xfrm flipV="1">
          <a:off x="6972300" y="13344170"/>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7" name="フローチャート: 判断 406"/>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8" name="テキスト ボックス 407"/>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9" name="フローチャート: 判断 408"/>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10" name="テキスト ボックス 409"/>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159786</xdr:rowOff>
    </xdr:from>
    <xdr:to>
      <xdr:col>55</xdr:col>
      <xdr:colOff>50800</xdr:colOff>
      <xdr:row>77</xdr:row>
      <xdr:rowOff>89936</xdr:rowOff>
    </xdr:to>
    <xdr:sp macro="" textlink="">
      <xdr:nvSpPr>
        <xdr:cNvPr id="416" name="楕円 415"/>
        <xdr:cNvSpPr/>
      </xdr:nvSpPr>
      <xdr:spPr>
        <a:xfrm>
          <a:off x="10426700" y="131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11213</xdr:rowOff>
    </xdr:from>
    <xdr:ext cx="534377" cy="259045"/>
    <xdr:sp macro="" textlink="">
      <xdr:nvSpPr>
        <xdr:cNvPr id="417" name="商工費該当値テキスト"/>
        <xdr:cNvSpPr txBox="1"/>
      </xdr:nvSpPr>
      <xdr:spPr>
        <a:xfrm>
          <a:off x="10528300" y="130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154508</xdr:rowOff>
    </xdr:from>
    <xdr:to>
      <xdr:col>50</xdr:col>
      <xdr:colOff>165100</xdr:colOff>
      <xdr:row>77</xdr:row>
      <xdr:rowOff>84658</xdr:rowOff>
    </xdr:to>
    <xdr:sp macro="" textlink="">
      <xdr:nvSpPr>
        <xdr:cNvPr id="418" name="楕円 417"/>
        <xdr:cNvSpPr/>
      </xdr:nvSpPr>
      <xdr:spPr>
        <a:xfrm>
          <a:off x="95885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101185</xdr:rowOff>
    </xdr:from>
    <xdr:ext cx="534377" cy="259045"/>
    <xdr:sp macro="" textlink="">
      <xdr:nvSpPr>
        <xdr:cNvPr id="419" name="テキスト ボックス 418"/>
        <xdr:cNvSpPr txBox="1"/>
      </xdr:nvSpPr>
      <xdr:spPr>
        <a:xfrm>
          <a:off x="9372111" y="129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10224</xdr:rowOff>
    </xdr:from>
    <xdr:to>
      <xdr:col>46</xdr:col>
      <xdr:colOff>38100</xdr:colOff>
      <xdr:row>77</xdr:row>
      <xdr:rowOff>111824</xdr:rowOff>
    </xdr:to>
    <xdr:sp macro="" textlink="">
      <xdr:nvSpPr>
        <xdr:cNvPr id="420" name="楕円 419"/>
        <xdr:cNvSpPr/>
      </xdr:nvSpPr>
      <xdr:spPr>
        <a:xfrm>
          <a:off x="8699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128351</xdr:rowOff>
    </xdr:from>
    <xdr:ext cx="534377" cy="259045"/>
    <xdr:sp macro="" textlink="">
      <xdr:nvSpPr>
        <xdr:cNvPr id="421" name="テキスト ボックス 420"/>
        <xdr:cNvSpPr txBox="1"/>
      </xdr:nvSpPr>
      <xdr:spPr>
        <a:xfrm>
          <a:off x="8483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91720</xdr:rowOff>
    </xdr:from>
    <xdr:to>
      <xdr:col>41</xdr:col>
      <xdr:colOff>101600</xdr:colOff>
      <xdr:row>78</xdr:row>
      <xdr:rowOff>21870</xdr:rowOff>
    </xdr:to>
    <xdr:sp macro="" textlink="">
      <xdr:nvSpPr>
        <xdr:cNvPr id="422" name="楕円 421"/>
        <xdr:cNvSpPr/>
      </xdr:nvSpPr>
      <xdr:spPr>
        <a:xfrm>
          <a:off x="7810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38397</xdr:rowOff>
    </xdr:from>
    <xdr:ext cx="534377" cy="259045"/>
    <xdr:sp macro="" textlink="">
      <xdr:nvSpPr>
        <xdr:cNvPr id="423" name="テキスト ボックス 422"/>
        <xdr:cNvSpPr txBox="1"/>
      </xdr:nvSpPr>
      <xdr:spPr>
        <a:xfrm>
          <a:off x="7594111" y="130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135725</xdr:rowOff>
    </xdr:from>
    <xdr:to>
      <xdr:col>36</xdr:col>
      <xdr:colOff>165100</xdr:colOff>
      <xdr:row>78</xdr:row>
      <xdr:rowOff>65875</xdr:rowOff>
    </xdr:to>
    <xdr:sp macro="" textlink="">
      <xdr:nvSpPr>
        <xdr:cNvPr id="424" name="楕円 423"/>
        <xdr:cNvSpPr/>
      </xdr:nvSpPr>
      <xdr:spPr>
        <a:xfrm>
          <a:off x="6921500" y="133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82402</xdr:rowOff>
    </xdr:from>
    <xdr:ext cx="534377" cy="259045"/>
    <xdr:sp macro="" textlink="">
      <xdr:nvSpPr>
        <xdr:cNvPr id="425" name="テキスト ボックス 424"/>
        <xdr:cNvSpPr txBox="1"/>
      </xdr:nvSpPr>
      <xdr:spPr>
        <a:xfrm>
          <a:off x="6705111" y="131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51" name="直線コネクタ 450"/>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52"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53" name="直線コネクタ 452"/>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4"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5" name="直線コネクタ 454"/>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156901</xdr:rowOff>
    </xdr:from>
    <xdr:to>
      <xdr:col>55</xdr:col>
      <xdr:colOff>0</xdr:colOff>
      <xdr:row>99</xdr:row>
      <xdr:rowOff>2282</xdr:rowOff>
    </xdr:to>
    <xdr:cxnSp macro="">
      <xdr:nvCxnSpPr>
        <xdr:cNvPr id="456" name="直線コネクタ 455"/>
        <xdr:cNvCxnSpPr/>
      </xdr:nvCxnSpPr>
      <xdr:spPr>
        <a:xfrm flipV="1">
          <a:off x="9639300" y="16959001"/>
          <a:ext cx="8382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7"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8" name="フローチャート: 判断 457"/>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2282</xdr:rowOff>
    </xdr:from>
    <xdr:to>
      <xdr:col>50</xdr:col>
      <xdr:colOff>114300</xdr:colOff>
      <xdr:row>99</xdr:row>
      <xdr:rowOff>7598</xdr:rowOff>
    </xdr:to>
    <xdr:cxnSp macro="">
      <xdr:nvCxnSpPr>
        <xdr:cNvPr id="459" name="直線コネクタ 458"/>
        <xdr:cNvCxnSpPr/>
      </xdr:nvCxnSpPr>
      <xdr:spPr>
        <a:xfrm flipV="1">
          <a:off x="8750300" y="16975832"/>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60" name="フローチャート: 判断 459"/>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61" name="テキスト ボックス 460"/>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5623</xdr:rowOff>
    </xdr:from>
    <xdr:to>
      <xdr:col>45</xdr:col>
      <xdr:colOff>177800</xdr:colOff>
      <xdr:row>99</xdr:row>
      <xdr:rowOff>7598</xdr:rowOff>
    </xdr:to>
    <xdr:cxnSp macro="">
      <xdr:nvCxnSpPr>
        <xdr:cNvPr id="462" name="直線コネクタ 461"/>
        <xdr:cNvCxnSpPr/>
      </xdr:nvCxnSpPr>
      <xdr:spPr>
        <a:xfrm>
          <a:off x="7861300" y="16979173"/>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63" name="フローチャート: 判断 462"/>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4" name="テキスト ボックス 463"/>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2628</xdr:rowOff>
    </xdr:from>
    <xdr:to>
      <xdr:col>41</xdr:col>
      <xdr:colOff>50800</xdr:colOff>
      <xdr:row>99</xdr:row>
      <xdr:rowOff>5623</xdr:rowOff>
    </xdr:to>
    <xdr:cxnSp macro="">
      <xdr:nvCxnSpPr>
        <xdr:cNvPr id="465" name="直線コネクタ 464"/>
        <xdr:cNvCxnSpPr/>
      </xdr:nvCxnSpPr>
      <xdr:spPr>
        <a:xfrm>
          <a:off x="6972300" y="16976178"/>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6" name="フローチャート: 判断 465"/>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7" name="テキスト ボックス 466"/>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8" name="フローチャート: 判断 467"/>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9" name="テキスト ボックス 468"/>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106101</xdr:rowOff>
    </xdr:from>
    <xdr:to>
      <xdr:col>55</xdr:col>
      <xdr:colOff>50800</xdr:colOff>
      <xdr:row>99</xdr:row>
      <xdr:rowOff>36251</xdr:rowOff>
    </xdr:to>
    <xdr:sp macro="" textlink="">
      <xdr:nvSpPr>
        <xdr:cNvPr id="475" name="楕円 474"/>
        <xdr:cNvSpPr/>
      </xdr:nvSpPr>
      <xdr:spPr>
        <a:xfrm>
          <a:off x="10426700" y="1690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6"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122932</xdr:rowOff>
    </xdr:from>
    <xdr:to>
      <xdr:col>50</xdr:col>
      <xdr:colOff>165100</xdr:colOff>
      <xdr:row>99</xdr:row>
      <xdr:rowOff>53082</xdr:rowOff>
    </xdr:to>
    <xdr:sp macro="" textlink="">
      <xdr:nvSpPr>
        <xdr:cNvPr id="477" name="楕円 476"/>
        <xdr:cNvSpPr/>
      </xdr:nvSpPr>
      <xdr:spPr>
        <a:xfrm>
          <a:off x="9588500" y="16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44209</xdr:rowOff>
    </xdr:from>
    <xdr:ext cx="534377" cy="259045"/>
    <xdr:sp macro="" textlink="">
      <xdr:nvSpPr>
        <xdr:cNvPr id="478" name="テキスト ボックス 477"/>
        <xdr:cNvSpPr txBox="1"/>
      </xdr:nvSpPr>
      <xdr:spPr>
        <a:xfrm>
          <a:off x="9372111" y="170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128248</xdr:rowOff>
    </xdr:from>
    <xdr:to>
      <xdr:col>46</xdr:col>
      <xdr:colOff>38100</xdr:colOff>
      <xdr:row>99</xdr:row>
      <xdr:rowOff>58398</xdr:rowOff>
    </xdr:to>
    <xdr:sp macro="" textlink="">
      <xdr:nvSpPr>
        <xdr:cNvPr id="479" name="楕円 478"/>
        <xdr:cNvSpPr/>
      </xdr:nvSpPr>
      <xdr:spPr>
        <a:xfrm>
          <a:off x="8699500" y="169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49525</xdr:rowOff>
    </xdr:from>
    <xdr:ext cx="534377" cy="259045"/>
    <xdr:sp macro="" textlink="">
      <xdr:nvSpPr>
        <xdr:cNvPr id="480" name="テキスト ボックス 479"/>
        <xdr:cNvSpPr txBox="1"/>
      </xdr:nvSpPr>
      <xdr:spPr>
        <a:xfrm>
          <a:off x="8483111" y="170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126273</xdr:rowOff>
    </xdr:from>
    <xdr:to>
      <xdr:col>41</xdr:col>
      <xdr:colOff>101600</xdr:colOff>
      <xdr:row>99</xdr:row>
      <xdr:rowOff>56423</xdr:rowOff>
    </xdr:to>
    <xdr:sp macro="" textlink="">
      <xdr:nvSpPr>
        <xdr:cNvPr id="481" name="楕円 480"/>
        <xdr:cNvSpPr/>
      </xdr:nvSpPr>
      <xdr:spPr>
        <a:xfrm>
          <a:off x="7810500" y="16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47550</xdr:rowOff>
    </xdr:from>
    <xdr:ext cx="534377" cy="259045"/>
    <xdr:sp macro="" textlink="">
      <xdr:nvSpPr>
        <xdr:cNvPr id="482" name="テキスト ボックス 481"/>
        <xdr:cNvSpPr txBox="1"/>
      </xdr:nvSpPr>
      <xdr:spPr>
        <a:xfrm>
          <a:off x="7594111" y="1702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123278</xdr:rowOff>
    </xdr:from>
    <xdr:to>
      <xdr:col>36</xdr:col>
      <xdr:colOff>165100</xdr:colOff>
      <xdr:row>99</xdr:row>
      <xdr:rowOff>53428</xdr:rowOff>
    </xdr:to>
    <xdr:sp macro="" textlink="">
      <xdr:nvSpPr>
        <xdr:cNvPr id="483" name="楕円 482"/>
        <xdr:cNvSpPr/>
      </xdr:nvSpPr>
      <xdr:spPr>
        <a:xfrm>
          <a:off x="6921500" y="16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44555</xdr:rowOff>
    </xdr:from>
    <xdr:ext cx="534377" cy="259045"/>
    <xdr:sp macro="" textlink="">
      <xdr:nvSpPr>
        <xdr:cNvPr id="484" name="テキスト ボックス 483"/>
        <xdr:cNvSpPr txBox="1"/>
      </xdr:nvSpPr>
      <xdr:spPr>
        <a:xfrm>
          <a:off x="6705111" y="170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7" name="直線コネクタ 506"/>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8"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9" name="直線コネクタ 508"/>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10"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11" name="直線コネクタ 510"/>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142260</xdr:rowOff>
    </xdr:from>
    <xdr:to>
      <xdr:col>85</xdr:col>
      <xdr:colOff>127000</xdr:colOff>
      <xdr:row>38</xdr:row>
      <xdr:rowOff>39162</xdr:rowOff>
    </xdr:to>
    <xdr:cxnSp macro="">
      <xdr:nvCxnSpPr>
        <xdr:cNvPr id="512" name="直線コネクタ 511"/>
        <xdr:cNvCxnSpPr/>
      </xdr:nvCxnSpPr>
      <xdr:spPr>
        <a:xfrm>
          <a:off x="15481300" y="6485910"/>
          <a:ext cx="8382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13"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4" name="フローチャート: 判断 513"/>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142260</xdr:rowOff>
    </xdr:from>
    <xdr:to>
      <xdr:col>81</xdr:col>
      <xdr:colOff>50800</xdr:colOff>
      <xdr:row>38</xdr:row>
      <xdr:rowOff>16576</xdr:rowOff>
    </xdr:to>
    <xdr:cxnSp macro="">
      <xdr:nvCxnSpPr>
        <xdr:cNvPr id="515" name="直線コネクタ 514"/>
        <xdr:cNvCxnSpPr/>
      </xdr:nvCxnSpPr>
      <xdr:spPr>
        <a:xfrm flipV="1">
          <a:off x="14592300" y="6485910"/>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6" name="フローチャート: 判断 515"/>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7" name="テキスト ボックス 516"/>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136363</xdr:rowOff>
    </xdr:from>
    <xdr:to>
      <xdr:col>76</xdr:col>
      <xdr:colOff>114300</xdr:colOff>
      <xdr:row>38</xdr:row>
      <xdr:rowOff>16576</xdr:rowOff>
    </xdr:to>
    <xdr:cxnSp macro="">
      <xdr:nvCxnSpPr>
        <xdr:cNvPr id="518" name="直線コネクタ 517"/>
        <xdr:cNvCxnSpPr/>
      </xdr:nvCxnSpPr>
      <xdr:spPr>
        <a:xfrm>
          <a:off x="13703300" y="64800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9" name="フローチャート: 判断 518"/>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0" name="テキスト ボックス 519"/>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120086</xdr:rowOff>
    </xdr:from>
    <xdr:to>
      <xdr:col>71</xdr:col>
      <xdr:colOff>177800</xdr:colOff>
      <xdr:row>37</xdr:row>
      <xdr:rowOff>136363</xdr:rowOff>
    </xdr:to>
    <xdr:cxnSp macro="">
      <xdr:nvCxnSpPr>
        <xdr:cNvPr id="521" name="直線コネクタ 520"/>
        <xdr:cNvCxnSpPr/>
      </xdr:nvCxnSpPr>
      <xdr:spPr>
        <a:xfrm>
          <a:off x="12814300" y="6463736"/>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2" name="フローチャート: 判断 521"/>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3" name="テキスト ボックス 522"/>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4" name="フローチャート: 判断 523"/>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5" name="テキスト ボックス 524"/>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159812</xdr:rowOff>
    </xdr:from>
    <xdr:to>
      <xdr:col>85</xdr:col>
      <xdr:colOff>177800</xdr:colOff>
      <xdr:row>38</xdr:row>
      <xdr:rowOff>89962</xdr:rowOff>
    </xdr:to>
    <xdr:sp macro="" textlink="">
      <xdr:nvSpPr>
        <xdr:cNvPr id="531" name="楕円 530"/>
        <xdr:cNvSpPr/>
      </xdr:nvSpPr>
      <xdr:spPr>
        <a:xfrm>
          <a:off x="162687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74739</xdr:rowOff>
    </xdr:from>
    <xdr:ext cx="534377" cy="259045"/>
    <xdr:sp macro="" textlink="">
      <xdr:nvSpPr>
        <xdr:cNvPr id="532" name="消防費該当値テキスト"/>
        <xdr:cNvSpPr txBox="1"/>
      </xdr:nvSpPr>
      <xdr:spPr>
        <a:xfrm>
          <a:off x="16370300" y="641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91460</xdr:rowOff>
    </xdr:from>
    <xdr:to>
      <xdr:col>81</xdr:col>
      <xdr:colOff>101600</xdr:colOff>
      <xdr:row>38</xdr:row>
      <xdr:rowOff>21610</xdr:rowOff>
    </xdr:to>
    <xdr:sp macro="" textlink="">
      <xdr:nvSpPr>
        <xdr:cNvPr id="533" name="楕円 532"/>
        <xdr:cNvSpPr/>
      </xdr:nvSpPr>
      <xdr:spPr>
        <a:xfrm>
          <a:off x="154305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12737</xdr:rowOff>
    </xdr:from>
    <xdr:ext cx="534377" cy="259045"/>
    <xdr:sp macro="" textlink="">
      <xdr:nvSpPr>
        <xdr:cNvPr id="534" name="テキスト ボックス 533"/>
        <xdr:cNvSpPr txBox="1"/>
      </xdr:nvSpPr>
      <xdr:spPr>
        <a:xfrm>
          <a:off x="15214111" y="65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137226</xdr:rowOff>
    </xdr:from>
    <xdr:to>
      <xdr:col>76</xdr:col>
      <xdr:colOff>165100</xdr:colOff>
      <xdr:row>38</xdr:row>
      <xdr:rowOff>67376</xdr:rowOff>
    </xdr:to>
    <xdr:sp macro="" textlink="">
      <xdr:nvSpPr>
        <xdr:cNvPr id="535" name="楕円 534"/>
        <xdr:cNvSpPr/>
      </xdr:nvSpPr>
      <xdr:spPr>
        <a:xfrm>
          <a:off x="14541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58503</xdr:rowOff>
    </xdr:from>
    <xdr:ext cx="534377" cy="259045"/>
    <xdr:sp macro="" textlink="">
      <xdr:nvSpPr>
        <xdr:cNvPr id="536" name="テキスト ボックス 535"/>
        <xdr:cNvSpPr txBox="1"/>
      </xdr:nvSpPr>
      <xdr:spPr>
        <a:xfrm>
          <a:off x="14325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85563</xdr:rowOff>
    </xdr:from>
    <xdr:to>
      <xdr:col>72</xdr:col>
      <xdr:colOff>38100</xdr:colOff>
      <xdr:row>38</xdr:row>
      <xdr:rowOff>15712</xdr:rowOff>
    </xdr:to>
    <xdr:sp macro="" textlink="">
      <xdr:nvSpPr>
        <xdr:cNvPr id="537" name="楕円 536"/>
        <xdr:cNvSpPr/>
      </xdr:nvSpPr>
      <xdr:spPr>
        <a:xfrm>
          <a:off x="13652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6839</xdr:rowOff>
    </xdr:from>
    <xdr:ext cx="534377" cy="259045"/>
    <xdr:sp macro="" textlink="">
      <xdr:nvSpPr>
        <xdr:cNvPr id="538" name="テキスト ボックス 537"/>
        <xdr:cNvSpPr txBox="1"/>
      </xdr:nvSpPr>
      <xdr:spPr>
        <a:xfrm>
          <a:off x="13436111" y="65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69286</xdr:rowOff>
    </xdr:from>
    <xdr:to>
      <xdr:col>67</xdr:col>
      <xdr:colOff>101600</xdr:colOff>
      <xdr:row>37</xdr:row>
      <xdr:rowOff>170886</xdr:rowOff>
    </xdr:to>
    <xdr:sp macro="" textlink="">
      <xdr:nvSpPr>
        <xdr:cNvPr id="539" name="楕円 538"/>
        <xdr:cNvSpPr/>
      </xdr:nvSpPr>
      <xdr:spPr>
        <a:xfrm>
          <a:off x="127635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162013</xdr:rowOff>
    </xdr:from>
    <xdr:ext cx="534377" cy="259045"/>
    <xdr:sp macro="" textlink="">
      <xdr:nvSpPr>
        <xdr:cNvPr id="540" name="テキスト ボックス 539"/>
        <xdr:cNvSpPr txBox="1"/>
      </xdr:nvSpPr>
      <xdr:spPr>
        <a:xfrm>
          <a:off x="12547111" y="65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5" name="直線コネクタ 564"/>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6"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7" name="直線コネクタ 566"/>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8"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9" name="直線コネクタ 568"/>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142189</xdr:rowOff>
    </xdr:from>
    <xdr:to>
      <xdr:col>85</xdr:col>
      <xdr:colOff>127000</xdr:colOff>
      <xdr:row>57</xdr:row>
      <xdr:rowOff>131166</xdr:rowOff>
    </xdr:to>
    <xdr:cxnSp macro="">
      <xdr:nvCxnSpPr>
        <xdr:cNvPr id="570" name="直線コネクタ 569"/>
        <xdr:cNvCxnSpPr/>
      </xdr:nvCxnSpPr>
      <xdr:spPr>
        <a:xfrm flipV="1">
          <a:off x="15481300" y="9743389"/>
          <a:ext cx="838200" cy="1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71"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72" name="フローチャート: 判断 571"/>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131166</xdr:rowOff>
    </xdr:from>
    <xdr:to>
      <xdr:col>81</xdr:col>
      <xdr:colOff>50800</xdr:colOff>
      <xdr:row>58</xdr:row>
      <xdr:rowOff>23140</xdr:rowOff>
    </xdr:to>
    <xdr:cxnSp macro="">
      <xdr:nvCxnSpPr>
        <xdr:cNvPr id="573" name="直線コネクタ 572"/>
        <xdr:cNvCxnSpPr/>
      </xdr:nvCxnSpPr>
      <xdr:spPr>
        <a:xfrm flipV="1">
          <a:off x="14592300" y="9903816"/>
          <a:ext cx="8890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4" name="フローチャート: 判断 573"/>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5" name="テキスト ボックス 574"/>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170091</xdr:rowOff>
    </xdr:from>
    <xdr:to>
      <xdr:col>76</xdr:col>
      <xdr:colOff>114300</xdr:colOff>
      <xdr:row>58</xdr:row>
      <xdr:rowOff>23140</xdr:rowOff>
    </xdr:to>
    <xdr:cxnSp macro="">
      <xdr:nvCxnSpPr>
        <xdr:cNvPr id="576" name="直線コネクタ 575"/>
        <xdr:cNvCxnSpPr/>
      </xdr:nvCxnSpPr>
      <xdr:spPr>
        <a:xfrm>
          <a:off x="13703300" y="9942741"/>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7" name="フローチャート: 判断 576"/>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8" name="テキスト ボックス 577"/>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103060</xdr:rowOff>
    </xdr:from>
    <xdr:to>
      <xdr:col>71</xdr:col>
      <xdr:colOff>177800</xdr:colOff>
      <xdr:row>57</xdr:row>
      <xdr:rowOff>170091</xdr:rowOff>
    </xdr:to>
    <xdr:cxnSp macro="">
      <xdr:nvCxnSpPr>
        <xdr:cNvPr id="579" name="直線コネクタ 578"/>
        <xdr:cNvCxnSpPr/>
      </xdr:nvCxnSpPr>
      <xdr:spPr>
        <a:xfrm>
          <a:off x="12814300" y="9875710"/>
          <a:ext cx="889000" cy="6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80" name="フローチャート: 判断 579"/>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81" name="テキスト ボックス 580"/>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82" name="フローチャート: 判断 581"/>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83" name="テキスト ボックス 582"/>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91389</xdr:rowOff>
    </xdr:from>
    <xdr:to>
      <xdr:col>85</xdr:col>
      <xdr:colOff>177800</xdr:colOff>
      <xdr:row>57</xdr:row>
      <xdr:rowOff>21539</xdr:rowOff>
    </xdr:to>
    <xdr:sp macro="" textlink="">
      <xdr:nvSpPr>
        <xdr:cNvPr id="589" name="楕円 588"/>
        <xdr:cNvSpPr/>
      </xdr:nvSpPr>
      <xdr:spPr>
        <a:xfrm>
          <a:off x="16268700" y="96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114266</xdr:rowOff>
    </xdr:from>
    <xdr:ext cx="534377" cy="259045"/>
    <xdr:sp macro="" textlink="">
      <xdr:nvSpPr>
        <xdr:cNvPr id="590" name="教育費該当値テキスト"/>
        <xdr:cNvSpPr txBox="1"/>
      </xdr:nvSpPr>
      <xdr:spPr>
        <a:xfrm>
          <a:off x="16370300" y="95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80366</xdr:rowOff>
    </xdr:from>
    <xdr:to>
      <xdr:col>81</xdr:col>
      <xdr:colOff>101600</xdr:colOff>
      <xdr:row>58</xdr:row>
      <xdr:rowOff>10516</xdr:rowOff>
    </xdr:to>
    <xdr:sp macro="" textlink="">
      <xdr:nvSpPr>
        <xdr:cNvPr id="591" name="楕円 590"/>
        <xdr:cNvSpPr/>
      </xdr:nvSpPr>
      <xdr:spPr>
        <a:xfrm>
          <a:off x="15430500" y="9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27043</xdr:rowOff>
    </xdr:from>
    <xdr:ext cx="534377" cy="259045"/>
    <xdr:sp macro="" textlink="">
      <xdr:nvSpPr>
        <xdr:cNvPr id="592" name="テキスト ボックス 591"/>
        <xdr:cNvSpPr txBox="1"/>
      </xdr:nvSpPr>
      <xdr:spPr>
        <a:xfrm>
          <a:off x="15214111" y="9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143790</xdr:rowOff>
    </xdr:from>
    <xdr:to>
      <xdr:col>76</xdr:col>
      <xdr:colOff>165100</xdr:colOff>
      <xdr:row>58</xdr:row>
      <xdr:rowOff>73940</xdr:rowOff>
    </xdr:to>
    <xdr:sp macro="" textlink="">
      <xdr:nvSpPr>
        <xdr:cNvPr id="593" name="楕円 592"/>
        <xdr:cNvSpPr/>
      </xdr:nvSpPr>
      <xdr:spPr>
        <a:xfrm>
          <a:off x="14541500" y="99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65067</xdr:rowOff>
    </xdr:from>
    <xdr:ext cx="534377" cy="259045"/>
    <xdr:sp macro="" textlink="">
      <xdr:nvSpPr>
        <xdr:cNvPr id="594" name="テキスト ボックス 593"/>
        <xdr:cNvSpPr txBox="1"/>
      </xdr:nvSpPr>
      <xdr:spPr>
        <a:xfrm>
          <a:off x="14325111" y="100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119291</xdr:rowOff>
    </xdr:from>
    <xdr:to>
      <xdr:col>72</xdr:col>
      <xdr:colOff>38100</xdr:colOff>
      <xdr:row>58</xdr:row>
      <xdr:rowOff>49441</xdr:rowOff>
    </xdr:to>
    <xdr:sp macro="" textlink="">
      <xdr:nvSpPr>
        <xdr:cNvPr id="595" name="楕円 594"/>
        <xdr:cNvSpPr/>
      </xdr:nvSpPr>
      <xdr:spPr>
        <a:xfrm>
          <a:off x="13652500" y="98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65968</xdr:rowOff>
    </xdr:from>
    <xdr:ext cx="534377" cy="259045"/>
    <xdr:sp macro="" textlink="">
      <xdr:nvSpPr>
        <xdr:cNvPr id="596" name="テキスト ボックス 595"/>
        <xdr:cNvSpPr txBox="1"/>
      </xdr:nvSpPr>
      <xdr:spPr>
        <a:xfrm>
          <a:off x="13436111" y="96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52260</xdr:rowOff>
    </xdr:from>
    <xdr:to>
      <xdr:col>67</xdr:col>
      <xdr:colOff>101600</xdr:colOff>
      <xdr:row>57</xdr:row>
      <xdr:rowOff>153860</xdr:rowOff>
    </xdr:to>
    <xdr:sp macro="" textlink="">
      <xdr:nvSpPr>
        <xdr:cNvPr id="597" name="楕円 596"/>
        <xdr:cNvSpPr/>
      </xdr:nvSpPr>
      <xdr:spPr>
        <a:xfrm>
          <a:off x="12763500" y="98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170387</xdr:rowOff>
    </xdr:from>
    <xdr:ext cx="534377" cy="259045"/>
    <xdr:sp macro="" textlink="">
      <xdr:nvSpPr>
        <xdr:cNvPr id="598" name="テキスト ボックス 597"/>
        <xdr:cNvSpPr txBox="1"/>
      </xdr:nvSpPr>
      <xdr:spPr>
        <a:xfrm>
          <a:off x="12547111" y="96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22" name="直線コネクタ 621"/>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23"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5"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6" name="直線コネクタ 625"/>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22098</xdr:rowOff>
    </xdr:from>
    <xdr:to>
      <xdr:col>85</xdr:col>
      <xdr:colOff>127000</xdr:colOff>
      <xdr:row>79</xdr:row>
      <xdr:rowOff>32169</xdr:rowOff>
    </xdr:to>
    <xdr:cxnSp macro="">
      <xdr:nvCxnSpPr>
        <xdr:cNvPr id="627" name="直線コネクタ 626"/>
        <xdr:cNvCxnSpPr/>
      </xdr:nvCxnSpPr>
      <xdr:spPr>
        <a:xfrm>
          <a:off x="15481300" y="13566648"/>
          <a:ext cx="8382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8"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9" name="フローチャート: 判断 628"/>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137567</xdr:rowOff>
    </xdr:from>
    <xdr:to>
      <xdr:col>81</xdr:col>
      <xdr:colOff>50800</xdr:colOff>
      <xdr:row>79</xdr:row>
      <xdr:rowOff>22098</xdr:rowOff>
    </xdr:to>
    <xdr:cxnSp macro="">
      <xdr:nvCxnSpPr>
        <xdr:cNvPr id="630" name="直線コネクタ 629"/>
        <xdr:cNvCxnSpPr/>
      </xdr:nvCxnSpPr>
      <xdr:spPr>
        <a:xfrm>
          <a:off x="14592300" y="13510667"/>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31" name="フローチャート: 判断 630"/>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32" name="テキスト ボックス 631"/>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137567</xdr:rowOff>
    </xdr:from>
    <xdr:to>
      <xdr:col>76</xdr:col>
      <xdr:colOff>114300</xdr:colOff>
      <xdr:row>79</xdr:row>
      <xdr:rowOff>10427</xdr:rowOff>
    </xdr:to>
    <xdr:cxnSp macro="">
      <xdr:nvCxnSpPr>
        <xdr:cNvPr id="633" name="直線コネクタ 632"/>
        <xdr:cNvCxnSpPr/>
      </xdr:nvCxnSpPr>
      <xdr:spPr>
        <a:xfrm flipV="1">
          <a:off x="13703300" y="13510667"/>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4" name="フローチャート: 判断 633"/>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5" name="テキスト ボックス 634"/>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10427</xdr:rowOff>
    </xdr:from>
    <xdr:to>
      <xdr:col>71</xdr:col>
      <xdr:colOff>177800</xdr:colOff>
      <xdr:row>79</xdr:row>
      <xdr:rowOff>28651</xdr:rowOff>
    </xdr:to>
    <xdr:cxnSp macro="">
      <xdr:nvCxnSpPr>
        <xdr:cNvPr id="636" name="直線コネクタ 635"/>
        <xdr:cNvCxnSpPr/>
      </xdr:nvCxnSpPr>
      <xdr:spPr>
        <a:xfrm flipV="1">
          <a:off x="12814300" y="13554977"/>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7" name="フローチャート: 判断 636"/>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8" name="テキスト ボックス 637"/>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9" name="フローチャート: 判断 638"/>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40" name="テキスト ボックス 639"/>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152819</xdr:rowOff>
    </xdr:from>
    <xdr:to>
      <xdr:col>85</xdr:col>
      <xdr:colOff>177800</xdr:colOff>
      <xdr:row>79</xdr:row>
      <xdr:rowOff>82969</xdr:rowOff>
    </xdr:to>
    <xdr:sp macro="" textlink="">
      <xdr:nvSpPr>
        <xdr:cNvPr id="646" name="楕円 645"/>
        <xdr:cNvSpPr/>
      </xdr:nvSpPr>
      <xdr:spPr>
        <a:xfrm>
          <a:off x="162687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7"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142748</xdr:rowOff>
    </xdr:from>
    <xdr:to>
      <xdr:col>81</xdr:col>
      <xdr:colOff>101600</xdr:colOff>
      <xdr:row>79</xdr:row>
      <xdr:rowOff>72898</xdr:rowOff>
    </xdr:to>
    <xdr:sp macro="" textlink="">
      <xdr:nvSpPr>
        <xdr:cNvPr id="648" name="楕円 647"/>
        <xdr:cNvSpPr/>
      </xdr:nvSpPr>
      <xdr:spPr>
        <a:xfrm>
          <a:off x="15430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64025</xdr:rowOff>
    </xdr:from>
    <xdr:ext cx="469744" cy="259045"/>
    <xdr:sp macro="" textlink="">
      <xdr:nvSpPr>
        <xdr:cNvPr id="649" name="テキスト ボックス 648"/>
        <xdr:cNvSpPr txBox="1"/>
      </xdr:nvSpPr>
      <xdr:spPr>
        <a:xfrm>
          <a:off x="15246428" y="1360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86767</xdr:rowOff>
    </xdr:from>
    <xdr:to>
      <xdr:col>76</xdr:col>
      <xdr:colOff>165100</xdr:colOff>
      <xdr:row>79</xdr:row>
      <xdr:rowOff>16917</xdr:rowOff>
    </xdr:to>
    <xdr:sp macro="" textlink="">
      <xdr:nvSpPr>
        <xdr:cNvPr id="650" name="楕円 649"/>
        <xdr:cNvSpPr/>
      </xdr:nvSpPr>
      <xdr:spPr>
        <a:xfrm>
          <a:off x="14541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33444</xdr:rowOff>
    </xdr:from>
    <xdr:ext cx="469744" cy="259045"/>
    <xdr:sp macro="" textlink="">
      <xdr:nvSpPr>
        <xdr:cNvPr id="651" name="テキスト ボックス 650"/>
        <xdr:cNvSpPr txBox="1"/>
      </xdr:nvSpPr>
      <xdr:spPr>
        <a:xfrm>
          <a:off x="14357428" y="132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131077</xdr:rowOff>
    </xdr:from>
    <xdr:to>
      <xdr:col>72</xdr:col>
      <xdr:colOff>38100</xdr:colOff>
      <xdr:row>79</xdr:row>
      <xdr:rowOff>61227</xdr:rowOff>
    </xdr:to>
    <xdr:sp macro="" textlink="">
      <xdr:nvSpPr>
        <xdr:cNvPr id="652" name="楕円 651"/>
        <xdr:cNvSpPr/>
      </xdr:nvSpPr>
      <xdr:spPr>
        <a:xfrm>
          <a:off x="136525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52354</xdr:rowOff>
    </xdr:from>
    <xdr:ext cx="469744" cy="259045"/>
    <xdr:sp macro="" textlink="">
      <xdr:nvSpPr>
        <xdr:cNvPr id="653" name="テキスト ボックス 652"/>
        <xdr:cNvSpPr txBox="1"/>
      </xdr:nvSpPr>
      <xdr:spPr>
        <a:xfrm>
          <a:off x="13468428" y="135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149301</xdr:rowOff>
    </xdr:from>
    <xdr:to>
      <xdr:col>67</xdr:col>
      <xdr:colOff>101600</xdr:colOff>
      <xdr:row>79</xdr:row>
      <xdr:rowOff>79451</xdr:rowOff>
    </xdr:to>
    <xdr:sp macro="" textlink="">
      <xdr:nvSpPr>
        <xdr:cNvPr id="654" name="楕円 653"/>
        <xdr:cNvSpPr/>
      </xdr:nvSpPr>
      <xdr:spPr>
        <a:xfrm>
          <a:off x="12763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70578</xdr:rowOff>
    </xdr:from>
    <xdr:ext cx="469744" cy="259045"/>
    <xdr:sp macro="" textlink="">
      <xdr:nvSpPr>
        <xdr:cNvPr id="655" name="テキスト ボックス 654"/>
        <xdr:cNvSpPr txBox="1"/>
      </xdr:nvSpPr>
      <xdr:spPr>
        <a:xfrm>
          <a:off x="12579428"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9" name="直線コネクタ 678"/>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80"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81" name="直線コネクタ 680"/>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82"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83" name="直線コネクタ 682"/>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39776</xdr:rowOff>
    </xdr:from>
    <xdr:to>
      <xdr:col>85</xdr:col>
      <xdr:colOff>127000</xdr:colOff>
      <xdr:row>96</xdr:row>
      <xdr:rowOff>54266</xdr:rowOff>
    </xdr:to>
    <xdr:cxnSp macro="">
      <xdr:nvCxnSpPr>
        <xdr:cNvPr id="684" name="直線コネクタ 683"/>
        <xdr:cNvCxnSpPr/>
      </xdr:nvCxnSpPr>
      <xdr:spPr>
        <a:xfrm>
          <a:off x="15481300" y="16498976"/>
          <a:ext cx="8382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5"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6" name="フローチャート: 判断 685"/>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155435</xdr:rowOff>
    </xdr:from>
    <xdr:to>
      <xdr:col>81</xdr:col>
      <xdr:colOff>50800</xdr:colOff>
      <xdr:row>96</xdr:row>
      <xdr:rowOff>39776</xdr:rowOff>
    </xdr:to>
    <xdr:cxnSp macro="">
      <xdr:nvCxnSpPr>
        <xdr:cNvPr id="687" name="直線コネクタ 686"/>
        <xdr:cNvCxnSpPr/>
      </xdr:nvCxnSpPr>
      <xdr:spPr>
        <a:xfrm>
          <a:off x="14592300" y="16443185"/>
          <a:ext cx="889000" cy="5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8" name="フローチャート: 判断 687"/>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9" name="テキスト ボックス 688"/>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130187</xdr:rowOff>
    </xdr:from>
    <xdr:to>
      <xdr:col>76</xdr:col>
      <xdr:colOff>114300</xdr:colOff>
      <xdr:row>95</xdr:row>
      <xdr:rowOff>155435</xdr:rowOff>
    </xdr:to>
    <xdr:cxnSp macro="">
      <xdr:nvCxnSpPr>
        <xdr:cNvPr id="690" name="直線コネクタ 689"/>
        <xdr:cNvCxnSpPr/>
      </xdr:nvCxnSpPr>
      <xdr:spPr>
        <a:xfrm>
          <a:off x="13703300" y="16417937"/>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1" name="フローチャート: 判断 690"/>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2" name="テキスト ボックス 691"/>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130187</xdr:rowOff>
    </xdr:from>
    <xdr:to>
      <xdr:col>71</xdr:col>
      <xdr:colOff>177800</xdr:colOff>
      <xdr:row>95</xdr:row>
      <xdr:rowOff>143929</xdr:rowOff>
    </xdr:to>
    <xdr:cxnSp macro="">
      <xdr:nvCxnSpPr>
        <xdr:cNvPr id="693" name="直線コネクタ 692"/>
        <xdr:cNvCxnSpPr/>
      </xdr:nvCxnSpPr>
      <xdr:spPr>
        <a:xfrm flipV="1">
          <a:off x="12814300" y="16417937"/>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4" name="フローチャート: 判断 69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5" name="テキスト ボックス 694"/>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6" name="フローチャート: 判断 69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7" name="テキスト ボックス 696"/>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3466</xdr:rowOff>
    </xdr:from>
    <xdr:to>
      <xdr:col>85</xdr:col>
      <xdr:colOff>177800</xdr:colOff>
      <xdr:row>96</xdr:row>
      <xdr:rowOff>105066</xdr:rowOff>
    </xdr:to>
    <xdr:sp macro="" textlink="">
      <xdr:nvSpPr>
        <xdr:cNvPr id="703" name="楕円 702"/>
        <xdr:cNvSpPr/>
      </xdr:nvSpPr>
      <xdr:spPr>
        <a:xfrm>
          <a:off x="16268700" y="1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153343</xdr:rowOff>
    </xdr:from>
    <xdr:ext cx="534377" cy="259045"/>
    <xdr:sp macro="" textlink="">
      <xdr:nvSpPr>
        <xdr:cNvPr id="704" name="公債費該当値テキスト"/>
        <xdr:cNvSpPr txBox="1"/>
      </xdr:nvSpPr>
      <xdr:spPr>
        <a:xfrm>
          <a:off x="16370300" y="1644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160426</xdr:rowOff>
    </xdr:from>
    <xdr:to>
      <xdr:col>81</xdr:col>
      <xdr:colOff>101600</xdr:colOff>
      <xdr:row>96</xdr:row>
      <xdr:rowOff>90576</xdr:rowOff>
    </xdr:to>
    <xdr:sp macro="" textlink="">
      <xdr:nvSpPr>
        <xdr:cNvPr id="705" name="楕円 704"/>
        <xdr:cNvSpPr/>
      </xdr:nvSpPr>
      <xdr:spPr>
        <a:xfrm>
          <a:off x="15430500" y="164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107103</xdr:rowOff>
    </xdr:from>
    <xdr:ext cx="534377" cy="259045"/>
    <xdr:sp macro="" textlink="">
      <xdr:nvSpPr>
        <xdr:cNvPr id="706" name="テキスト ボックス 705"/>
        <xdr:cNvSpPr txBox="1"/>
      </xdr:nvSpPr>
      <xdr:spPr>
        <a:xfrm>
          <a:off x="15214111" y="162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104635</xdr:rowOff>
    </xdr:from>
    <xdr:to>
      <xdr:col>76</xdr:col>
      <xdr:colOff>165100</xdr:colOff>
      <xdr:row>96</xdr:row>
      <xdr:rowOff>34785</xdr:rowOff>
    </xdr:to>
    <xdr:sp macro="" textlink="">
      <xdr:nvSpPr>
        <xdr:cNvPr id="707" name="楕円 706"/>
        <xdr:cNvSpPr/>
      </xdr:nvSpPr>
      <xdr:spPr>
        <a:xfrm>
          <a:off x="14541500" y="163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51312</xdr:rowOff>
    </xdr:from>
    <xdr:ext cx="534377" cy="259045"/>
    <xdr:sp macro="" textlink="">
      <xdr:nvSpPr>
        <xdr:cNvPr id="708" name="テキスト ボックス 707"/>
        <xdr:cNvSpPr txBox="1"/>
      </xdr:nvSpPr>
      <xdr:spPr>
        <a:xfrm>
          <a:off x="14325111" y="161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79387</xdr:rowOff>
    </xdr:from>
    <xdr:to>
      <xdr:col>72</xdr:col>
      <xdr:colOff>38100</xdr:colOff>
      <xdr:row>96</xdr:row>
      <xdr:rowOff>9537</xdr:rowOff>
    </xdr:to>
    <xdr:sp macro="" textlink="">
      <xdr:nvSpPr>
        <xdr:cNvPr id="709" name="楕円 708"/>
        <xdr:cNvSpPr/>
      </xdr:nvSpPr>
      <xdr:spPr>
        <a:xfrm>
          <a:off x="13652500" y="163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26064</xdr:rowOff>
    </xdr:from>
    <xdr:ext cx="534377" cy="259045"/>
    <xdr:sp macro="" textlink="">
      <xdr:nvSpPr>
        <xdr:cNvPr id="710" name="テキスト ボックス 709"/>
        <xdr:cNvSpPr txBox="1"/>
      </xdr:nvSpPr>
      <xdr:spPr>
        <a:xfrm>
          <a:off x="13436111" y="1614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93129</xdr:rowOff>
    </xdr:from>
    <xdr:to>
      <xdr:col>67</xdr:col>
      <xdr:colOff>101600</xdr:colOff>
      <xdr:row>96</xdr:row>
      <xdr:rowOff>23279</xdr:rowOff>
    </xdr:to>
    <xdr:sp macro="" textlink="">
      <xdr:nvSpPr>
        <xdr:cNvPr id="711" name="楕円 710"/>
        <xdr:cNvSpPr/>
      </xdr:nvSpPr>
      <xdr:spPr>
        <a:xfrm>
          <a:off x="12763500" y="163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39806</xdr:rowOff>
    </xdr:from>
    <xdr:ext cx="534377" cy="259045"/>
    <xdr:sp macro="" textlink="">
      <xdr:nvSpPr>
        <xdr:cNvPr id="712" name="テキスト ボックス 711"/>
        <xdr:cNvSpPr txBox="1"/>
      </xdr:nvSpPr>
      <xdr:spPr>
        <a:xfrm>
          <a:off x="12547111" y="161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6" name="直線コネクタ 735"/>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7"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9"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0" name="直線コネクタ 739"/>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42"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43" name="フローチャート: 判断 742"/>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5" name="フローチャート: 判断 744"/>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6" name="テキスト ボックス 745"/>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8" name="フローチャート: 判断 747"/>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9" name="テキスト ボックス 748"/>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51" name="フローチャート: 判断 750"/>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52" name="テキスト ボックス 751"/>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53" name="フローチャート: 判断 752"/>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4" name="テキスト ボックス 753"/>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61"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類似団体を上回るコスト負担があるのは、</a:t>
          </a:r>
          <a:r>
            <a:rPr kumimoji="1" lang="ja-JP" altLang="en-US" sz="1100">
              <a:solidFill>
                <a:schemeClr val="dk1"/>
              </a:solidFill>
              <a:effectLst/>
              <a:latin typeface="+mn-lt"/>
              <a:ea typeface="+mn-ea"/>
              <a:cs typeface="+mn-cs"/>
            </a:rPr>
            <a:t>民生費、衛生費、労働費、商工費、教育費</a:t>
          </a:r>
          <a:r>
            <a:rPr kumimoji="1" lang="ja-JP" altLang="ja-JP" sz="1100">
              <a:solidFill>
                <a:schemeClr val="dk1"/>
              </a:solidFill>
              <a:effectLst/>
              <a:latin typeface="+mn-lt"/>
              <a:ea typeface="+mn-ea"/>
              <a:cs typeface="+mn-cs"/>
            </a:rPr>
            <a:t>である。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は認定子ども園給付事業やデイサービスセンター整備事業により、衛生費は用地取得費（吉川健康福祉センター）により、労働費は勤労者福祉センターの維持管理により、商工費は用地取得費（山田錦の館）により、教育費は総合体育館の整備等により類似団体よりも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わずかながら前年度比増加を維持している。しかし、今後は扶助費の増加や公共施設の維持補修等にかかる歳出増が見込まれることから、取崩しが生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実質収支、実質単年度収支は引き続き黒字を確保しているが、同様の理由により今度の見通しは不透明である。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年度は国民健康保険特別会計で赤字が発生したが、それ以降は黒字を確保し、今年度は水道事業会計の収益的収支の好影響により、黒字額が伸びている。</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しかしながら、市内人口が減少の一途を辿っている現状に鑑みると、今後はいずれの会計の収支についても厳しい状況が予測され、先の見通しは不透明である。そのため、さらなるコスト削減に努め、収支バランスの確保を図っていく。</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L22" sqref="L22:P23"/>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32395979</v>
      </c>
      <c r="BO4" s="410"/>
      <c r="BP4" s="410"/>
      <c r="BQ4" s="410"/>
      <c r="BR4" s="410"/>
      <c r="BS4" s="410"/>
      <c r="BT4" s="410"/>
      <c r="BU4" s="411"/>
      <c r="BV4" s="409">
        <v>31327894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0.5</v>
      </c>
      <c r="CU4" s="416"/>
      <c r="CV4" s="416"/>
      <c r="CW4" s="416"/>
      <c r="CX4" s="416"/>
      <c r="CY4" s="416"/>
      <c r="CZ4" s="416"/>
      <c r="DA4" s="417"/>
      <c r="DB4" s="415">
        <v>0.5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32182713</v>
      </c>
      <c r="BO5" s="447"/>
      <c r="BP5" s="447"/>
      <c r="BQ5" s="447"/>
      <c r="BR5" s="447"/>
      <c r="BS5" s="447"/>
      <c r="BT5" s="447"/>
      <c r="BU5" s="448"/>
      <c r="BV5" s="446">
        <v>30987806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91.2</v>
      </c>
      <c r="CU5" s="444"/>
      <c r="CV5" s="444"/>
      <c r="CW5" s="444"/>
      <c r="CX5" s="444"/>
      <c r="CY5" s="444"/>
      <c r="CZ5" s="444"/>
      <c r="DA5" s="445"/>
      <c r="DB5" s="443">
        <v>90.7</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213266</v>
      </c>
      <c r="BO6" s="447"/>
      <c r="BP6" s="447"/>
      <c r="BQ6" s="447"/>
      <c r="BR6" s="447"/>
      <c r="BS6" s="447"/>
      <c r="BT6" s="447"/>
      <c r="BU6" s="448"/>
      <c r="BV6" s="446">
        <v>340088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97.6</v>
      </c>
      <c r="CU6" s="484"/>
      <c r="CV6" s="484"/>
      <c r="CW6" s="484"/>
      <c r="CX6" s="484"/>
      <c r="CY6" s="484"/>
      <c r="CZ6" s="484"/>
      <c r="DA6" s="485"/>
      <c r="DB6" s="483">
        <v>97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111335</v>
      </c>
      <c r="BO7" s="447"/>
      <c r="BP7" s="447"/>
      <c r="BQ7" s="447"/>
      <c r="BR7" s="447"/>
      <c r="BS7" s="447"/>
      <c r="BT7" s="447"/>
      <c r="BU7" s="448"/>
      <c r="BV7" s="446">
        <v>254645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18550833</v>
      </c>
      <c r="CU7" s="447"/>
      <c r="CV7" s="447"/>
      <c r="CW7" s="447"/>
      <c r="CX7" s="447"/>
      <c r="CY7" s="447"/>
      <c r="CZ7" s="447"/>
      <c r="DA7" s="448"/>
      <c r="DB7" s="446">
        <v>18663634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101931</v>
      </c>
      <c r="BO8" s="447"/>
      <c r="BP8" s="447"/>
      <c r="BQ8" s="447"/>
      <c r="BR8" s="447"/>
      <c r="BS8" s="447"/>
      <c r="BT8" s="447"/>
      <c r="BU8" s="448"/>
      <c r="BV8" s="446">
        <v>85443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v>
      </c>
      <c r="CU8" s="487"/>
      <c r="CV8" s="487"/>
      <c r="CW8" s="487"/>
      <c r="CX8" s="487"/>
      <c r="CY8" s="487"/>
      <c r="CZ8" s="487"/>
      <c r="DA8" s="488"/>
      <c r="DB8" s="486">
        <v>0.7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77178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16488</v>
      </c>
      <c r="BO9" s="447"/>
      <c r="BP9" s="447"/>
      <c r="BQ9" s="447"/>
      <c r="BR9" s="447"/>
      <c r="BS9" s="447"/>
      <c r="BT9" s="447"/>
      <c r="BU9" s="448"/>
      <c r="BV9" s="446">
        <v>-58795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14.8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81009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48532</v>
      </c>
      <c r="BO10" s="447"/>
      <c r="BP10" s="447"/>
      <c r="BQ10" s="447"/>
      <c r="BR10" s="447"/>
      <c r="BS10" s="447"/>
      <c r="BT10" s="447"/>
      <c r="BU10" s="448"/>
      <c r="BV10" s="446">
        <v>73618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78414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87</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77124</v>
      </c>
      <c r="S13" s="528"/>
      <c r="T13" s="528"/>
      <c r="U13" s="528"/>
      <c r="V13" s="529"/>
      <c r="W13" s="462" t="s">
        <v>134</v>
      </c>
      <c r="X13" s="463"/>
      <c r="Y13" s="463"/>
      <c r="Z13" s="463"/>
      <c r="AA13" s="463"/>
      <c r="AB13" s="453"/>
      <c r="AC13" s="497">
        <v>1450</v>
      </c>
      <c r="AD13" s="498"/>
      <c r="AE13" s="498"/>
      <c r="AF13" s="498"/>
      <c r="AG13" s="537"/>
      <c r="AH13" s="497">
        <v>1191</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65020</v>
      </c>
      <c r="BO13" s="447"/>
      <c r="BP13" s="447"/>
      <c r="BQ13" s="447"/>
      <c r="BR13" s="447"/>
      <c r="BS13" s="447"/>
      <c r="BT13" s="447"/>
      <c r="BU13" s="448"/>
      <c r="BV13" s="446">
        <v>14823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3.8</v>
      </c>
      <c r="CU13" s="444"/>
      <c r="CV13" s="444"/>
      <c r="CW13" s="444"/>
      <c r="CX13" s="444"/>
      <c r="CY13" s="444"/>
      <c r="CZ13" s="444"/>
      <c r="DA13" s="445"/>
      <c r="DB13" s="443">
        <v>4.9000000000000004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78803</v>
      </c>
      <c r="S14" s="528"/>
      <c r="T14" s="528"/>
      <c r="U14" s="528"/>
      <c r="V14" s="529"/>
      <c r="W14" s="436"/>
      <c r="X14" s="437"/>
      <c r="Y14" s="437"/>
      <c r="Z14" s="437"/>
      <c r="AA14" s="437"/>
      <c r="AB14" s="426"/>
      <c r="AC14" s="530">
        <v>4.0999999999999996</v>
      </c>
      <c r="AD14" s="531"/>
      <c r="AE14" s="531"/>
      <c r="AF14" s="531"/>
      <c r="AG14" s="532"/>
      <c r="AH14" s="530">
        <v>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45</v>
      </c>
      <c r="CU14" s="542"/>
      <c r="CV14" s="542"/>
      <c r="CW14" s="542"/>
      <c r="CX14" s="542"/>
      <c r="CY14" s="542"/>
      <c r="CZ14" s="542"/>
      <c r="DA14" s="543"/>
      <c r="DB14" s="541">
        <v>44.7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77647</v>
      </c>
      <c r="S15" s="528"/>
      <c r="T15" s="528"/>
      <c r="U15" s="528"/>
      <c r="V15" s="529"/>
      <c r="W15" s="462" t="s">
        <v>142</v>
      </c>
      <c r="X15" s="463"/>
      <c r="Y15" s="463"/>
      <c r="Z15" s="463"/>
      <c r="AA15" s="463"/>
      <c r="AB15" s="453"/>
      <c r="AC15" s="497">
        <v>10802</v>
      </c>
      <c r="AD15" s="498"/>
      <c r="AE15" s="498"/>
      <c r="AF15" s="498"/>
      <c r="AG15" s="537"/>
      <c r="AH15" s="497">
        <v>10948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10053142</v>
      </c>
      <c r="BO15" s="410"/>
      <c r="BP15" s="410"/>
      <c r="BQ15" s="410"/>
      <c r="BR15" s="410"/>
      <c r="BS15" s="410"/>
      <c r="BT15" s="410"/>
      <c r="BU15" s="411"/>
      <c r="BV15" s="409">
        <v>10041584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30.8</v>
      </c>
      <c r="AD16" s="531"/>
      <c r="AE16" s="531"/>
      <c r="AF16" s="531"/>
      <c r="AG16" s="532"/>
      <c r="AH16" s="530">
        <v>30.4</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14226759</v>
      </c>
      <c r="BO16" s="447"/>
      <c r="BP16" s="447"/>
      <c r="BQ16" s="447"/>
      <c r="BR16" s="447"/>
      <c r="BS16" s="447"/>
      <c r="BT16" s="447"/>
      <c r="BU16" s="448"/>
      <c r="BV16" s="446">
        <v>14285613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22791</v>
      </c>
      <c r="AD17" s="498"/>
      <c r="AE17" s="498"/>
      <c r="AF17" s="498"/>
      <c r="AG17" s="537"/>
      <c r="AH17" s="497">
        <v>23893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12887185</v>
      </c>
      <c r="BO17" s="447"/>
      <c r="BP17" s="447"/>
      <c r="BQ17" s="447"/>
      <c r="BR17" s="447"/>
      <c r="BS17" s="447"/>
      <c r="BT17" s="447"/>
      <c r="BU17" s="448"/>
      <c r="BV17" s="446">
        <v>12857804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176.51</v>
      </c>
      <c r="M18" s="559"/>
      <c r="N18" s="559"/>
      <c r="O18" s="559"/>
      <c r="P18" s="559"/>
      <c r="Q18" s="559"/>
      <c r="R18" s="560"/>
      <c r="S18" s="560"/>
      <c r="T18" s="560"/>
      <c r="U18" s="560"/>
      <c r="V18" s="561"/>
      <c r="W18" s="464"/>
      <c r="X18" s="465"/>
      <c r="Y18" s="465"/>
      <c r="Z18" s="465"/>
      <c r="AA18" s="465"/>
      <c r="AB18" s="456"/>
      <c r="AC18" s="562">
        <v>65</v>
      </c>
      <c r="AD18" s="563"/>
      <c r="AE18" s="563"/>
      <c r="AF18" s="563"/>
      <c r="AG18" s="564"/>
      <c r="AH18" s="562">
        <v>66.3</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17438183</v>
      </c>
      <c r="BO18" s="447"/>
      <c r="BP18" s="447"/>
      <c r="BQ18" s="447"/>
      <c r="BR18" s="447"/>
      <c r="BS18" s="447"/>
      <c r="BT18" s="447"/>
      <c r="BU18" s="448"/>
      <c r="BV18" s="446">
        <v>17179388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437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20892107</v>
      </c>
      <c r="BO19" s="447"/>
      <c r="BP19" s="447"/>
      <c r="BQ19" s="447"/>
      <c r="BR19" s="447"/>
      <c r="BS19" s="447"/>
      <c r="BT19" s="447"/>
      <c r="BU19" s="448"/>
      <c r="BV19" s="446">
        <v>20952857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28653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38951885</v>
      </c>
      <c r="BO23" s="447"/>
      <c r="BP23" s="447"/>
      <c r="BQ23" s="447"/>
      <c r="BR23" s="447"/>
      <c r="BS23" s="447"/>
      <c r="BT23" s="447"/>
      <c r="BU23" s="448"/>
      <c r="BV23" s="446">
        <v>37709967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9800</v>
      </c>
      <c r="R24" s="498"/>
      <c r="S24" s="498"/>
      <c r="T24" s="498"/>
      <c r="U24" s="498"/>
      <c r="V24" s="537"/>
      <c r="W24" s="596"/>
      <c r="X24" s="584"/>
      <c r="Y24" s="585"/>
      <c r="Z24" s="496" t="s">
        <v>166</v>
      </c>
      <c r="AA24" s="476"/>
      <c r="AB24" s="476"/>
      <c r="AC24" s="476"/>
      <c r="AD24" s="476"/>
      <c r="AE24" s="476"/>
      <c r="AF24" s="476"/>
      <c r="AG24" s="477"/>
      <c r="AH24" s="497">
        <v>420</v>
      </c>
      <c r="AI24" s="498"/>
      <c r="AJ24" s="498"/>
      <c r="AK24" s="498"/>
      <c r="AL24" s="537"/>
      <c r="AM24" s="497">
        <v>1424220</v>
      </c>
      <c r="AN24" s="498"/>
      <c r="AO24" s="498"/>
      <c r="AP24" s="498"/>
      <c r="AQ24" s="498"/>
      <c r="AR24" s="537"/>
      <c r="AS24" s="497">
        <v>3391</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20746002</v>
      </c>
      <c r="BO24" s="447"/>
      <c r="BP24" s="447"/>
      <c r="BQ24" s="447"/>
      <c r="BR24" s="447"/>
      <c r="BS24" s="447"/>
      <c r="BT24" s="447"/>
      <c r="BU24" s="448"/>
      <c r="BV24" s="446">
        <v>19714036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2</v>
      </c>
      <c r="M25" s="498"/>
      <c r="N25" s="498"/>
      <c r="O25" s="498"/>
      <c r="P25" s="537"/>
      <c r="Q25" s="497">
        <v>8300</v>
      </c>
      <c r="R25" s="498"/>
      <c r="S25" s="498"/>
      <c r="T25" s="498"/>
      <c r="U25" s="498"/>
      <c r="V25" s="537"/>
      <c r="W25" s="596"/>
      <c r="X25" s="584"/>
      <c r="Y25" s="585"/>
      <c r="Z25" s="496" t="s">
        <v>169</v>
      </c>
      <c r="AA25" s="476"/>
      <c r="AB25" s="476"/>
      <c r="AC25" s="476"/>
      <c r="AD25" s="476"/>
      <c r="AE25" s="476"/>
      <c r="AF25" s="476"/>
      <c r="AG25" s="477"/>
      <c r="AH25" s="497">
        <v>91</v>
      </c>
      <c r="AI25" s="498"/>
      <c r="AJ25" s="498"/>
      <c r="AK25" s="498"/>
      <c r="AL25" s="537"/>
      <c r="AM25" s="497">
        <v>286104</v>
      </c>
      <c r="AN25" s="498"/>
      <c r="AO25" s="498"/>
      <c r="AP25" s="498"/>
      <c r="AQ25" s="498"/>
      <c r="AR25" s="537"/>
      <c r="AS25" s="497">
        <v>3144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3601057</v>
      </c>
      <c r="BO25" s="410"/>
      <c r="BP25" s="410"/>
      <c r="BQ25" s="410"/>
      <c r="BR25" s="410"/>
      <c r="BS25" s="410"/>
      <c r="BT25" s="410"/>
      <c r="BU25" s="411"/>
      <c r="BV25" s="409">
        <v>5444067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7100</v>
      </c>
      <c r="R26" s="498"/>
      <c r="S26" s="498"/>
      <c r="T26" s="498"/>
      <c r="U26" s="498"/>
      <c r="V26" s="537"/>
      <c r="W26" s="596"/>
      <c r="X26" s="584"/>
      <c r="Y26" s="585"/>
      <c r="Z26" s="496" t="s">
        <v>172</v>
      </c>
      <c r="AA26" s="606"/>
      <c r="AB26" s="606"/>
      <c r="AC26" s="606"/>
      <c r="AD26" s="606"/>
      <c r="AE26" s="606"/>
      <c r="AF26" s="606"/>
      <c r="AG26" s="607"/>
      <c r="AH26" s="497">
        <v>33</v>
      </c>
      <c r="AI26" s="498"/>
      <c r="AJ26" s="498"/>
      <c r="AK26" s="498"/>
      <c r="AL26" s="537"/>
      <c r="AM26" s="497">
        <v>119394</v>
      </c>
      <c r="AN26" s="498"/>
      <c r="AO26" s="498"/>
      <c r="AP26" s="498"/>
      <c r="AQ26" s="498"/>
      <c r="AR26" s="537"/>
      <c r="AS26" s="497">
        <v>3618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5540</v>
      </c>
      <c r="R27" s="498"/>
      <c r="S27" s="498"/>
      <c r="T27" s="498"/>
      <c r="U27" s="498"/>
      <c r="V27" s="537"/>
      <c r="W27" s="596"/>
      <c r="X27" s="584"/>
      <c r="Y27" s="585"/>
      <c r="Z27" s="496" t="s">
        <v>176</v>
      </c>
      <c r="AA27" s="476"/>
      <c r="AB27" s="476"/>
      <c r="AC27" s="476"/>
      <c r="AD27" s="476"/>
      <c r="AE27" s="476"/>
      <c r="AF27" s="476"/>
      <c r="AG27" s="477"/>
      <c r="AH27" s="497">
        <v>25</v>
      </c>
      <c r="AI27" s="498"/>
      <c r="AJ27" s="498"/>
      <c r="AK27" s="498"/>
      <c r="AL27" s="537"/>
      <c r="AM27" s="497">
        <v>95445</v>
      </c>
      <c r="AN27" s="498"/>
      <c r="AO27" s="498"/>
      <c r="AP27" s="498"/>
      <c r="AQ27" s="498"/>
      <c r="AR27" s="537"/>
      <c r="AS27" s="497">
        <v>3818</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174</v>
      </c>
      <c r="BO27" s="620"/>
      <c r="BP27" s="620"/>
      <c r="BQ27" s="620"/>
      <c r="BR27" s="620"/>
      <c r="BS27" s="620"/>
      <c r="BT27" s="620"/>
      <c r="BU27" s="621"/>
      <c r="BV27" s="619" t="s">
        <v>178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4780</v>
      </c>
      <c r="R28" s="498"/>
      <c r="S28" s="498"/>
      <c r="T28" s="498"/>
      <c r="U28" s="498"/>
      <c r="V28" s="537"/>
      <c r="W28" s="596"/>
      <c r="X28" s="584"/>
      <c r="Y28" s="585"/>
      <c r="Z28" s="496" t="s">
        <v>180</v>
      </c>
      <c r="AA28" s="476"/>
      <c r="AB28" s="476"/>
      <c r="AC28" s="476"/>
      <c r="AD28" s="476"/>
      <c r="AE28" s="476"/>
      <c r="AF28" s="476"/>
      <c r="AG28" s="477"/>
      <c r="AH28" s="497" t="s">
        <v>174</v>
      </c>
      <c r="AI28" s="498"/>
      <c r="AJ28" s="498"/>
      <c r="AK28" s="498"/>
      <c r="AL28" s="537"/>
      <c r="AM28" s="497" t="s">
        <v>178</v>
      </c>
      <c r="AN28" s="498"/>
      <c r="AO28" s="498"/>
      <c r="AP28" s="498"/>
      <c r="AQ28" s="498"/>
      <c r="AR28" s="537"/>
      <c r="AS28" s="497" t="s">
        <v>174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2687813</v>
      </c>
      <c r="BO28" s="410"/>
      <c r="BP28" s="410"/>
      <c r="BQ28" s="410"/>
      <c r="BR28" s="410"/>
      <c r="BS28" s="410"/>
      <c r="BT28" s="410"/>
      <c r="BU28" s="411"/>
      <c r="BV28" s="409">
        <v>2639281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14</v>
      </c>
      <c r="M29" s="498"/>
      <c r="N29" s="498"/>
      <c r="O29" s="498"/>
      <c r="P29" s="537"/>
      <c r="Q29" s="497">
        <v>4230</v>
      </c>
      <c r="R29" s="498"/>
      <c r="S29" s="498"/>
      <c r="T29" s="498"/>
      <c r="U29" s="498"/>
      <c r="V29" s="537"/>
      <c r="W29" s="597"/>
      <c r="X29" s="598"/>
      <c r="Y29" s="599"/>
      <c r="Z29" s="496" t="s">
        <v>183</v>
      </c>
      <c r="AA29" s="476"/>
      <c r="AB29" s="476"/>
      <c r="AC29" s="476"/>
      <c r="AD29" s="476"/>
      <c r="AE29" s="476"/>
      <c r="AF29" s="476"/>
      <c r="AG29" s="477"/>
      <c r="AH29" s="497">
        <v>445</v>
      </c>
      <c r="AI29" s="498"/>
      <c r="AJ29" s="498"/>
      <c r="AK29" s="498"/>
      <c r="AL29" s="537"/>
      <c r="AM29" s="497">
        <v>1519665</v>
      </c>
      <c r="AN29" s="498"/>
      <c r="AO29" s="498"/>
      <c r="AP29" s="498"/>
      <c r="AQ29" s="498"/>
      <c r="AR29" s="537"/>
      <c r="AS29" s="497">
        <v>3415</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2155637</v>
      </c>
      <c r="BO29" s="447"/>
      <c r="BP29" s="447"/>
      <c r="BQ29" s="447"/>
      <c r="BR29" s="447"/>
      <c r="BS29" s="447"/>
      <c r="BT29" s="447"/>
      <c r="BU29" s="448"/>
      <c r="BV29" s="446">
        <v>2147065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1612721</v>
      </c>
      <c r="BO30" s="620"/>
      <c r="BP30" s="620"/>
      <c r="BQ30" s="620"/>
      <c r="BR30" s="620"/>
      <c r="BS30" s="620"/>
      <c r="BT30" s="620"/>
      <c r="BU30" s="621"/>
      <c r="BV30" s="619">
        <v>1631062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192</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兵庫県市町村職員退職手当組合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12</v>
      </c>
      <c r="CP34" s="632"/>
      <c r="CQ34" s="633" t="str">
        <f>IF('各会計、関係団体の財政状況及び健全化判断比率'!BS7="","",'各会計、関係団体の財政状況及び健全化判断比率'!BS7)</f>
        <v>（公財）三木市文化振興財団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学校給食事業特別会計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兵庫県後期高齢者医療広域連合</v>
      </c>
      <c r="BZ35" s="633"/>
      <c r="CA35" s="633"/>
      <c r="CB35" s="633"/>
      <c r="CC35" s="633"/>
      <c r="CD35" s="633"/>
      <c r="CE35" s="633"/>
      <c r="CF35" s="633"/>
      <c r="CG35" s="633"/>
      <c r="CH35" s="633"/>
      <c r="CI35" s="633"/>
      <c r="CJ35" s="633"/>
      <c r="CK35" s="633"/>
      <c r="CL35" s="633"/>
      <c r="CM35" s="633"/>
      <c r="CN35" s="193"/>
      <c r="CO35" s="632">
        <f t="shared" ref="CO35:CO43" si="3">IF(CQ35="","",CO34+1)</f>
        <v>13</v>
      </c>
      <c r="CP35" s="632"/>
      <c r="CQ35" s="633" t="str">
        <f>IF('各会計、関係団体の財政状況及び健全化判断比率'!BS8="","",'各会計、関係団体の財政状況及び健全化判断比率'!BS8)</f>
        <v>（公財）三木市スポーツ振興基金</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農業共済事業特別会計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北播磨総合医療センター企業団</v>
      </c>
      <c r="BZ36" s="633"/>
      <c r="CA36" s="633"/>
      <c r="CB36" s="633"/>
      <c r="CC36" s="633"/>
      <c r="CD36" s="633"/>
      <c r="CE36" s="633"/>
      <c r="CF36" s="633"/>
      <c r="CG36" s="633"/>
      <c r="CH36" s="633"/>
      <c r="CI36" s="633"/>
      <c r="CJ36" s="633"/>
      <c r="CK36" s="633"/>
      <c r="CL36" s="633"/>
      <c r="CM36" s="633"/>
      <c r="CN36" s="193"/>
      <c r="CO36" s="632">
        <f t="shared" si="3"/>
        <v>14</v>
      </c>
      <c r="CP36" s="632"/>
      <c r="CQ36" s="633" t="str">
        <f>IF('各会計、関係団体の財政状況及び健全化判断比率'!BS9="","",'各会計、関係団体の財政状況及び健全化判断比率'!BS9)</f>
        <v>（公財）三木山人と馬とのふれあいの森協会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f t="shared" si="3"/>
        <v>15</v>
      </c>
      <c r="CP37" s="632"/>
      <c r="CQ37" s="633" t="str">
        <f>IF('各会計、関係団体の財政状況及び健全化判断比率'!BS10="","",'各会計、関係団体の財政状況及び健全化判断比率'!BS10)</f>
        <v>みきやま(株)</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16</v>
      </c>
      <c r="CP38" s="632"/>
      <c r="CQ38" s="633" t="str">
        <f>IF('各会計、関係団体の財政状況及び健全化判断比率'!BS11="","",'各会計、関係団体の財政状況及び健全化判断比率'!BS11)</f>
        <v>(株)エフエム三木</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17</v>
      </c>
      <c r="CP39" s="632"/>
      <c r="CQ39" s="633" t="str">
        <f>IF('各会計、関係団体の財政状況及び健全化判断比率'!BS12="","",'各会計、関係団体の財政状況及び健全化判断比率'!BS12)</f>
        <v>三木市土地開発公社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〇</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18</v>
      </c>
      <c r="CP40" s="632"/>
      <c r="CQ40" s="633" t="str">
        <f>IF('各会計、関係団体の財政状況及び健全化判断比率'!BS13="","",'各会計、関係団体の財政状況及び健全化判断比率'!BS13)</f>
        <v>(株)吉川まちづくり公社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RUDdqlrkRSQg5WmyPhfQCehLk2WP65sjyn6sRQ7ok8QT8K4f31vBLANviZjzdJbUnSuj8fufjlVHSeD/PGUoA==" saltValue="MYFyF/AEhRJu1ZJhasZP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J45" sqref="J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556</v>
      </c>
      <c r="D34" s="1224"/>
      <c r="E34" s="1225"/>
      <c r="F34" s="32">
        <v>8.9600000000000009</v>
      </c>
      <c r="G34" s="33">
        <v>9.91</v>
      </c>
      <c r="H34" s="33">
        <v>9.83</v>
      </c>
      <c r="I34" s="33">
        <v>9.8000000000000007</v>
      </c>
      <c r="J34" s="34">
        <v>11.55</v>
      </c>
      <c r="K34" s="22"/>
      <c r="L34" s="22"/>
      <c r="M34" s="22"/>
      <c r="N34" s="22"/>
      <c r="O34" s="22"/>
      <c r="P34" s="22"/>
    </row>
    <row r="35" spans="1:16" ht="39" customHeight="1" x14ac:dyDescent="0.15">
      <c r="A35" s="22"/>
      <c r="B35" s="35"/>
      <c r="C35" s="1218" t="s">
        <v>557</v>
      </c>
      <c r="D35" s="1219"/>
      <c r="E35" s="1220"/>
      <c r="F35" s="36">
        <v>6.47</v>
      </c>
      <c r="G35" s="37">
        <v>6.79</v>
      </c>
      <c r="H35" s="37">
        <v>6.68</v>
      </c>
      <c r="I35" s="37">
        <v>6.69</v>
      </c>
      <c r="J35" s="38">
        <v>7.46</v>
      </c>
      <c r="K35" s="22"/>
      <c r="L35" s="22"/>
      <c r="M35" s="22"/>
      <c r="N35" s="22"/>
      <c r="O35" s="22"/>
      <c r="P35" s="22"/>
    </row>
    <row r="36" spans="1:16" ht="39" customHeight="1" x14ac:dyDescent="0.15">
      <c r="A36" s="22"/>
      <c r="B36" s="35"/>
      <c r="C36" s="1218" t="s">
        <v>558</v>
      </c>
      <c r="D36" s="1219"/>
      <c r="E36" s="1220"/>
      <c r="F36" s="36">
        <v>0.76</v>
      </c>
      <c r="G36" s="37">
        <v>0.79</v>
      </c>
      <c r="H36" s="37">
        <v>1.26</v>
      </c>
      <c r="I36" s="37">
        <v>1.47</v>
      </c>
      <c r="J36" s="38">
        <v>1.71</v>
      </c>
      <c r="K36" s="22"/>
      <c r="L36" s="22"/>
      <c r="M36" s="22"/>
      <c r="N36" s="22"/>
      <c r="O36" s="22"/>
      <c r="P36" s="22"/>
    </row>
    <row r="37" spans="1:16" ht="39" customHeight="1" x14ac:dyDescent="0.15">
      <c r="A37" s="22"/>
      <c r="B37" s="35"/>
      <c r="C37" s="1218" t="s">
        <v>559</v>
      </c>
      <c r="D37" s="1219"/>
      <c r="E37" s="1220"/>
      <c r="F37" s="36" t="s">
        <v>560</v>
      </c>
      <c r="G37" s="37">
        <v>0.25</v>
      </c>
      <c r="H37" s="37">
        <v>0.04</v>
      </c>
      <c r="I37" s="37">
        <v>0.02</v>
      </c>
      <c r="J37" s="38">
        <v>0.56999999999999995</v>
      </c>
      <c r="K37" s="22"/>
      <c r="L37" s="22"/>
      <c r="M37" s="22"/>
      <c r="N37" s="22"/>
      <c r="O37" s="22"/>
      <c r="P37" s="22"/>
    </row>
    <row r="38" spans="1:16" ht="39" customHeight="1" x14ac:dyDescent="0.15">
      <c r="A38" s="22"/>
      <c r="B38" s="35"/>
      <c r="C38" s="1218" t="s">
        <v>561</v>
      </c>
      <c r="D38" s="1219"/>
      <c r="E38" s="1220"/>
      <c r="F38" s="36">
        <v>1.52</v>
      </c>
      <c r="G38" s="37">
        <v>0.97</v>
      </c>
      <c r="H38" s="37">
        <v>0.71</v>
      </c>
      <c r="I38" s="37">
        <v>0.45</v>
      </c>
      <c r="J38" s="38">
        <v>0.54</v>
      </c>
      <c r="K38" s="22"/>
      <c r="L38" s="22"/>
      <c r="M38" s="22"/>
      <c r="N38" s="22"/>
      <c r="O38" s="22"/>
      <c r="P38" s="22"/>
    </row>
    <row r="39" spans="1:16" ht="39" customHeight="1" x14ac:dyDescent="0.15">
      <c r="A39" s="22"/>
      <c r="B39" s="35"/>
      <c r="C39" s="1218" t="s">
        <v>562</v>
      </c>
      <c r="D39" s="1219"/>
      <c r="E39" s="1220"/>
      <c r="F39" s="36">
        <v>0.36</v>
      </c>
      <c r="G39" s="37">
        <v>0.33</v>
      </c>
      <c r="H39" s="37">
        <v>0.31</v>
      </c>
      <c r="I39" s="37">
        <v>0.32</v>
      </c>
      <c r="J39" s="38">
        <v>0.32</v>
      </c>
      <c r="K39" s="22"/>
      <c r="L39" s="22"/>
      <c r="M39" s="22"/>
      <c r="N39" s="22"/>
      <c r="O39" s="22"/>
      <c r="P39" s="22"/>
    </row>
    <row r="40" spans="1:16" ht="39" customHeight="1" x14ac:dyDescent="0.15">
      <c r="A40" s="22"/>
      <c r="B40" s="35"/>
      <c r="C40" s="1218" t="s">
        <v>563</v>
      </c>
      <c r="D40" s="1219"/>
      <c r="E40" s="1220"/>
      <c r="F40" s="36">
        <v>0.11</v>
      </c>
      <c r="G40" s="37">
        <v>0.14000000000000001</v>
      </c>
      <c r="H40" s="37">
        <v>0.12</v>
      </c>
      <c r="I40" s="37">
        <v>0.14000000000000001</v>
      </c>
      <c r="J40" s="38">
        <v>0.18</v>
      </c>
      <c r="K40" s="22"/>
      <c r="L40" s="22"/>
      <c r="M40" s="22"/>
      <c r="N40" s="22"/>
      <c r="O40" s="22"/>
      <c r="P40" s="22"/>
    </row>
    <row r="41" spans="1:16" ht="39" customHeight="1" x14ac:dyDescent="0.15">
      <c r="A41" s="22"/>
      <c r="B41" s="35"/>
      <c r="C41" s="1218" t="s">
        <v>564</v>
      </c>
      <c r="D41" s="1219"/>
      <c r="E41" s="1220"/>
      <c r="F41" s="36" t="s">
        <v>509</v>
      </c>
      <c r="G41" s="37" t="s">
        <v>509</v>
      </c>
      <c r="H41" s="37">
        <v>0.05</v>
      </c>
      <c r="I41" s="37">
        <v>0</v>
      </c>
      <c r="J41" s="38">
        <v>0</v>
      </c>
      <c r="K41" s="22"/>
      <c r="L41" s="22"/>
      <c r="M41" s="22"/>
      <c r="N41" s="22"/>
      <c r="O41" s="22"/>
      <c r="P41" s="22"/>
    </row>
    <row r="42" spans="1:16" ht="39" customHeight="1" x14ac:dyDescent="0.15">
      <c r="A42" s="22"/>
      <c r="B42" s="39"/>
      <c r="C42" s="1218" t="s">
        <v>565</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566</v>
      </c>
      <c r="D43" s="1222"/>
      <c r="E43" s="1223"/>
      <c r="F43" s="41">
        <v>3.07</v>
      </c>
      <c r="G43" s="42">
        <v>0</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6BA0TDBwvtpJXmkCqorCbsiRe88kuqT9UPPyaP5EXNUNlnP/6gGwJPUVAv9UMdKkf67rdVfH29unC38U+GCnA==" saltValue="ILEQqzrtnQirjI+HeRr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R56" sqref="R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3708</v>
      </c>
      <c r="L45" s="60">
        <v>3766</v>
      </c>
      <c r="M45" s="60">
        <v>3583</v>
      </c>
      <c r="N45" s="60">
        <v>3216</v>
      </c>
      <c r="O45" s="61">
        <v>3111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889</v>
      </c>
      <c r="L48" s="64">
        <v>858</v>
      </c>
      <c r="M48" s="64">
        <v>903</v>
      </c>
      <c r="N48" s="64">
        <v>938</v>
      </c>
      <c r="O48" s="65">
        <v>935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33</v>
      </c>
      <c r="L49" s="64">
        <v>136</v>
      </c>
      <c r="M49" s="64">
        <v>75</v>
      </c>
      <c r="N49" s="64">
        <v>273</v>
      </c>
      <c r="O49" s="65">
        <v>303</v>
      </c>
      <c r="P49" s="48"/>
      <c r="Q49" s="48"/>
      <c r="R49" s="48"/>
      <c r="S49" s="48"/>
      <c r="T49" s="48"/>
      <c r="U49" s="48"/>
    </row>
    <row r="50" spans="1:21" ht="30.75" customHeight="1" x14ac:dyDescent="0.15">
      <c r="A50" s="48"/>
      <c r="B50" s="1236"/>
      <c r="C50" s="1237"/>
      <c r="D50" s="62"/>
      <c r="E50" s="1228" t="s">
        <v>17</v>
      </c>
      <c r="F50" s="1228"/>
      <c r="G50" s="1228"/>
      <c r="H50" s="1228"/>
      <c r="I50" s="1228"/>
      <c r="J50" s="1229"/>
      <c r="K50" s="63">
        <v>71</v>
      </c>
      <c r="L50" s="64">
        <v>94</v>
      </c>
      <c r="M50" s="64">
        <v>29</v>
      </c>
      <c r="N50" s="64">
        <v>10</v>
      </c>
      <c r="O50" s="65">
        <v>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1</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3700</v>
      </c>
      <c r="L52" s="64">
        <v>3809</v>
      </c>
      <c r="M52" s="64">
        <v>3946</v>
      </c>
      <c r="N52" s="64">
        <v>3834</v>
      </c>
      <c r="O52" s="65">
        <v>3797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1001</v>
      </c>
      <c r="L53" s="69">
        <v>1045</v>
      </c>
      <c r="M53" s="69">
        <v>644</v>
      </c>
      <c r="N53" s="69">
        <v>604</v>
      </c>
      <c r="O53" s="70">
        <v>560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ViJt8y4Yc5fVqK+S1D23noNCdb5Uk8pzUBws5nYfCqggGC6Bk6UPlcXgApiOWx7S44QMEb2tjDTUuaCgI0hHQ==" saltValue="0799LFtVBHve+dirV50U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42" t="s">
        <v>24</v>
      </c>
      <c r="C41" s="1243"/>
      <c r="D41" s="81"/>
      <c r="E41" s="1248" t="s">
        <v>25</v>
      </c>
      <c r="F41" s="1248"/>
      <c r="G41" s="1248"/>
      <c r="H41" s="1249"/>
      <c r="I41" s="82">
        <v>37076</v>
      </c>
      <c r="J41" s="83">
        <v>37153</v>
      </c>
      <c r="K41" s="83">
        <v>37272</v>
      </c>
      <c r="L41" s="83">
        <v>37710</v>
      </c>
      <c r="M41" s="84">
        <v>38952</v>
      </c>
    </row>
    <row r="42" spans="2:13" ht="27.75" customHeight="1" x14ac:dyDescent="0.15">
      <c r="B42" s="1244"/>
      <c r="C42" s="1245"/>
      <c r="D42" s="85"/>
      <c r="E42" s="1250" t="s">
        <v>26</v>
      </c>
      <c r="F42" s="1250"/>
      <c r="G42" s="1250"/>
      <c r="H42" s="1251"/>
      <c r="I42" s="86">
        <v>347</v>
      </c>
      <c r="J42" s="87">
        <v>310</v>
      </c>
      <c r="K42" s="87">
        <v>236</v>
      </c>
      <c r="L42" s="87">
        <v>194</v>
      </c>
      <c r="M42" s="88">
        <v>81</v>
      </c>
    </row>
    <row r="43" spans="2:13" ht="27.75" customHeight="1" x14ac:dyDescent="0.15">
      <c r="B43" s="1244"/>
      <c r="C43" s="1245"/>
      <c r="D43" s="85"/>
      <c r="E43" s="1250" t="s">
        <v>27</v>
      </c>
      <c r="F43" s="1250"/>
      <c r="G43" s="1250"/>
      <c r="H43" s="1251"/>
      <c r="I43" s="86">
        <v>15568</v>
      </c>
      <c r="J43" s="87">
        <v>14203</v>
      </c>
      <c r="K43" s="87">
        <v>13739</v>
      </c>
      <c r="L43" s="87">
        <v>13601</v>
      </c>
      <c r="M43" s="88">
        <v>13613</v>
      </c>
    </row>
    <row r="44" spans="2:13" ht="27.75" customHeight="1" x14ac:dyDescent="0.15">
      <c r="B44" s="1244"/>
      <c r="C44" s="1245"/>
      <c r="D44" s="85"/>
      <c r="E44" s="1250" t="s">
        <v>28</v>
      </c>
      <c r="F44" s="1250"/>
      <c r="G44" s="1250"/>
      <c r="H44" s="1251"/>
      <c r="I44" s="86">
        <v>2857</v>
      </c>
      <c r="J44" s="87">
        <v>3078</v>
      </c>
      <c r="K44" s="87">
        <v>2924</v>
      </c>
      <c r="L44" s="87">
        <v>2849</v>
      </c>
      <c r="M44" s="88">
        <v>2711</v>
      </c>
    </row>
    <row r="45" spans="2:13" ht="27.75" customHeight="1" x14ac:dyDescent="0.15">
      <c r="B45" s="1244"/>
      <c r="C45" s="1245"/>
      <c r="D45" s="85"/>
      <c r="E45" s="1250" t="s">
        <v>29</v>
      </c>
      <c r="F45" s="1250"/>
      <c r="G45" s="1250"/>
      <c r="H45" s="1251"/>
      <c r="I45" s="86">
        <v>6003</v>
      </c>
      <c r="J45" s="87">
        <v>5553</v>
      </c>
      <c r="K45" s="87">
        <v>4935</v>
      </c>
      <c r="L45" s="87">
        <v>5135</v>
      </c>
      <c r="M45" s="88">
        <v>5346</v>
      </c>
    </row>
    <row r="46" spans="2:13" ht="27.75" customHeight="1" x14ac:dyDescent="0.15">
      <c r="B46" s="1244"/>
      <c r="C46" s="1245"/>
      <c r="D46" s="89"/>
      <c r="E46" s="1250" t="s">
        <v>30</v>
      </c>
      <c r="F46" s="1250"/>
      <c r="G46" s="1250"/>
      <c r="H46" s="1251"/>
      <c r="I46" s="86">
        <v>1739</v>
      </c>
      <c r="J46" s="87">
        <v>1691</v>
      </c>
      <c r="K46" s="87">
        <v>1681</v>
      </c>
      <c r="L46" s="87">
        <v>1660</v>
      </c>
      <c r="M46" s="88">
        <v>1456</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6096</v>
      </c>
      <c r="J50" s="87">
        <v>6307</v>
      </c>
      <c r="K50" s="87">
        <v>6678</v>
      </c>
      <c r="L50" s="87">
        <v>6866</v>
      </c>
      <c r="M50" s="88">
        <v>7119</v>
      </c>
    </row>
    <row r="51" spans="2:13" ht="27.75" customHeight="1" x14ac:dyDescent="0.15">
      <c r="B51" s="1244"/>
      <c r="C51" s="1245"/>
      <c r="D51" s="85"/>
      <c r="E51" s="1250" t="s">
        <v>36</v>
      </c>
      <c r="F51" s="1250"/>
      <c r="G51" s="1250"/>
      <c r="H51" s="1251"/>
      <c r="I51" s="86">
        <v>6392</v>
      </c>
      <c r="J51" s="87">
        <v>6061</v>
      </c>
      <c r="K51" s="87">
        <v>6047</v>
      </c>
      <c r="L51" s="87">
        <v>6965</v>
      </c>
      <c r="M51" s="88">
        <v>7589</v>
      </c>
    </row>
    <row r="52" spans="2:13" ht="27.75" customHeight="1" x14ac:dyDescent="0.15">
      <c r="B52" s="1246"/>
      <c r="C52" s="1247"/>
      <c r="D52" s="85"/>
      <c r="E52" s="1250" t="s">
        <v>37</v>
      </c>
      <c r="F52" s="1250"/>
      <c r="G52" s="1250"/>
      <c r="H52" s="1251"/>
      <c r="I52" s="86">
        <v>40358</v>
      </c>
      <c r="J52" s="87">
        <v>40982</v>
      </c>
      <c r="K52" s="87">
        <v>41328</v>
      </c>
      <c r="L52" s="87">
        <v>40351</v>
      </c>
      <c r="M52" s="88">
        <v>40492</v>
      </c>
    </row>
    <row r="53" spans="2:13" ht="27.75" customHeight="1" thickBot="1" x14ac:dyDescent="0.2">
      <c r="B53" s="1257" t="s">
        <v>38</v>
      </c>
      <c r="C53" s="1258"/>
      <c r="D53" s="92"/>
      <c r="E53" s="1259" t="s">
        <v>39</v>
      </c>
      <c r="F53" s="1259"/>
      <c r="G53" s="1259"/>
      <c r="H53" s="1260"/>
      <c r="I53" s="93">
        <v>10744</v>
      </c>
      <c r="J53" s="94">
        <v>8639</v>
      </c>
      <c r="K53" s="94">
        <v>6734</v>
      </c>
      <c r="L53" s="94">
        <v>6966</v>
      </c>
      <c r="M53" s="95">
        <v>6958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1zDlD/pboMOoj/6MbwkQotRgWDJJAoo7aGA3QVSLzImqGrAw46w6cRjaCyYOT0RP+gBrcEAXPcOwXf5Km5gfg==" saltValue="556J9isWWQwQDBV/YVB4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election activeCell="B56" sqref="B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2566</v>
      </c>
      <c r="G55" s="107">
        <v>2639</v>
      </c>
      <c r="H55" s="108">
        <v>2688</v>
      </c>
    </row>
    <row r="56" spans="2:8" ht="52.5" customHeight="1" x14ac:dyDescent="0.15">
      <c r="B56" s="109"/>
      <c r="C56" s="1271" t="s">
        <v>43</v>
      </c>
      <c r="D56" s="1271"/>
      <c r="E56" s="1272"/>
      <c r="F56" s="110">
        <v>2141</v>
      </c>
      <c r="G56" s="110">
        <v>2147</v>
      </c>
      <c r="H56" s="111">
        <v>2156</v>
      </c>
    </row>
    <row r="57" spans="2:8" ht="53.25" customHeight="1" x14ac:dyDescent="0.15">
      <c r="B57" s="109"/>
      <c r="C57" s="1273" t="s">
        <v>44</v>
      </c>
      <c r="D57" s="1273"/>
      <c r="E57" s="1274"/>
      <c r="F57" s="112">
        <v>1631</v>
      </c>
      <c r="G57" s="112">
        <v>1631</v>
      </c>
      <c r="H57" s="113">
        <v>1613</v>
      </c>
    </row>
    <row r="58" spans="2:8" ht="45.75" customHeight="1" x14ac:dyDescent="0.15">
      <c r="B58" s="114"/>
      <c r="C58" s="1261" t="s">
        <v>567</v>
      </c>
      <c r="D58" s="1262"/>
      <c r="E58" s="1263"/>
      <c r="F58" s="115">
        <v>883</v>
      </c>
      <c r="G58" s="115">
        <v>886</v>
      </c>
      <c r="H58" s="116">
        <v>888</v>
      </c>
    </row>
    <row r="59" spans="2:8" ht="45.75" customHeight="1" x14ac:dyDescent="0.15">
      <c r="B59" s="114"/>
      <c r="C59" s="1261" t="s">
        <v>568</v>
      </c>
      <c r="D59" s="1262"/>
      <c r="E59" s="1263"/>
      <c r="F59" s="115">
        <v>372</v>
      </c>
      <c r="G59" s="115">
        <v>374</v>
      </c>
      <c r="H59" s="116">
        <v>376</v>
      </c>
    </row>
    <row r="60" spans="2:8" ht="45.75" customHeight="1" x14ac:dyDescent="0.15">
      <c r="B60" s="114"/>
      <c r="C60" s="1261" t="s">
        <v>569</v>
      </c>
      <c r="D60" s="1262"/>
      <c r="E60" s="1263"/>
      <c r="F60" s="115">
        <v>132</v>
      </c>
      <c r="G60" s="115">
        <v>132</v>
      </c>
      <c r="H60" s="116">
        <v>133</v>
      </c>
    </row>
    <row r="61" spans="2:8" ht="45.75" customHeight="1" x14ac:dyDescent="0.15">
      <c r="B61" s="114"/>
      <c r="C61" s="1261" t="s">
        <v>570</v>
      </c>
      <c r="D61" s="1262"/>
      <c r="E61" s="1263"/>
      <c r="F61" s="115">
        <v>118</v>
      </c>
      <c r="G61" s="115">
        <v>132</v>
      </c>
      <c r="H61" s="116">
        <v>113</v>
      </c>
    </row>
    <row r="62" spans="2:8" ht="45.75" customHeight="1" thickBot="1" x14ac:dyDescent="0.2">
      <c r="B62" s="117"/>
      <c r="C62" s="1264" t="s">
        <v>571</v>
      </c>
      <c r="D62" s="1265"/>
      <c r="E62" s="1266"/>
      <c r="F62" s="118">
        <v>78</v>
      </c>
      <c r="G62" s="118">
        <v>78</v>
      </c>
      <c r="H62" s="119">
        <v>77</v>
      </c>
    </row>
    <row r="63" spans="2:8" ht="52.5" customHeight="1" thickBot="1" x14ac:dyDescent="0.2">
      <c r="B63" s="120"/>
      <c r="C63" s="1267" t="s">
        <v>45</v>
      </c>
      <c r="D63" s="1267"/>
      <c r="E63" s="1268"/>
      <c r="F63" s="121">
        <v>6338</v>
      </c>
      <c r="G63" s="121">
        <v>6417</v>
      </c>
      <c r="H63" s="122">
        <v>6456</v>
      </c>
    </row>
    <row r="64" spans="2:8" ht="15" customHeight="1" x14ac:dyDescent="0.15"/>
    <row r="65" ht="0" hidden="1" customHeight="1" x14ac:dyDescent="0.15"/>
    <row r="66" ht="0" hidden="1" customHeight="1" x14ac:dyDescent="0.15"/>
  </sheetData>
  <sheetProtection algorithmName="SHA-512" hashValue="1lQP3cTclmXiS0oh635zdiTOvfbEZXXRfobklLIOh44ourDO3XvJH68Z06AaDOfUHonSnBaOyUAbQhqM6NBUKA==" saltValue="DN9jzYtRBzqRRaNWeEMm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43.1</v>
      </c>
      <c r="CG51" s="1275"/>
      <c r="CH51" s="1275"/>
      <c r="CI51" s="1275"/>
      <c r="CJ51" s="1275"/>
      <c r="CK51" s="1275"/>
      <c r="CL51" s="1275"/>
      <c r="CM51" s="1275"/>
      <c r="CN51" s="1275">
        <v>44.7</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57.4</v>
      </c>
      <c r="CG53" s="1275"/>
      <c r="CH53" s="1275"/>
      <c r="CI53" s="1275"/>
      <c r="CJ53" s="1275"/>
      <c r="CK53" s="1275"/>
      <c r="CL53" s="1275"/>
      <c r="CM53" s="1275"/>
      <c r="CN53" s="1275">
        <v>58.3</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33.1</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57.2</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v>68.400000000000006</v>
      </c>
      <c r="BQ73" s="1275"/>
      <c r="BR73" s="1275"/>
      <c r="BS73" s="1275"/>
      <c r="BT73" s="1275"/>
      <c r="BU73" s="1275"/>
      <c r="BV73" s="1275"/>
      <c r="BW73" s="1275"/>
      <c r="BX73" s="1275">
        <v>55.6</v>
      </c>
      <c r="BY73" s="1275"/>
      <c r="BZ73" s="1275"/>
      <c r="CA73" s="1275"/>
      <c r="CB73" s="1275"/>
      <c r="CC73" s="1275"/>
      <c r="CD73" s="1275"/>
      <c r="CE73" s="1275"/>
      <c r="CF73" s="1275">
        <v>43.1</v>
      </c>
      <c r="CG73" s="1275"/>
      <c r="CH73" s="1275"/>
      <c r="CI73" s="1275"/>
      <c r="CJ73" s="1275"/>
      <c r="CK73" s="1275"/>
      <c r="CL73" s="1275"/>
      <c r="CM73" s="1275"/>
      <c r="CN73" s="1275">
        <v>44.7</v>
      </c>
      <c r="CO73" s="1275"/>
      <c r="CP73" s="1275"/>
      <c r="CQ73" s="1275"/>
      <c r="CR73" s="1275"/>
      <c r="CS73" s="1275"/>
      <c r="CT73" s="1275"/>
      <c r="CU73" s="1275"/>
      <c r="CV73" s="1275">
        <v>45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5">
        <v>8.6999999999999993</v>
      </c>
      <c r="BQ75" s="1275"/>
      <c r="BR75" s="1275"/>
      <c r="BS75" s="1275"/>
      <c r="BT75" s="1275"/>
      <c r="BU75" s="1275"/>
      <c r="BV75" s="1275"/>
      <c r="BW75" s="1275"/>
      <c r="BX75" s="1275">
        <v>7.2</v>
      </c>
      <c r="BY75" s="1275"/>
      <c r="BZ75" s="1275"/>
      <c r="CA75" s="1275"/>
      <c r="CB75" s="1275"/>
      <c r="CC75" s="1275"/>
      <c r="CD75" s="1275"/>
      <c r="CE75" s="1275"/>
      <c r="CF75" s="1275">
        <v>5.7</v>
      </c>
      <c r="CG75" s="1275"/>
      <c r="CH75" s="1275"/>
      <c r="CI75" s="1275"/>
      <c r="CJ75" s="1275"/>
      <c r="CK75" s="1275"/>
      <c r="CL75" s="1275"/>
      <c r="CM75" s="1275"/>
      <c r="CN75" s="1275">
        <v>4.9000000000000004</v>
      </c>
      <c r="CO75" s="1275"/>
      <c r="CP75" s="1275"/>
      <c r="CQ75" s="1275"/>
      <c r="CR75" s="1275"/>
      <c r="CS75" s="1275"/>
      <c r="CT75" s="1275"/>
      <c r="CU75" s="1275"/>
      <c r="CV75" s="1275">
        <v>3.8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604</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606</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JN8mKqqcqZ7S+VbSO5RJzGKLPrEkKxqadW8LDLszsUw9tkP4ei9cj3+FxcGG4Dn2oC70t8tfhJvbkk40OwxMQ==" saltValue="dZhR1wVF/FOardvbRUzW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BI64" sqref="BI6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CNHSSs0rbddEfaWuh0NepmEI+ZcF31RcqHc3ZpS9cZhGzrNjmvpDEBYOv/RR7eAGN9qJY8/UJbnyYiNa0otmA==" saltValue="ob/1ggpW+w84XCwbATB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BI64" sqref="BI6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ypd2eiU5uODRmadcqdcLW+VpqUp1TyvNO3qUB0iqkuHV97VzmhzjtXFK1paIJCfhIj2t1xwwJ0Xk9oUbn6duw==" saltValue="ZzzPRoFsvRtZw+5MqP+a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83006</v>
      </c>
      <c r="E3" s="141"/>
      <c r="F3" s="142">
        <v>63956</v>
      </c>
      <c r="G3" s="143"/>
      <c r="H3" s="144"/>
    </row>
    <row r="4" spans="1:8" x14ac:dyDescent="0.15">
      <c r="A4" s="145"/>
      <c r="B4" s="146"/>
      <c r="C4" s="147"/>
      <c r="D4" s="148">
        <v>53278</v>
      </c>
      <c r="E4" s="149"/>
      <c r="F4" s="150">
        <v>29239</v>
      </c>
      <c r="G4" s="151"/>
      <c r="H4" s="152"/>
    </row>
    <row r="5" spans="1:8" x14ac:dyDescent="0.15">
      <c r="A5" s="133" t="s">
        <v>543</v>
      </c>
      <c r="B5" s="138"/>
      <c r="C5" s="139"/>
      <c r="D5" s="140">
        <v>47595</v>
      </c>
      <c r="E5" s="141"/>
      <c r="F5" s="142">
        <v>66255</v>
      </c>
      <c r="G5" s="143"/>
      <c r="H5" s="144"/>
    </row>
    <row r="6" spans="1:8" x14ac:dyDescent="0.15">
      <c r="A6" s="145"/>
      <c r="B6" s="146"/>
      <c r="C6" s="147"/>
      <c r="D6" s="148">
        <v>23219</v>
      </c>
      <c r="E6" s="149"/>
      <c r="F6" s="150">
        <v>31822</v>
      </c>
      <c r="G6" s="151"/>
      <c r="H6" s="152"/>
    </row>
    <row r="7" spans="1:8" x14ac:dyDescent="0.15">
      <c r="A7" s="133" t="s">
        <v>544</v>
      </c>
      <c r="B7" s="138"/>
      <c r="C7" s="139"/>
      <c r="D7" s="140">
        <v>38276</v>
      </c>
      <c r="E7" s="141"/>
      <c r="F7" s="142">
        <v>54227</v>
      </c>
      <c r="G7" s="143"/>
      <c r="H7" s="144"/>
    </row>
    <row r="8" spans="1:8" x14ac:dyDescent="0.15">
      <c r="A8" s="145"/>
      <c r="B8" s="146"/>
      <c r="C8" s="147"/>
      <c r="D8" s="148">
        <v>18764</v>
      </c>
      <c r="E8" s="149"/>
      <c r="F8" s="150">
        <v>29694</v>
      </c>
      <c r="G8" s="151"/>
      <c r="H8" s="152"/>
    </row>
    <row r="9" spans="1:8" x14ac:dyDescent="0.15">
      <c r="A9" s="133" t="s">
        <v>545</v>
      </c>
      <c r="B9" s="138"/>
      <c r="C9" s="139"/>
      <c r="D9" s="140">
        <v>40974</v>
      </c>
      <c r="E9" s="141"/>
      <c r="F9" s="142">
        <v>57295</v>
      </c>
      <c r="G9" s="143"/>
      <c r="H9" s="144"/>
    </row>
    <row r="10" spans="1:8" x14ac:dyDescent="0.15">
      <c r="A10" s="145"/>
      <c r="B10" s="146"/>
      <c r="C10" s="147"/>
      <c r="D10" s="148">
        <v>25600</v>
      </c>
      <c r="E10" s="149"/>
      <c r="F10" s="150">
        <v>32771</v>
      </c>
      <c r="G10" s="151"/>
      <c r="H10" s="152"/>
    </row>
    <row r="11" spans="1:8" x14ac:dyDescent="0.15">
      <c r="A11" s="133" t="s">
        <v>546</v>
      </c>
      <c r="B11" s="138"/>
      <c r="C11" s="139"/>
      <c r="D11" s="140">
        <v>52558</v>
      </c>
      <c r="E11" s="141"/>
      <c r="F11" s="142">
        <v>54110</v>
      </c>
      <c r="G11" s="143"/>
      <c r="H11" s="144"/>
    </row>
    <row r="12" spans="1:8" x14ac:dyDescent="0.15">
      <c r="A12" s="145"/>
      <c r="B12" s="146"/>
      <c r="C12" s="153"/>
      <c r="D12" s="148">
        <v>31104</v>
      </c>
      <c r="E12" s="149"/>
      <c r="F12" s="150">
        <v>30620</v>
      </c>
      <c r="G12" s="151"/>
      <c r="H12" s="152"/>
    </row>
    <row r="13" spans="1:8" x14ac:dyDescent="0.15">
      <c r="A13" s="133"/>
      <c r="B13" s="138"/>
      <c r="C13" s="154"/>
      <c r="D13" s="155">
        <v>52482</v>
      </c>
      <c r="E13" s="156"/>
      <c r="F13" s="157">
        <v>59169</v>
      </c>
      <c r="G13" s="158"/>
      <c r="H13" s="144"/>
    </row>
    <row r="14" spans="1:8" x14ac:dyDescent="0.15">
      <c r="A14" s="145"/>
      <c r="B14" s="146"/>
      <c r="C14" s="147"/>
      <c r="D14" s="148">
        <v>30393</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1.53</v>
      </c>
      <c r="C19" s="159">
        <f>ROUND(VALUE(SUBSTITUTE(実質収支比率等に係る経年分析!G$48,"▲","-")),2)</f>
        <v>0.97</v>
      </c>
      <c r="D19" s="159">
        <f>ROUND(VALUE(SUBSTITUTE(実質収支比率等に係る経年分析!H$48,"▲","-")),2)</f>
        <v>0.76</v>
      </c>
      <c r="E19" s="159">
        <f>ROUND(VALUE(SUBSTITUTE(実質収支比率等に係る経年分析!I$48,"▲","-")),2)</f>
        <v>0.46</v>
      </c>
      <c r="F19" s="159">
        <f>ROUND(VALUE(SUBSTITUTE(実質収支比率等に係る経年分析!J$48,"▲","-")),2)</f>
        <v>0.55000000000000004</v>
      </c>
    </row>
    <row r="20" spans="1:11" x14ac:dyDescent="0.15">
      <c r="A20" s="159" t="s">
        <v>49</v>
      </c>
      <c r="B20" s="159">
        <f>ROUND(VALUE(SUBSTITUTE(実質収支比率等に係る経年分析!F$47,"▲","-")),2)</f>
        <v>12.26</v>
      </c>
      <c r="C20" s="159">
        <f>ROUND(VALUE(SUBSTITUTE(実質収支比率等に係る経年分析!G$47,"▲","-")),2)</f>
        <v>13.18</v>
      </c>
      <c r="D20" s="159">
        <f>ROUND(VALUE(SUBSTITUTE(実質収支比率等に係る経年分析!H$47,"▲","-")),2)</f>
        <v>13.57</v>
      </c>
      <c r="E20" s="159">
        <f>ROUND(VALUE(SUBSTITUTE(実質収支比率等に係る経年分析!I$47,"▲","-")),2)</f>
        <v>14.14</v>
      </c>
      <c r="F20" s="159">
        <f>ROUND(VALUE(SUBSTITUTE(実質収支比率等に係る経年分析!J$47,"▲","-")),2)</f>
        <v>14.49</v>
      </c>
    </row>
    <row r="21" spans="1:11" x14ac:dyDescent="0.15">
      <c r="A21" s="159" t="s">
        <v>50</v>
      </c>
      <c r="B21" s="159">
        <f>IF(ISNUMBER(VALUE(SUBSTITUTE(実質収支比率等に係る経年分析!F$49,"▲","-"))),ROUND(VALUE(SUBSTITUTE(実質収支比率等に係る経年分析!F$49,"▲","-")),2),NA())</f>
        <v>1.53</v>
      </c>
      <c r="C21" s="159">
        <f>IF(ISNUMBER(VALUE(SUBSTITUTE(実質収支比率等に係る経年分析!G$49,"▲","-"))),ROUND(VALUE(SUBSTITUTE(実質収支比率等に係る経年分析!G$49,"▲","-")),2),NA())</f>
        <v>0.27</v>
      </c>
      <c r="D21" s="159">
        <f>IF(ISNUMBER(VALUE(SUBSTITUTE(実質収支比率等に係る経年分析!H$49,"▲","-"))),ROUND(VALUE(SUBSTITUTE(実質収支比率等に係る経年分析!H$49,"▲","-")),2),NA())</f>
        <v>0.34</v>
      </c>
      <c r="E21" s="159">
        <f>IF(ISNUMBER(VALUE(SUBSTITUTE(実質収支比率等に係る経年分析!I$49,"▲","-"))),ROUND(VALUE(SUBSTITUTE(実質収支比率等に係る経年分析!I$49,"▲","-")),2),NA())</f>
        <v>0.08</v>
      </c>
      <c r="F21" s="159">
        <f>IF(ISNUMBER(VALUE(SUBSTITUTE(実質収支比率等に係る経年分析!J$49,"▲","-"))),ROUND(VALUE(SUBSTITUTE(実質収支比率等に係る経年分析!J$49,"▲","-")),2),NA())</f>
        <v>0.35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3.07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学校給食事業特別会計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農業共済事業特別会計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x14ac:dyDescent="0.15">
      <c r="A33" s="160" t="str">
        <f>IF(連結実質赤字比率に係る赤字・黒字の構成分析!C$37="",NA(),連結実質赤字比率に係る赤字・黒字の構成分析!C$37)</f>
        <v>国民健康保険特別会計</v>
      </c>
      <c r="B33" s="160">
        <f>IF(ROUND(VALUE(SUBSTITUTE(連結実質赤字比率に係る赤字・黒字の構成分析!F$37,"▲", "-")), 2) &lt; 0, ABS(ROUND(VALUE(SUBSTITUTE(連結実質赤字比率に係る赤字・黒字の構成分析!F$37,"▲", "-")), 2)), NA())</f>
        <v>0.62</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8.9600000000000009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9.8000000000000007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11.55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3700</v>
      </c>
      <c r="E42" s="161"/>
      <c r="F42" s="161"/>
      <c r="G42" s="161">
        <f>'実質公債費比率（分子）の構造'!L$52</f>
        <v>3809</v>
      </c>
      <c r="H42" s="161"/>
      <c r="I42" s="161"/>
      <c r="J42" s="161">
        <f>'実質公債費比率（分子）の構造'!M$52</f>
        <v>3946</v>
      </c>
      <c r="K42" s="161"/>
      <c r="L42" s="161"/>
      <c r="M42" s="161">
        <f>'実質公債費比率（分子）の構造'!N$52</f>
        <v>3834</v>
      </c>
      <c r="N42" s="161"/>
      <c r="O42" s="161"/>
      <c r="P42" s="161">
        <f>'実質公債費比率（分子）の構造'!O$52</f>
        <v>3797</v>
      </c>
    </row>
    <row r="43" spans="1:16" x14ac:dyDescent="0.15">
      <c r="A43" s="161" t="s">
        <v>18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71</v>
      </c>
      <c r="C44" s="161"/>
      <c r="D44" s="161"/>
      <c r="E44" s="161">
        <f>'実質公債費比率（分子）の構造'!L$50</f>
        <v>94</v>
      </c>
      <c r="F44" s="161"/>
      <c r="G44" s="161"/>
      <c r="H44" s="161">
        <f>'実質公債費比率（分子）の構造'!M$50</f>
        <v>29</v>
      </c>
      <c r="I44" s="161"/>
      <c r="J44" s="161"/>
      <c r="K44" s="161">
        <f>'実質公債費比率（分子）の構造'!N$50</f>
        <v>10</v>
      </c>
      <c r="L44" s="161"/>
      <c r="M44" s="161"/>
      <c r="N44" s="161">
        <f>'実質公債費比率（分子）の構造'!O$50</f>
        <v>8</v>
      </c>
      <c r="O44" s="161"/>
      <c r="P44" s="161"/>
    </row>
    <row r="45" spans="1:16" x14ac:dyDescent="0.15">
      <c r="A45" s="161" t="s">
        <v>59</v>
      </c>
      <c r="B45" s="161">
        <f>'実質公債費比率（分子）の構造'!K$49</f>
        <v>33</v>
      </c>
      <c r="C45" s="161"/>
      <c r="D45" s="161"/>
      <c r="E45" s="161">
        <f>'実質公債費比率（分子）の構造'!L$49</f>
        <v>136</v>
      </c>
      <c r="F45" s="161"/>
      <c r="G45" s="161"/>
      <c r="H45" s="161">
        <f>'実質公債費比率（分子）の構造'!M$49</f>
        <v>75</v>
      </c>
      <c r="I45" s="161"/>
      <c r="J45" s="161"/>
      <c r="K45" s="161">
        <f>'実質公債費比率（分子）の構造'!N$49</f>
        <v>273</v>
      </c>
      <c r="L45" s="161"/>
      <c r="M45" s="161"/>
      <c r="N45" s="161">
        <f>'実質公債費比率（分子）の構造'!O$49</f>
        <v>303</v>
      </c>
      <c r="O45" s="161"/>
      <c r="P45" s="161"/>
    </row>
    <row r="46" spans="1:16" x14ac:dyDescent="0.15">
      <c r="A46" s="161" t="s">
        <v>60</v>
      </c>
      <c r="B46" s="161">
        <f>'実質公債費比率（分子）の構造'!K$48</f>
        <v>889</v>
      </c>
      <c r="C46" s="161"/>
      <c r="D46" s="161"/>
      <c r="E46" s="161">
        <f>'実質公債費比率（分子）の構造'!L$48</f>
        <v>858</v>
      </c>
      <c r="F46" s="161"/>
      <c r="G46" s="161"/>
      <c r="H46" s="161">
        <f>'実質公債費比率（分子）の構造'!M$48</f>
        <v>903</v>
      </c>
      <c r="I46" s="161"/>
      <c r="J46" s="161"/>
      <c r="K46" s="161">
        <f>'実質公債費比率（分子）の構造'!N$48</f>
        <v>938</v>
      </c>
      <c r="L46" s="161"/>
      <c r="M46" s="161"/>
      <c r="N46" s="161">
        <f>'実質公債費比率（分子）の構造'!O$48</f>
        <v>935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3708</v>
      </c>
      <c r="C49" s="161"/>
      <c r="D49" s="161"/>
      <c r="E49" s="161">
        <f>'実質公債費比率（分子）の構造'!L$45</f>
        <v>3766</v>
      </c>
      <c r="F49" s="161"/>
      <c r="G49" s="161"/>
      <c r="H49" s="161">
        <f>'実質公債費比率（分子）の構造'!M$45</f>
        <v>3583</v>
      </c>
      <c r="I49" s="161"/>
      <c r="J49" s="161"/>
      <c r="K49" s="161">
        <f>'実質公債費比率（分子）の構造'!N$45</f>
        <v>3216</v>
      </c>
      <c r="L49" s="161"/>
      <c r="M49" s="161"/>
      <c r="N49" s="161">
        <f>'実質公債費比率（分子）の構造'!O$45</f>
        <v>3111</v>
      </c>
      <c r="O49" s="161"/>
      <c r="P49" s="161"/>
    </row>
    <row r="50" spans="1:16" x14ac:dyDescent="0.15">
      <c r="A50" s="161" t="s">
        <v>64</v>
      </c>
      <c r="B50" s="161" t="e">
        <f>NA()</f>
        <v>#N/A</v>
      </c>
      <c r="C50" s="161">
        <f>IF(ISNUMBER('実質公債費比率（分子）の構造'!K$53),'実質公債費比率（分子）の構造'!K$53,NA())</f>
        <v>1001</v>
      </c>
      <c r="D50" s="161" t="e">
        <f>NA()</f>
        <v>#N/A</v>
      </c>
      <c r="E50" s="161" t="e">
        <f>NA()</f>
        <v>#N/A</v>
      </c>
      <c r="F50" s="161">
        <f>IF(ISNUMBER('実質公債費比率（分子）の構造'!L$53),'実質公債費比率（分子）の構造'!L$53,NA())</f>
        <v>1045</v>
      </c>
      <c r="G50" s="161" t="e">
        <f>NA()</f>
        <v>#N/A</v>
      </c>
      <c r="H50" s="161" t="e">
        <f>NA()</f>
        <v>#N/A</v>
      </c>
      <c r="I50" s="161">
        <f>IF(ISNUMBER('実質公債費比率（分子）の構造'!M$53),'実質公債費比率（分子）の構造'!M$53,NA())</f>
        <v>644</v>
      </c>
      <c r="J50" s="161" t="e">
        <f>NA()</f>
        <v>#N/A</v>
      </c>
      <c r="K50" s="161" t="e">
        <f>NA()</f>
        <v>#N/A</v>
      </c>
      <c r="L50" s="161">
        <f>IF(ISNUMBER('実質公債費比率（分子）の構造'!N$53),'実質公債費比率（分子）の構造'!N$53,NA())</f>
        <v>604</v>
      </c>
      <c r="M50" s="161" t="e">
        <f>NA()</f>
        <v>#N/A</v>
      </c>
      <c r="N50" s="161" t="e">
        <f>NA()</f>
        <v>#N/A</v>
      </c>
      <c r="O50" s="161">
        <f>IF(ISNUMBER('実質公債費比率（分子）の構造'!O$53),'実質公債費比率（分子）の構造'!O$53,NA())</f>
        <v>560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40358</v>
      </c>
      <c r="E56" s="160"/>
      <c r="F56" s="160"/>
      <c r="G56" s="160">
        <f>'将来負担比率（分子）の構造'!J$52</f>
        <v>40982</v>
      </c>
      <c r="H56" s="160"/>
      <c r="I56" s="160"/>
      <c r="J56" s="160">
        <f>'将来負担比率（分子）の構造'!K$52</f>
        <v>41328</v>
      </c>
      <c r="K56" s="160"/>
      <c r="L56" s="160"/>
      <c r="M56" s="160">
        <f>'将来負担比率（分子）の構造'!L$52</f>
        <v>40351</v>
      </c>
      <c r="N56" s="160"/>
      <c r="O56" s="160"/>
      <c r="P56" s="160">
        <f>'将来負担比率（分子）の構造'!M$52</f>
        <v>40492</v>
      </c>
    </row>
    <row r="57" spans="1:16" x14ac:dyDescent="0.15">
      <c r="A57" s="160" t="s">
        <v>36</v>
      </c>
      <c r="B57" s="160"/>
      <c r="C57" s="160"/>
      <c r="D57" s="160">
        <f>'将来負担比率（分子）の構造'!I$51</f>
        <v>6392</v>
      </c>
      <c r="E57" s="160"/>
      <c r="F57" s="160"/>
      <c r="G57" s="160">
        <f>'将来負担比率（分子）の構造'!J$51</f>
        <v>6061</v>
      </c>
      <c r="H57" s="160"/>
      <c r="I57" s="160"/>
      <c r="J57" s="160">
        <f>'将来負担比率（分子）の構造'!K$51</f>
        <v>6047</v>
      </c>
      <c r="K57" s="160"/>
      <c r="L57" s="160"/>
      <c r="M57" s="160">
        <f>'将来負担比率（分子）の構造'!L$51</f>
        <v>6965</v>
      </c>
      <c r="N57" s="160"/>
      <c r="O57" s="160"/>
      <c r="P57" s="160">
        <f>'将来負担比率（分子）の構造'!M$51</f>
        <v>7589</v>
      </c>
    </row>
    <row r="58" spans="1:16" x14ac:dyDescent="0.15">
      <c r="A58" s="160" t="s">
        <v>35</v>
      </c>
      <c r="B58" s="160"/>
      <c r="C58" s="160"/>
      <c r="D58" s="160">
        <f>'将来負担比率（分子）の構造'!I$50</f>
        <v>6096</v>
      </c>
      <c r="E58" s="160"/>
      <c r="F58" s="160"/>
      <c r="G58" s="160">
        <f>'将来負担比率（分子）の構造'!J$50</f>
        <v>6307</v>
      </c>
      <c r="H58" s="160"/>
      <c r="I58" s="160"/>
      <c r="J58" s="160">
        <f>'将来負担比率（分子）の構造'!K$50</f>
        <v>6678</v>
      </c>
      <c r="K58" s="160"/>
      <c r="L58" s="160"/>
      <c r="M58" s="160">
        <f>'将来負担比率（分子）の構造'!L$50</f>
        <v>6866</v>
      </c>
      <c r="N58" s="160"/>
      <c r="O58" s="160"/>
      <c r="P58" s="160">
        <f>'将来負担比率（分子）の構造'!M$50</f>
        <v>7119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1739</v>
      </c>
      <c r="C61" s="160"/>
      <c r="D61" s="160"/>
      <c r="E61" s="160">
        <f>'将来負担比率（分子）の構造'!J$46</f>
        <v>1691</v>
      </c>
      <c r="F61" s="160"/>
      <c r="G61" s="160"/>
      <c r="H61" s="160">
        <f>'将来負担比率（分子）の構造'!K$46</f>
        <v>1681</v>
      </c>
      <c r="I61" s="160"/>
      <c r="J61" s="160"/>
      <c r="K61" s="160">
        <f>'将来負担比率（分子）の構造'!L$46</f>
        <v>1660</v>
      </c>
      <c r="L61" s="160"/>
      <c r="M61" s="160"/>
      <c r="N61" s="160">
        <f>'将来負担比率（分子）の構造'!M$46</f>
        <v>1456</v>
      </c>
      <c r="O61" s="160"/>
      <c r="P61" s="160"/>
    </row>
    <row r="62" spans="1:16" x14ac:dyDescent="0.15">
      <c r="A62" s="160" t="s">
        <v>29</v>
      </c>
      <c r="B62" s="160">
        <f>'将来負担比率（分子）の構造'!I$45</f>
        <v>6003</v>
      </c>
      <c r="C62" s="160"/>
      <c r="D62" s="160"/>
      <c r="E62" s="160">
        <f>'将来負担比率（分子）の構造'!J$45</f>
        <v>5553</v>
      </c>
      <c r="F62" s="160"/>
      <c r="G62" s="160"/>
      <c r="H62" s="160">
        <f>'将来負担比率（分子）の構造'!K$45</f>
        <v>4935</v>
      </c>
      <c r="I62" s="160"/>
      <c r="J62" s="160"/>
      <c r="K62" s="160">
        <f>'将来負担比率（分子）の構造'!L$45</f>
        <v>5135</v>
      </c>
      <c r="L62" s="160"/>
      <c r="M62" s="160"/>
      <c r="N62" s="160">
        <f>'将来負担比率（分子）の構造'!M$45</f>
        <v>5346</v>
      </c>
      <c r="O62" s="160"/>
      <c r="P62" s="160"/>
    </row>
    <row r="63" spans="1:16" x14ac:dyDescent="0.15">
      <c r="A63" s="160" t="s">
        <v>28</v>
      </c>
      <c r="B63" s="160">
        <f>'将来負担比率（分子）の構造'!I$44</f>
        <v>2857</v>
      </c>
      <c r="C63" s="160"/>
      <c r="D63" s="160"/>
      <c r="E63" s="160">
        <f>'将来負担比率（分子）の構造'!J$44</f>
        <v>3078</v>
      </c>
      <c r="F63" s="160"/>
      <c r="G63" s="160"/>
      <c r="H63" s="160">
        <f>'将来負担比率（分子）の構造'!K$44</f>
        <v>2924</v>
      </c>
      <c r="I63" s="160"/>
      <c r="J63" s="160"/>
      <c r="K63" s="160">
        <f>'将来負担比率（分子）の構造'!L$44</f>
        <v>2849</v>
      </c>
      <c r="L63" s="160"/>
      <c r="M63" s="160"/>
      <c r="N63" s="160">
        <f>'将来負担比率（分子）の構造'!M$44</f>
        <v>2711</v>
      </c>
      <c r="O63" s="160"/>
      <c r="P63" s="160"/>
    </row>
    <row r="64" spans="1:16" x14ac:dyDescent="0.15">
      <c r="A64" s="160" t="s">
        <v>27</v>
      </c>
      <c r="B64" s="160">
        <f>'将来負担比率（分子）の構造'!I$43</f>
        <v>15568</v>
      </c>
      <c r="C64" s="160"/>
      <c r="D64" s="160"/>
      <c r="E64" s="160">
        <f>'将来負担比率（分子）の構造'!J$43</f>
        <v>14203</v>
      </c>
      <c r="F64" s="160"/>
      <c r="G64" s="160"/>
      <c r="H64" s="160">
        <f>'将来負担比率（分子）の構造'!K$43</f>
        <v>13739</v>
      </c>
      <c r="I64" s="160"/>
      <c r="J64" s="160"/>
      <c r="K64" s="160">
        <f>'将来負担比率（分子）の構造'!L$43</f>
        <v>13601</v>
      </c>
      <c r="L64" s="160"/>
      <c r="M64" s="160"/>
      <c r="N64" s="160">
        <f>'将来負担比率（分子）の構造'!M$43</f>
        <v>13613</v>
      </c>
      <c r="O64" s="160"/>
      <c r="P64" s="160"/>
    </row>
    <row r="65" spans="1:16" x14ac:dyDescent="0.15">
      <c r="A65" s="160" t="s">
        <v>26</v>
      </c>
      <c r="B65" s="160">
        <f>'将来負担比率（分子）の構造'!I$42</f>
        <v>347</v>
      </c>
      <c r="C65" s="160"/>
      <c r="D65" s="160"/>
      <c r="E65" s="160">
        <f>'将来負担比率（分子）の構造'!J$42</f>
        <v>310</v>
      </c>
      <c r="F65" s="160"/>
      <c r="G65" s="160"/>
      <c r="H65" s="160">
        <f>'将来負担比率（分子）の構造'!K$42</f>
        <v>236</v>
      </c>
      <c r="I65" s="160"/>
      <c r="J65" s="160"/>
      <c r="K65" s="160">
        <f>'将来負担比率（分子）の構造'!L$42</f>
        <v>194</v>
      </c>
      <c r="L65" s="160"/>
      <c r="M65" s="160"/>
      <c r="N65" s="160">
        <f>'将来負担比率（分子）の構造'!M$42</f>
        <v>81</v>
      </c>
      <c r="O65" s="160"/>
      <c r="P65" s="160"/>
    </row>
    <row r="66" spans="1:16" x14ac:dyDescent="0.15">
      <c r="A66" s="160" t="s">
        <v>25</v>
      </c>
      <c r="B66" s="160">
        <f>'将来負担比率（分子）の構造'!I$41</f>
        <v>37076</v>
      </c>
      <c r="C66" s="160"/>
      <c r="D66" s="160"/>
      <c r="E66" s="160">
        <f>'将来負担比率（分子）の構造'!J$41</f>
        <v>37153</v>
      </c>
      <c r="F66" s="160"/>
      <c r="G66" s="160"/>
      <c r="H66" s="160">
        <f>'将来負担比率（分子）の構造'!K$41</f>
        <v>37272</v>
      </c>
      <c r="I66" s="160"/>
      <c r="J66" s="160"/>
      <c r="K66" s="160">
        <f>'将来負担比率（分子）の構造'!L$41</f>
        <v>37710</v>
      </c>
      <c r="L66" s="160"/>
      <c r="M66" s="160"/>
      <c r="N66" s="160">
        <f>'将来負担比率（分子）の構造'!M$41</f>
        <v>38952</v>
      </c>
      <c r="O66" s="160"/>
      <c r="P66" s="160"/>
    </row>
    <row r="67" spans="1:16" x14ac:dyDescent="0.15">
      <c r="A67" s="160" t="s">
        <v>68</v>
      </c>
      <c r="B67" s="160" t="e">
        <f>NA()</f>
        <v>#N/A</v>
      </c>
      <c r="C67" s="160">
        <f>IF(ISNUMBER('将来負担比率（分子）の構造'!I$53), IF('将来負担比率（分子）の構造'!I$53 &lt; 0, 0, '将来負担比率（分子）の構造'!I$53), NA())</f>
        <v>10744</v>
      </c>
      <c r="D67" s="160" t="e">
        <f>NA()</f>
        <v>#N/A</v>
      </c>
      <c r="E67" s="160" t="e">
        <f>NA()</f>
        <v>#N/A</v>
      </c>
      <c r="F67" s="160">
        <f>IF(ISNUMBER('将来負担比率（分子）の構造'!J$53), IF('将来負担比率（分子）の構造'!J$53 &lt; 0, 0, '将来負担比率（分子）の構造'!J$53), NA())</f>
        <v>8639</v>
      </c>
      <c r="G67" s="160" t="e">
        <f>NA()</f>
        <v>#N/A</v>
      </c>
      <c r="H67" s="160" t="e">
        <f>NA()</f>
        <v>#N/A</v>
      </c>
      <c r="I67" s="160">
        <f>IF(ISNUMBER('将来負担比率（分子）の構造'!K$53), IF('将来負担比率（分子）の構造'!K$53 &lt; 0, 0, '将来負担比率（分子）の構造'!K$53), NA())</f>
        <v>6734</v>
      </c>
      <c r="J67" s="160" t="e">
        <f>NA()</f>
        <v>#N/A</v>
      </c>
      <c r="K67" s="160" t="e">
        <f>NA()</f>
        <v>#N/A</v>
      </c>
      <c r="L67" s="160">
        <f>IF(ISNUMBER('将来負担比率（分子）の構造'!L$53), IF('将来負担比率（分子）の構造'!L$53 &lt; 0, 0, '将来負担比率（分子）の構造'!L$53), NA())</f>
        <v>6966</v>
      </c>
      <c r="M67" s="160" t="e">
        <f>NA()</f>
        <v>#N/A</v>
      </c>
      <c r="N67" s="160" t="e">
        <f>NA()</f>
        <v>#N/A</v>
      </c>
      <c r="O67" s="160">
        <f>IF(ISNUMBER('将来負担比率（分子）の構造'!M$53), IF('将来負担比率（分子）の構造'!M$53 &lt; 0, 0, '将来負担比率（分子）の構造'!M$53), NA())</f>
        <v>6958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2566</v>
      </c>
      <c r="C72" s="164">
        <f>基金残高に係る経年分析!G55</f>
        <v>2639</v>
      </c>
      <c r="D72" s="164">
        <f>基金残高に係る経年分析!H55</f>
        <v>2688</v>
      </c>
    </row>
    <row r="73" spans="1:16" x14ac:dyDescent="0.15">
      <c r="A73" s="163" t="s">
        <v>71</v>
      </c>
      <c r="B73" s="164">
        <f>基金残高に係る経年分析!F56</f>
        <v>2141</v>
      </c>
      <c r="C73" s="164">
        <f>基金残高に係る経年分析!G56</f>
        <v>2147</v>
      </c>
      <c r="D73" s="164">
        <f>基金残高に係る経年分析!H56</f>
        <v>2156</v>
      </c>
    </row>
    <row r="74" spans="1:16" x14ac:dyDescent="0.15">
      <c r="A74" s="163" t="s">
        <v>72</v>
      </c>
      <c r="B74" s="164">
        <f>基金残高に係る経年分析!F57</f>
        <v>1631</v>
      </c>
      <c r="C74" s="164">
        <f>基金残高に係る経年分析!G57</f>
        <v>1631</v>
      </c>
      <c r="D74" s="164">
        <f>基金残高に係る経年分析!H57</f>
        <v>1613</v>
      </c>
    </row>
  </sheetData>
  <sheetProtection algorithmName="SHA-512" hashValue="dyk5qMYmrN0MaMorDjEQtdg+0EC1/FTe+lYzG0m33iwoHEhirDKyVtXMsz/FrtWpiVT3LcPa9YSMxzVU40tIKQ==" saltValue="XOKEM8psOo1WIc42xTkg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11491502</v>
      </c>
      <c r="S5" s="649"/>
      <c r="T5" s="649"/>
      <c r="U5" s="649"/>
      <c r="V5" s="649"/>
      <c r="W5" s="649"/>
      <c r="X5" s="649"/>
      <c r="Y5" s="650"/>
      <c r="Z5" s="651">
        <v>35.5</v>
      </c>
      <c r="AA5" s="651"/>
      <c r="AB5" s="651"/>
      <c r="AC5" s="651"/>
      <c r="AD5" s="652">
        <v>10884030</v>
      </c>
      <c r="AE5" s="652"/>
      <c r="AF5" s="652"/>
      <c r="AG5" s="652"/>
      <c r="AH5" s="652"/>
      <c r="AI5" s="652"/>
      <c r="AJ5" s="652"/>
      <c r="AK5" s="652"/>
      <c r="AL5" s="653">
        <v>60.9</v>
      </c>
      <c r="AM5" s="654"/>
      <c r="AN5" s="654"/>
      <c r="AO5" s="655"/>
      <c r="AP5" s="645" t="s">
        <v>224</v>
      </c>
      <c r="AQ5" s="646"/>
      <c r="AR5" s="646"/>
      <c r="AS5" s="646"/>
      <c r="AT5" s="646"/>
      <c r="AU5" s="646"/>
      <c r="AV5" s="646"/>
      <c r="AW5" s="646"/>
      <c r="AX5" s="646"/>
      <c r="AY5" s="646"/>
      <c r="AZ5" s="646"/>
      <c r="BA5" s="646"/>
      <c r="BB5" s="646"/>
      <c r="BC5" s="646"/>
      <c r="BD5" s="646"/>
      <c r="BE5" s="646"/>
      <c r="BF5" s="647"/>
      <c r="BG5" s="659">
        <v>10854900</v>
      </c>
      <c r="BH5" s="660"/>
      <c r="BI5" s="660"/>
      <c r="BJ5" s="660"/>
      <c r="BK5" s="660"/>
      <c r="BL5" s="660"/>
      <c r="BM5" s="660"/>
      <c r="BN5" s="661"/>
      <c r="BO5" s="662">
        <v>94.5</v>
      </c>
      <c r="BP5" s="662"/>
      <c r="BQ5" s="662"/>
      <c r="BR5" s="662"/>
      <c r="BS5" s="663">
        <v>110725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255726</v>
      </c>
      <c r="S6" s="660"/>
      <c r="T6" s="660"/>
      <c r="U6" s="660"/>
      <c r="V6" s="660"/>
      <c r="W6" s="660"/>
      <c r="X6" s="660"/>
      <c r="Y6" s="661"/>
      <c r="Z6" s="662">
        <v>0.8</v>
      </c>
      <c r="AA6" s="662"/>
      <c r="AB6" s="662"/>
      <c r="AC6" s="662"/>
      <c r="AD6" s="663">
        <v>255726</v>
      </c>
      <c r="AE6" s="663"/>
      <c r="AF6" s="663"/>
      <c r="AG6" s="663"/>
      <c r="AH6" s="663"/>
      <c r="AI6" s="663"/>
      <c r="AJ6" s="663"/>
      <c r="AK6" s="663"/>
      <c r="AL6" s="664">
        <v>1.4</v>
      </c>
      <c r="AM6" s="665"/>
      <c r="AN6" s="665"/>
      <c r="AO6" s="666"/>
      <c r="AP6" s="656" t="s">
        <v>229</v>
      </c>
      <c r="AQ6" s="657"/>
      <c r="AR6" s="657"/>
      <c r="AS6" s="657"/>
      <c r="AT6" s="657"/>
      <c r="AU6" s="657"/>
      <c r="AV6" s="657"/>
      <c r="AW6" s="657"/>
      <c r="AX6" s="657"/>
      <c r="AY6" s="657"/>
      <c r="AZ6" s="657"/>
      <c r="BA6" s="657"/>
      <c r="BB6" s="657"/>
      <c r="BC6" s="657"/>
      <c r="BD6" s="657"/>
      <c r="BE6" s="657"/>
      <c r="BF6" s="658"/>
      <c r="BG6" s="659">
        <v>10854900</v>
      </c>
      <c r="BH6" s="660"/>
      <c r="BI6" s="660"/>
      <c r="BJ6" s="660"/>
      <c r="BK6" s="660"/>
      <c r="BL6" s="660"/>
      <c r="BM6" s="660"/>
      <c r="BN6" s="661"/>
      <c r="BO6" s="662">
        <v>94.5</v>
      </c>
      <c r="BP6" s="662"/>
      <c r="BQ6" s="662"/>
      <c r="BR6" s="662"/>
      <c r="BS6" s="663">
        <v>110725</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215311</v>
      </c>
      <c r="CS6" s="660"/>
      <c r="CT6" s="660"/>
      <c r="CU6" s="660"/>
      <c r="CV6" s="660"/>
      <c r="CW6" s="660"/>
      <c r="CX6" s="660"/>
      <c r="CY6" s="661"/>
      <c r="CZ6" s="653">
        <v>0.7</v>
      </c>
      <c r="DA6" s="654"/>
      <c r="DB6" s="654"/>
      <c r="DC6" s="673"/>
      <c r="DD6" s="668" t="s">
        <v>231</v>
      </c>
      <c r="DE6" s="660"/>
      <c r="DF6" s="660"/>
      <c r="DG6" s="660"/>
      <c r="DH6" s="660"/>
      <c r="DI6" s="660"/>
      <c r="DJ6" s="660"/>
      <c r="DK6" s="660"/>
      <c r="DL6" s="660"/>
      <c r="DM6" s="660"/>
      <c r="DN6" s="660"/>
      <c r="DO6" s="660"/>
      <c r="DP6" s="661"/>
      <c r="DQ6" s="668">
        <v>215311</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20835</v>
      </c>
      <c r="S7" s="660"/>
      <c r="T7" s="660"/>
      <c r="U7" s="660"/>
      <c r="V7" s="660"/>
      <c r="W7" s="660"/>
      <c r="X7" s="660"/>
      <c r="Y7" s="661"/>
      <c r="Z7" s="662">
        <v>0.1</v>
      </c>
      <c r="AA7" s="662"/>
      <c r="AB7" s="662"/>
      <c r="AC7" s="662"/>
      <c r="AD7" s="663">
        <v>20835</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4438676</v>
      </c>
      <c r="BH7" s="660"/>
      <c r="BI7" s="660"/>
      <c r="BJ7" s="660"/>
      <c r="BK7" s="660"/>
      <c r="BL7" s="660"/>
      <c r="BM7" s="660"/>
      <c r="BN7" s="661"/>
      <c r="BO7" s="662">
        <v>38.6</v>
      </c>
      <c r="BP7" s="662"/>
      <c r="BQ7" s="662"/>
      <c r="BR7" s="662"/>
      <c r="BS7" s="663">
        <v>110725</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3452423</v>
      </c>
      <c r="CS7" s="660"/>
      <c r="CT7" s="660"/>
      <c r="CU7" s="660"/>
      <c r="CV7" s="660"/>
      <c r="CW7" s="660"/>
      <c r="CX7" s="660"/>
      <c r="CY7" s="661"/>
      <c r="CZ7" s="662">
        <v>10.7</v>
      </c>
      <c r="DA7" s="662"/>
      <c r="DB7" s="662"/>
      <c r="DC7" s="662"/>
      <c r="DD7" s="668">
        <v>101045</v>
      </c>
      <c r="DE7" s="660"/>
      <c r="DF7" s="660"/>
      <c r="DG7" s="660"/>
      <c r="DH7" s="660"/>
      <c r="DI7" s="660"/>
      <c r="DJ7" s="660"/>
      <c r="DK7" s="660"/>
      <c r="DL7" s="660"/>
      <c r="DM7" s="660"/>
      <c r="DN7" s="660"/>
      <c r="DO7" s="660"/>
      <c r="DP7" s="661"/>
      <c r="DQ7" s="668">
        <v>2797074</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74848</v>
      </c>
      <c r="S8" s="660"/>
      <c r="T8" s="660"/>
      <c r="U8" s="660"/>
      <c r="V8" s="660"/>
      <c r="W8" s="660"/>
      <c r="X8" s="660"/>
      <c r="Y8" s="661"/>
      <c r="Z8" s="662">
        <v>0.2</v>
      </c>
      <c r="AA8" s="662"/>
      <c r="AB8" s="662"/>
      <c r="AC8" s="662"/>
      <c r="AD8" s="663">
        <v>74848</v>
      </c>
      <c r="AE8" s="663"/>
      <c r="AF8" s="663"/>
      <c r="AG8" s="663"/>
      <c r="AH8" s="663"/>
      <c r="AI8" s="663"/>
      <c r="AJ8" s="663"/>
      <c r="AK8" s="663"/>
      <c r="AL8" s="664">
        <v>0.4</v>
      </c>
      <c r="AM8" s="665"/>
      <c r="AN8" s="665"/>
      <c r="AO8" s="666"/>
      <c r="AP8" s="656" t="s">
        <v>236</v>
      </c>
      <c r="AQ8" s="657"/>
      <c r="AR8" s="657"/>
      <c r="AS8" s="657"/>
      <c r="AT8" s="657"/>
      <c r="AU8" s="657"/>
      <c r="AV8" s="657"/>
      <c r="AW8" s="657"/>
      <c r="AX8" s="657"/>
      <c r="AY8" s="657"/>
      <c r="AZ8" s="657"/>
      <c r="BA8" s="657"/>
      <c r="BB8" s="657"/>
      <c r="BC8" s="657"/>
      <c r="BD8" s="657"/>
      <c r="BE8" s="657"/>
      <c r="BF8" s="658"/>
      <c r="BG8" s="659">
        <v>134478</v>
      </c>
      <c r="BH8" s="660"/>
      <c r="BI8" s="660"/>
      <c r="BJ8" s="660"/>
      <c r="BK8" s="660"/>
      <c r="BL8" s="660"/>
      <c r="BM8" s="660"/>
      <c r="BN8" s="661"/>
      <c r="BO8" s="662">
        <v>1.2</v>
      </c>
      <c r="BP8" s="662"/>
      <c r="BQ8" s="662"/>
      <c r="BR8" s="662"/>
      <c r="BS8" s="668" t="s">
        <v>231</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11487697</v>
      </c>
      <c r="CS8" s="660"/>
      <c r="CT8" s="660"/>
      <c r="CU8" s="660"/>
      <c r="CV8" s="660"/>
      <c r="CW8" s="660"/>
      <c r="CX8" s="660"/>
      <c r="CY8" s="661"/>
      <c r="CZ8" s="662">
        <v>35.700000000000003</v>
      </c>
      <c r="DA8" s="662"/>
      <c r="DB8" s="662"/>
      <c r="DC8" s="662"/>
      <c r="DD8" s="668">
        <v>336238</v>
      </c>
      <c r="DE8" s="660"/>
      <c r="DF8" s="660"/>
      <c r="DG8" s="660"/>
      <c r="DH8" s="660"/>
      <c r="DI8" s="660"/>
      <c r="DJ8" s="660"/>
      <c r="DK8" s="660"/>
      <c r="DL8" s="660"/>
      <c r="DM8" s="660"/>
      <c r="DN8" s="660"/>
      <c r="DO8" s="660"/>
      <c r="DP8" s="661"/>
      <c r="DQ8" s="668">
        <v>5913801</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75334</v>
      </c>
      <c r="S9" s="660"/>
      <c r="T9" s="660"/>
      <c r="U9" s="660"/>
      <c r="V9" s="660"/>
      <c r="W9" s="660"/>
      <c r="X9" s="660"/>
      <c r="Y9" s="661"/>
      <c r="Z9" s="662">
        <v>0.2</v>
      </c>
      <c r="AA9" s="662"/>
      <c r="AB9" s="662"/>
      <c r="AC9" s="662"/>
      <c r="AD9" s="663">
        <v>75334</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3520924</v>
      </c>
      <c r="BH9" s="660"/>
      <c r="BI9" s="660"/>
      <c r="BJ9" s="660"/>
      <c r="BK9" s="660"/>
      <c r="BL9" s="660"/>
      <c r="BM9" s="660"/>
      <c r="BN9" s="661"/>
      <c r="BO9" s="662">
        <v>30.6</v>
      </c>
      <c r="BP9" s="662"/>
      <c r="BQ9" s="662"/>
      <c r="BR9" s="662"/>
      <c r="BS9" s="668" t="s">
        <v>231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2844811</v>
      </c>
      <c r="CS9" s="660"/>
      <c r="CT9" s="660"/>
      <c r="CU9" s="660"/>
      <c r="CV9" s="660"/>
      <c r="CW9" s="660"/>
      <c r="CX9" s="660"/>
      <c r="CY9" s="661"/>
      <c r="CZ9" s="662">
        <v>8.8000000000000007</v>
      </c>
      <c r="DA9" s="662"/>
      <c r="DB9" s="662"/>
      <c r="DC9" s="662"/>
      <c r="DD9" s="668">
        <v>247862</v>
      </c>
      <c r="DE9" s="660"/>
      <c r="DF9" s="660"/>
      <c r="DG9" s="660"/>
      <c r="DH9" s="660"/>
      <c r="DI9" s="660"/>
      <c r="DJ9" s="660"/>
      <c r="DK9" s="660"/>
      <c r="DL9" s="660"/>
      <c r="DM9" s="660"/>
      <c r="DN9" s="660"/>
      <c r="DO9" s="660"/>
      <c r="DP9" s="661"/>
      <c r="DQ9" s="668">
        <v>2473480</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228653</v>
      </c>
      <c r="BH10" s="660"/>
      <c r="BI10" s="660"/>
      <c r="BJ10" s="660"/>
      <c r="BK10" s="660"/>
      <c r="BL10" s="660"/>
      <c r="BM10" s="660"/>
      <c r="BN10" s="661"/>
      <c r="BO10" s="662">
        <v>2</v>
      </c>
      <c r="BP10" s="662"/>
      <c r="BQ10" s="662"/>
      <c r="BR10" s="662"/>
      <c r="BS10" s="668" t="s">
        <v>178</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197272</v>
      </c>
      <c r="CS10" s="660"/>
      <c r="CT10" s="660"/>
      <c r="CU10" s="660"/>
      <c r="CV10" s="660"/>
      <c r="CW10" s="660"/>
      <c r="CX10" s="660"/>
      <c r="CY10" s="661"/>
      <c r="CZ10" s="662">
        <v>0.6</v>
      </c>
      <c r="DA10" s="662"/>
      <c r="DB10" s="662"/>
      <c r="DC10" s="662"/>
      <c r="DD10" s="668" t="s">
        <v>231</v>
      </c>
      <c r="DE10" s="660"/>
      <c r="DF10" s="660"/>
      <c r="DG10" s="660"/>
      <c r="DH10" s="660"/>
      <c r="DI10" s="660"/>
      <c r="DJ10" s="660"/>
      <c r="DK10" s="660"/>
      <c r="DL10" s="660"/>
      <c r="DM10" s="660"/>
      <c r="DN10" s="660"/>
      <c r="DO10" s="660"/>
      <c r="DP10" s="661"/>
      <c r="DQ10" s="668">
        <v>28429</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178</v>
      </c>
      <c r="S11" s="660"/>
      <c r="T11" s="660"/>
      <c r="U11" s="660"/>
      <c r="V11" s="660"/>
      <c r="W11" s="660"/>
      <c r="X11" s="660"/>
      <c r="Y11" s="661"/>
      <c r="Z11" s="662" t="s">
        <v>231</v>
      </c>
      <c r="AA11" s="662"/>
      <c r="AB11" s="662"/>
      <c r="AC11" s="662"/>
      <c r="AD11" s="663" t="s">
        <v>178</v>
      </c>
      <c r="AE11" s="663"/>
      <c r="AF11" s="663"/>
      <c r="AG11" s="663"/>
      <c r="AH11" s="663"/>
      <c r="AI11" s="663"/>
      <c r="AJ11" s="663"/>
      <c r="AK11" s="663"/>
      <c r="AL11" s="664" t="s">
        <v>231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554621</v>
      </c>
      <c r="BH11" s="660"/>
      <c r="BI11" s="660"/>
      <c r="BJ11" s="660"/>
      <c r="BK11" s="660"/>
      <c r="BL11" s="660"/>
      <c r="BM11" s="660"/>
      <c r="BN11" s="661"/>
      <c r="BO11" s="662">
        <v>4.8</v>
      </c>
      <c r="BP11" s="662"/>
      <c r="BQ11" s="662"/>
      <c r="BR11" s="662"/>
      <c r="BS11" s="668">
        <v>110725</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756052</v>
      </c>
      <c r="CS11" s="660"/>
      <c r="CT11" s="660"/>
      <c r="CU11" s="660"/>
      <c r="CV11" s="660"/>
      <c r="CW11" s="660"/>
      <c r="CX11" s="660"/>
      <c r="CY11" s="661"/>
      <c r="CZ11" s="662">
        <v>2.2999999999999998</v>
      </c>
      <c r="DA11" s="662"/>
      <c r="DB11" s="662"/>
      <c r="DC11" s="662"/>
      <c r="DD11" s="668">
        <v>178659</v>
      </c>
      <c r="DE11" s="660"/>
      <c r="DF11" s="660"/>
      <c r="DG11" s="660"/>
      <c r="DH11" s="660"/>
      <c r="DI11" s="660"/>
      <c r="DJ11" s="660"/>
      <c r="DK11" s="660"/>
      <c r="DL11" s="660"/>
      <c r="DM11" s="660"/>
      <c r="DN11" s="660"/>
      <c r="DO11" s="660"/>
      <c r="DP11" s="661"/>
      <c r="DQ11" s="668">
        <v>434995</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1314603</v>
      </c>
      <c r="S12" s="660"/>
      <c r="T12" s="660"/>
      <c r="U12" s="660"/>
      <c r="V12" s="660"/>
      <c r="W12" s="660"/>
      <c r="X12" s="660"/>
      <c r="Y12" s="661"/>
      <c r="Z12" s="662">
        <v>4.0999999999999996</v>
      </c>
      <c r="AA12" s="662"/>
      <c r="AB12" s="662"/>
      <c r="AC12" s="662"/>
      <c r="AD12" s="663">
        <v>1314603</v>
      </c>
      <c r="AE12" s="663"/>
      <c r="AF12" s="663"/>
      <c r="AG12" s="663"/>
      <c r="AH12" s="663"/>
      <c r="AI12" s="663"/>
      <c r="AJ12" s="663"/>
      <c r="AK12" s="663"/>
      <c r="AL12" s="664">
        <v>7.4</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5683292</v>
      </c>
      <c r="BH12" s="660"/>
      <c r="BI12" s="660"/>
      <c r="BJ12" s="660"/>
      <c r="BK12" s="660"/>
      <c r="BL12" s="660"/>
      <c r="BM12" s="660"/>
      <c r="BN12" s="661"/>
      <c r="BO12" s="662">
        <v>49.5</v>
      </c>
      <c r="BP12" s="662"/>
      <c r="BQ12" s="662"/>
      <c r="BR12" s="662"/>
      <c r="BS12" s="668" t="s">
        <v>231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1433320</v>
      </c>
      <c r="CS12" s="660"/>
      <c r="CT12" s="660"/>
      <c r="CU12" s="660"/>
      <c r="CV12" s="660"/>
      <c r="CW12" s="660"/>
      <c r="CX12" s="660"/>
      <c r="CY12" s="661"/>
      <c r="CZ12" s="662">
        <v>4.5</v>
      </c>
      <c r="DA12" s="662"/>
      <c r="DB12" s="662"/>
      <c r="DC12" s="662"/>
      <c r="DD12" s="668">
        <v>42988</v>
      </c>
      <c r="DE12" s="660"/>
      <c r="DF12" s="660"/>
      <c r="DG12" s="660"/>
      <c r="DH12" s="660"/>
      <c r="DI12" s="660"/>
      <c r="DJ12" s="660"/>
      <c r="DK12" s="660"/>
      <c r="DL12" s="660"/>
      <c r="DM12" s="660"/>
      <c r="DN12" s="660"/>
      <c r="DO12" s="660"/>
      <c r="DP12" s="661"/>
      <c r="DQ12" s="668">
        <v>712782</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555833</v>
      </c>
      <c r="S13" s="660"/>
      <c r="T13" s="660"/>
      <c r="U13" s="660"/>
      <c r="V13" s="660"/>
      <c r="W13" s="660"/>
      <c r="X13" s="660"/>
      <c r="Y13" s="661"/>
      <c r="Z13" s="662">
        <v>1.7</v>
      </c>
      <c r="AA13" s="662"/>
      <c r="AB13" s="662"/>
      <c r="AC13" s="662"/>
      <c r="AD13" s="663">
        <v>555833</v>
      </c>
      <c r="AE13" s="663"/>
      <c r="AF13" s="663"/>
      <c r="AG13" s="663"/>
      <c r="AH13" s="663"/>
      <c r="AI13" s="663"/>
      <c r="AJ13" s="663"/>
      <c r="AK13" s="663"/>
      <c r="AL13" s="664">
        <v>3.1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5474661</v>
      </c>
      <c r="BH13" s="660"/>
      <c r="BI13" s="660"/>
      <c r="BJ13" s="660"/>
      <c r="BK13" s="660"/>
      <c r="BL13" s="660"/>
      <c r="BM13" s="660"/>
      <c r="BN13" s="661"/>
      <c r="BO13" s="662">
        <v>47.6</v>
      </c>
      <c r="BP13" s="662"/>
      <c r="BQ13" s="662"/>
      <c r="BR13" s="662"/>
      <c r="BS13" s="668" t="s">
        <v>178</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2723578</v>
      </c>
      <c r="CS13" s="660"/>
      <c r="CT13" s="660"/>
      <c r="CU13" s="660"/>
      <c r="CV13" s="660"/>
      <c r="CW13" s="660"/>
      <c r="CX13" s="660"/>
      <c r="CY13" s="661"/>
      <c r="CZ13" s="662">
        <v>8.5</v>
      </c>
      <c r="DA13" s="662"/>
      <c r="DB13" s="662"/>
      <c r="DC13" s="662"/>
      <c r="DD13" s="668">
        <v>1417762</v>
      </c>
      <c r="DE13" s="660"/>
      <c r="DF13" s="660"/>
      <c r="DG13" s="660"/>
      <c r="DH13" s="660"/>
      <c r="DI13" s="660"/>
      <c r="DJ13" s="660"/>
      <c r="DK13" s="660"/>
      <c r="DL13" s="660"/>
      <c r="DM13" s="660"/>
      <c r="DN13" s="660"/>
      <c r="DO13" s="660"/>
      <c r="DP13" s="661"/>
      <c r="DQ13" s="668">
        <v>1426318</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231</v>
      </c>
      <c r="AA14" s="662"/>
      <c r="AB14" s="662"/>
      <c r="AC14" s="662"/>
      <c r="AD14" s="663" t="s">
        <v>231</v>
      </c>
      <c r="AE14" s="663"/>
      <c r="AF14" s="663"/>
      <c r="AG14" s="663"/>
      <c r="AH14" s="663"/>
      <c r="AI14" s="663"/>
      <c r="AJ14" s="663"/>
      <c r="AK14" s="663"/>
      <c r="AL14" s="664" t="s">
        <v>231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222786</v>
      </c>
      <c r="BH14" s="660"/>
      <c r="BI14" s="660"/>
      <c r="BJ14" s="660"/>
      <c r="BK14" s="660"/>
      <c r="BL14" s="660"/>
      <c r="BM14" s="660"/>
      <c r="BN14" s="661"/>
      <c r="BO14" s="662">
        <v>1.9</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956566</v>
      </c>
      <c r="CS14" s="660"/>
      <c r="CT14" s="660"/>
      <c r="CU14" s="660"/>
      <c r="CV14" s="660"/>
      <c r="CW14" s="660"/>
      <c r="CX14" s="660"/>
      <c r="CY14" s="661"/>
      <c r="CZ14" s="662">
        <v>3</v>
      </c>
      <c r="DA14" s="662"/>
      <c r="DB14" s="662"/>
      <c r="DC14" s="662"/>
      <c r="DD14" s="668">
        <v>71507</v>
      </c>
      <c r="DE14" s="660"/>
      <c r="DF14" s="660"/>
      <c r="DG14" s="660"/>
      <c r="DH14" s="660"/>
      <c r="DI14" s="660"/>
      <c r="DJ14" s="660"/>
      <c r="DK14" s="660"/>
      <c r="DL14" s="660"/>
      <c r="DM14" s="660"/>
      <c r="DN14" s="660"/>
      <c r="DO14" s="660"/>
      <c r="DP14" s="661"/>
      <c r="DQ14" s="668">
        <v>838541</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93528</v>
      </c>
      <c r="S15" s="660"/>
      <c r="T15" s="660"/>
      <c r="U15" s="660"/>
      <c r="V15" s="660"/>
      <c r="W15" s="660"/>
      <c r="X15" s="660"/>
      <c r="Y15" s="661"/>
      <c r="Z15" s="662">
        <v>0.3</v>
      </c>
      <c r="AA15" s="662"/>
      <c r="AB15" s="662"/>
      <c r="AC15" s="662"/>
      <c r="AD15" s="663">
        <v>93528</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510146</v>
      </c>
      <c r="BH15" s="660"/>
      <c r="BI15" s="660"/>
      <c r="BJ15" s="660"/>
      <c r="BK15" s="660"/>
      <c r="BL15" s="660"/>
      <c r="BM15" s="660"/>
      <c r="BN15" s="661"/>
      <c r="BO15" s="662">
        <v>4.4000000000000004</v>
      </c>
      <c r="BP15" s="662"/>
      <c r="BQ15" s="662"/>
      <c r="BR15" s="662"/>
      <c r="BS15" s="668" t="s">
        <v>231</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4924688</v>
      </c>
      <c r="CS15" s="660"/>
      <c r="CT15" s="660"/>
      <c r="CU15" s="660"/>
      <c r="CV15" s="660"/>
      <c r="CW15" s="660"/>
      <c r="CX15" s="660"/>
      <c r="CY15" s="661"/>
      <c r="CZ15" s="662">
        <v>15.3</v>
      </c>
      <c r="DA15" s="662"/>
      <c r="DB15" s="662"/>
      <c r="DC15" s="662"/>
      <c r="DD15" s="668">
        <v>1725242</v>
      </c>
      <c r="DE15" s="660"/>
      <c r="DF15" s="660"/>
      <c r="DG15" s="660"/>
      <c r="DH15" s="660"/>
      <c r="DI15" s="660"/>
      <c r="DJ15" s="660"/>
      <c r="DK15" s="660"/>
      <c r="DL15" s="660"/>
      <c r="DM15" s="660"/>
      <c r="DN15" s="660"/>
      <c r="DO15" s="660"/>
      <c r="DP15" s="661"/>
      <c r="DQ15" s="668">
        <v>2803075</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178</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178</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231</v>
      </c>
      <c r="BP16" s="662"/>
      <c r="BQ16" s="662"/>
      <c r="BR16" s="662"/>
      <c r="BS16" s="668" t="s">
        <v>178</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75839</v>
      </c>
      <c r="CS16" s="660"/>
      <c r="CT16" s="660"/>
      <c r="CU16" s="660"/>
      <c r="CV16" s="660"/>
      <c r="CW16" s="660"/>
      <c r="CX16" s="660"/>
      <c r="CY16" s="661"/>
      <c r="CZ16" s="662">
        <v>0.2</v>
      </c>
      <c r="DA16" s="662"/>
      <c r="DB16" s="662"/>
      <c r="DC16" s="662"/>
      <c r="DD16" s="668" t="s">
        <v>178</v>
      </c>
      <c r="DE16" s="660"/>
      <c r="DF16" s="660"/>
      <c r="DG16" s="660"/>
      <c r="DH16" s="660"/>
      <c r="DI16" s="660"/>
      <c r="DJ16" s="660"/>
      <c r="DK16" s="660"/>
      <c r="DL16" s="660"/>
      <c r="DM16" s="660"/>
      <c r="DN16" s="660"/>
      <c r="DO16" s="660"/>
      <c r="DP16" s="661"/>
      <c r="DQ16" s="668">
        <v>24998</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50159</v>
      </c>
      <c r="S17" s="660"/>
      <c r="T17" s="660"/>
      <c r="U17" s="660"/>
      <c r="V17" s="660"/>
      <c r="W17" s="660"/>
      <c r="X17" s="660"/>
      <c r="Y17" s="661"/>
      <c r="Z17" s="662">
        <v>0.2</v>
      </c>
      <c r="AA17" s="662"/>
      <c r="AB17" s="662"/>
      <c r="AC17" s="662"/>
      <c r="AD17" s="663">
        <v>50159</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231</v>
      </c>
      <c r="BP17" s="662"/>
      <c r="BQ17" s="662"/>
      <c r="BR17" s="662"/>
      <c r="BS17" s="668" t="s">
        <v>231</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3115156</v>
      </c>
      <c r="CS17" s="660"/>
      <c r="CT17" s="660"/>
      <c r="CU17" s="660"/>
      <c r="CV17" s="660"/>
      <c r="CW17" s="660"/>
      <c r="CX17" s="660"/>
      <c r="CY17" s="661"/>
      <c r="CZ17" s="662">
        <v>9.6999999999999993</v>
      </c>
      <c r="DA17" s="662"/>
      <c r="DB17" s="662"/>
      <c r="DC17" s="662"/>
      <c r="DD17" s="668" t="s">
        <v>231</v>
      </c>
      <c r="DE17" s="660"/>
      <c r="DF17" s="660"/>
      <c r="DG17" s="660"/>
      <c r="DH17" s="660"/>
      <c r="DI17" s="660"/>
      <c r="DJ17" s="660"/>
      <c r="DK17" s="660"/>
      <c r="DL17" s="660"/>
      <c r="DM17" s="660"/>
      <c r="DN17" s="660"/>
      <c r="DO17" s="660"/>
      <c r="DP17" s="661"/>
      <c r="DQ17" s="668">
        <v>3010037</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5269502</v>
      </c>
      <c r="S18" s="660"/>
      <c r="T18" s="660"/>
      <c r="U18" s="660"/>
      <c r="V18" s="660"/>
      <c r="W18" s="660"/>
      <c r="X18" s="660"/>
      <c r="Y18" s="661"/>
      <c r="Z18" s="662">
        <v>16.3</v>
      </c>
      <c r="AA18" s="662"/>
      <c r="AB18" s="662"/>
      <c r="AC18" s="662"/>
      <c r="AD18" s="663">
        <v>4402772</v>
      </c>
      <c r="AE18" s="663"/>
      <c r="AF18" s="663"/>
      <c r="AG18" s="663"/>
      <c r="AH18" s="663"/>
      <c r="AI18" s="663"/>
      <c r="AJ18" s="663"/>
      <c r="AK18" s="663"/>
      <c r="AL18" s="664">
        <v>24.6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178</v>
      </c>
      <c r="BH18" s="660"/>
      <c r="BI18" s="660"/>
      <c r="BJ18" s="660"/>
      <c r="BK18" s="660"/>
      <c r="BL18" s="660"/>
      <c r="BM18" s="660"/>
      <c r="BN18" s="661"/>
      <c r="BO18" s="662" t="s">
        <v>231</v>
      </c>
      <c r="BP18" s="662"/>
      <c r="BQ18" s="662"/>
      <c r="BR18" s="662"/>
      <c r="BS18" s="668" t="s">
        <v>178</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4402772</v>
      </c>
      <c r="S19" s="660"/>
      <c r="T19" s="660"/>
      <c r="U19" s="660"/>
      <c r="V19" s="660"/>
      <c r="W19" s="660"/>
      <c r="X19" s="660"/>
      <c r="Y19" s="661"/>
      <c r="Z19" s="662">
        <v>13.6</v>
      </c>
      <c r="AA19" s="662"/>
      <c r="AB19" s="662"/>
      <c r="AC19" s="662"/>
      <c r="AD19" s="663">
        <v>4402772</v>
      </c>
      <c r="AE19" s="663"/>
      <c r="AF19" s="663"/>
      <c r="AG19" s="663"/>
      <c r="AH19" s="663"/>
      <c r="AI19" s="663"/>
      <c r="AJ19" s="663"/>
      <c r="AK19" s="663"/>
      <c r="AL19" s="664">
        <v>24.6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636602</v>
      </c>
      <c r="BH19" s="660"/>
      <c r="BI19" s="660"/>
      <c r="BJ19" s="660"/>
      <c r="BK19" s="660"/>
      <c r="BL19" s="660"/>
      <c r="BM19" s="660"/>
      <c r="BN19" s="661"/>
      <c r="BO19" s="662">
        <v>5.5</v>
      </c>
      <c r="BP19" s="662"/>
      <c r="BQ19" s="662"/>
      <c r="BR19" s="662"/>
      <c r="BS19" s="668" t="s">
        <v>178</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178</v>
      </c>
      <c r="CS19" s="660"/>
      <c r="CT19" s="660"/>
      <c r="CU19" s="660"/>
      <c r="CV19" s="660"/>
      <c r="CW19" s="660"/>
      <c r="CX19" s="660"/>
      <c r="CY19" s="661"/>
      <c r="CZ19" s="662" t="s">
        <v>231</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866723</v>
      </c>
      <c r="S20" s="660"/>
      <c r="T20" s="660"/>
      <c r="U20" s="660"/>
      <c r="V20" s="660"/>
      <c r="W20" s="660"/>
      <c r="X20" s="660"/>
      <c r="Y20" s="661"/>
      <c r="Z20" s="662">
        <v>2.7</v>
      </c>
      <c r="AA20" s="662"/>
      <c r="AB20" s="662"/>
      <c r="AC20" s="662"/>
      <c r="AD20" s="663" t="s">
        <v>231</v>
      </c>
      <c r="AE20" s="663"/>
      <c r="AF20" s="663"/>
      <c r="AG20" s="663"/>
      <c r="AH20" s="663"/>
      <c r="AI20" s="663"/>
      <c r="AJ20" s="663"/>
      <c r="AK20" s="663"/>
      <c r="AL20" s="664" t="s">
        <v>178</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636602</v>
      </c>
      <c r="BH20" s="660"/>
      <c r="BI20" s="660"/>
      <c r="BJ20" s="660"/>
      <c r="BK20" s="660"/>
      <c r="BL20" s="660"/>
      <c r="BM20" s="660"/>
      <c r="BN20" s="661"/>
      <c r="BO20" s="662">
        <v>5.5</v>
      </c>
      <c r="BP20" s="662"/>
      <c r="BQ20" s="662"/>
      <c r="BR20" s="662"/>
      <c r="BS20" s="668" t="s">
        <v>231</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32182713</v>
      </c>
      <c r="CS20" s="660"/>
      <c r="CT20" s="660"/>
      <c r="CU20" s="660"/>
      <c r="CV20" s="660"/>
      <c r="CW20" s="660"/>
      <c r="CX20" s="660"/>
      <c r="CY20" s="661"/>
      <c r="CZ20" s="662">
        <v>100</v>
      </c>
      <c r="DA20" s="662"/>
      <c r="DB20" s="662"/>
      <c r="DC20" s="662"/>
      <c r="DD20" s="668">
        <v>4121303</v>
      </c>
      <c r="DE20" s="660"/>
      <c r="DF20" s="660"/>
      <c r="DG20" s="660"/>
      <c r="DH20" s="660"/>
      <c r="DI20" s="660"/>
      <c r="DJ20" s="660"/>
      <c r="DK20" s="660"/>
      <c r="DL20" s="660"/>
      <c r="DM20" s="660"/>
      <c r="DN20" s="660"/>
      <c r="DO20" s="660"/>
      <c r="DP20" s="661"/>
      <c r="DQ20" s="668">
        <v>20678841</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v>7</v>
      </c>
      <c r="S21" s="660"/>
      <c r="T21" s="660"/>
      <c r="U21" s="660"/>
      <c r="V21" s="660"/>
      <c r="W21" s="660"/>
      <c r="X21" s="660"/>
      <c r="Y21" s="661"/>
      <c r="Z21" s="662">
        <v>0</v>
      </c>
      <c r="AA21" s="662"/>
      <c r="AB21" s="662"/>
      <c r="AC21" s="662"/>
      <c r="AD21" s="663" t="s">
        <v>231</v>
      </c>
      <c r="AE21" s="663"/>
      <c r="AF21" s="663"/>
      <c r="AG21" s="663"/>
      <c r="AH21" s="663"/>
      <c r="AI21" s="663"/>
      <c r="AJ21" s="663"/>
      <c r="AK21" s="663"/>
      <c r="AL21" s="664" t="s">
        <v>231</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29130</v>
      </c>
      <c r="BH21" s="660"/>
      <c r="BI21" s="660"/>
      <c r="BJ21" s="660"/>
      <c r="BK21" s="660"/>
      <c r="BL21" s="660"/>
      <c r="BM21" s="660"/>
      <c r="BN21" s="661"/>
      <c r="BO21" s="662">
        <v>0.3</v>
      </c>
      <c r="BP21" s="662"/>
      <c r="BQ21" s="662"/>
      <c r="BR21" s="662"/>
      <c r="BS21" s="668" t="s">
        <v>178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19201870</v>
      </c>
      <c r="S22" s="660"/>
      <c r="T22" s="660"/>
      <c r="U22" s="660"/>
      <c r="V22" s="660"/>
      <c r="W22" s="660"/>
      <c r="X22" s="660"/>
      <c r="Y22" s="661"/>
      <c r="Z22" s="662">
        <v>59.3</v>
      </c>
      <c r="AA22" s="662"/>
      <c r="AB22" s="662"/>
      <c r="AC22" s="662"/>
      <c r="AD22" s="663">
        <v>17727668</v>
      </c>
      <c r="AE22" s="663"/>
      <c r="AF22" s="663"/>
      <c r="AG22" s="663"/>
      <c r="AH22" s="663"/>
      <c r="AI22" s="663"/>
      <c r="AJ22" s="663"/>
      <c r="AK22" s="663"/>
      <c r="AL22" s="664">
        <v>99.2</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178</v>
      </c>
      <c r="BP22" s="662"/>
      <c r="BQ22" s="662"/>
      <c r="BR22" s="662"/>
      <c r="BS22" s="668" t="s">
        <v>178</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14789</v>
      </c>
      <c r="S23" s="660"/>
      <c r="T23" s="660"/>
      <c r="U23" s="660"/>
      <c r="V23" s="660"/>
      <c r="W23" s="660"/>
      <c r="X23" s="660"/>
      <c r="Y23" s="661"/>
      <c r="Z23" s="662">
        <v>0</v>
      </c>
      <c r="AA23" s="662"/>
      <c r="AB23" s="662"/>
      <c r="AC23" s="662"/>
      <c r="AD23" s="663">
        <v>14789</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607472</v>
      </c>
      <c r="BH23" s="660"/>
      <c r="BI23" s="660"/>
      <c r="BJ23" s="660"/>
      <c r="BK23" s="660"/>
      <c r="BL23" s="660"/>
      <c r="BM23" s="660"/>
      <c r="BN23" s="661"/>
      <c r="BO23" s="662">
        <v>5.3</v>
      </c>
      <c r="BP23" s="662"/>
      <c r="BQ23" s="662"/>
      <c r="BR23" s="662"/>
      <c r="BS23" s="668" t="s">
        <v>231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445872</v>
      </c>
      <c r="S24" s="660"/>
      <c r="T24" s="660"/>
      <c r="U24" s="660"/>
      <c r="V24" s="660"/>
      <c r="W24" s="660"/>
      <c r="X24" s="660"/>
      <c r="Y24" s="661"/>
      <c r="Z24" s="662">
        <v>1.4</v>
      </c>
      <c r="AA24" s="662"/>
      <c r="AB24" s="662"/>
      <c r="AC24" s="662"/>
      <c r="AD24" s="663" t="s">
        <v>231</v>
      </c>
      <c r="AE24" s="663"/>
      <c r="AF24" s="663"/>
      <c r="AG24" s="663"/>
      <c r="AH24" s="663"/>
      <c r="AI24" s="663"/>
      <c r="AJ24" s="663"/>
      <c r="AK24" s="663"/>
      <c r="AL24" s="664" t="s">
        <v>231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178</v>
      </c>
      <c r="BH24" s="660"/>
      <c r="BI24" s="660"/>
      <c r="BJ24" s="660"/>
      <c r="BK24" s="660"/>
      <c r="BL24" s="660"/>
      <c r="BM24" s="660"/>
      <c r="BN24" s="661"/>
      <c r="BO24" s="662" t="s">
        <v>231</v>
      </c>
      <c r="BP24" s="662"/>
      <c r="BQ24" s="662"/>
      <c r="BR24" s="662"/>
      <c r="BS24" s="668" t="s">
        <v>231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14297360</v>
      </c>
      <c r="CS24" s="649"/>
      <c r="CT24" s="649"/>
      <c r="CU24" s="649"/>
      <c r="CV24" s="649"/>
      <c r="CW24" s="649"/>
      <c r="CX24" s="649"/>
      <c r="CY24" s="650"/>
      <c r="CZ24" s="653">
        <v>44.4</v>
      </c>
      <c r="DA24" s="654"/>
      <c r="DB24" s="654"/>
      <c r="DC24" s="673"/>
      <c r="DD24" s="692">
        <v>9448256</v>
      </c>
      <c r="DE24" s="649"/>
      <c r="DF24" s="649"/>
      <c r="DG24" s="649"/>
      <c r="DH24" s="649"/>
      <c r="DI24" s="649"/>
      <c r="DJ24" s="649"/>
      <c r="DK24" s="650"/>
      <c r="DL24" s="692">
        <v>9285932</v>
      </c>
      <c r="DM24" s="649"/>
      <c r="DN24" s="649"/>
      <c r="DO24" s="649"/>
      <c r="DP24" s="649"/>
      <c r="DQ24" s="649"/>
      <c r="DR24" s="649"/>
      <c r="DS24" s="649"/>
      <c r="DT24" s="649"/>
      <c r="DU24" s="649"/>
      <c r="DV24" s="650"/>
      <c r="DW24" s="653">
        <v>48.6</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281149</v>
      </c>
      <c r="S25" s="660"/>
      <c r="T25" s="660"/>
      <c r="U25" s="660"/>
      <c r="V25" s="660"/>
      <c r="W25" s="660"/>
      <c r="X25" s="660"/>
      <c r="Y25" s="661"/>
      <c r="Z25" s="662">
        <v>0.9</v>
      </c>
      <c r="AA25" s="662"/>
      <c r="AB25" s="662"/>
      <c r="AC25" s="662"/>
      <c r="AD25" s="663">
        <v>81083</v>
      </c>
      <c r="AE25" s="663"/>
      <c r="AF25" s="663"/>
      <c r="AG25" s="663"/>
      <c r="AH25" s="663"/>
      <c r="AI25" s="663"/>
      <c r="AJ25" s="663"/>
      <c r="AK25" s="663"/>
      <c r="AL25" s="664">
        <v>0.5</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178</v>
      </c>
      <c r="BH25" s="660"/>
      <c r="BI25" s="660"/>
      <c r="BJ25" s="660"/>
      <c r="BK25" s="660"/>
      <c r="BL25" s="660"/>
      <c r="BM25" s="660"/>
      <c r="BN25" s="661"/>
      <c r="BO25" s="662" t="s">
        <v>178</v>
      </c>
      <c r="BP25" s="662"/>
      <c r="BQ25" s="662"/>
      <c r="BR25" s="662"/>
      <c r="BS25" s="668" t="s">
        <v>178</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4359957</v>
      </c>
      <c r="CS25" s="695"/>
      <c r="CT25" s="695"/>
      <c r="CU25" s="695"/>
      <c r="CV25" s="695"/>
      <c r="CW25" s="695"/>
      <c r="CX25" s="695"/>
      <c r="CY25" s="696"/>
      <c r="CZ25" s="664">
        <v>13.5</v>
      </c>
      <c r="DA25" s="693"/>
      <c r="DB25" s="693"/>
      <c r="DC25" s="697"/>
      <c r="DD25" s="668">
        <v>4081991</v>
      </c>
      <c r="DE25" s="695"/>
      <c r="DF25" s="695"/>
      <c r="DG25" s="695"/>
      <c r="DH25" s="695"/>
      <c r="DI25" s="695"/>
      <c r="DJ25" s="695"/>
      <c r="DK25" s="696"/>
      <c r="DL25" s="668">
        <v>3920106</v>
      </c>
      <c r="DM25" s="695"/>
      <c r="DN25" s="695"/>
      <c r="DO25" s="695"/>
      <c r="DP25" s="695"/>
      <c r="DQ25" s="695"/>
      <c r="DR25" s="695"/>
      <c r="DS25" s="695"/>
      <c r="DT25" s="695"/>
      <c r="DU25" s="695"/>
      <c r="DV25" s="696"/>
      <c r="DW25" s="664">
        <v>20.5</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128927</v>
      </c>
      <c r="S26" s="660"/>
      <c r="T26" s="660"/>
      <c r="U26" s="660"/>
      <c r="V26" s="660"/>
      <c r="W26" s="660"/>
      <c r="X26" s="660"/>
      <c r="Y26" s="661"/>
      <c r="Z26" s="662">
        <v>0.4</v>
      </c>
      <c r="AA26" s="662"/>
      <c r="AB26" s="662"/>
      <c r="AC26" s="662"/>
      <c r="AD26" s="663" t="s">
        <v>231</v>
      </c>
      <c r="AE26" s="663"/>
      <c r="AF26" s="663"/>
      <c r="AG26" s="663"/>
      <c r="AH26" s="663"/>
      <c r="AI26" s="663"/>
      <c r="AJ26" s="663"/>
      <c r="AK26" s="663"/>
      <c r="AL26" s="664" t="s">
        <v>231</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2932919</v>
      </c>
      <c r="CS26" s="660"/>
      <c r="CT26" s="660"/>
      <c r="CU26" s="660"/>
      <c r="CV26" s="660"/>
      <c r="CW26" s="660"/>
      <c r="CX26" s="660"/>
      <c r="CY26" s="661"/>
      <c r="CZ26" s="664">
        <v>9.1</v>
      </c>
      <c r="DA26" s="693"/>
      <c r="DB26" s="693"/>
      <c r="DC26" s="697"/>
      <c r="DD26" s="668">
        <v>2673615</v>
      </c>
      <c r="DE26" s="660"/>
      <c r="DF26" s="660"/>
      <c r="DG26" s="660"/>
      <c r="DH26" s="660"/>
      <c r="DI26" s="660"/>
      <c r="DJ26" s="660"/>
      <c r="DK26" s="661"/>
      <c r="DL26" s="668" t="s">
        <v>178</v>
      </c>
      <c r="DM26" s="660"/>
      <c r="DN26" s="660"/>
      <c r="DO26" s="660"/>
      <c r="DP26" s="660"/>
      <c r="DQ26" s="660"/>
      <c r="DR26" s="660"/>
      <c r="DS26" s="660"/>
      <c r="DT26" s="660"/>
      <c r="DU26" s="660"/>
      <c r="DV26" s="661"/>
      <c r="DW26" s="664" t="s">
        <v>231</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4248373</v>
      </c>
      <c r="S27" s="660"/>
      <c r="T27" s="660"/>
      <c r="U27" s="660"/>
      <c r="V27" s="660"/>
      <c r="W27" s="660"/>
      <c r="X27" s="660"/>
      <c r="Y27" s="661"/>
      <c r="Z27" s="662">
        <v>13.1</v>
      </c>
      <c r="AA27" s="662"/>
      <c r="AB27" s="662"/>
      <c r="AC27" s="662"/>
      <c r="AD27" s="663" t="s">
        <v>231</v>
      </c>
      <c r="AE27" s="663"/>
      <c r="AF27" s="663"/>
      <c r="AG27" s="663"/>
      <c r="AH27" s="663"/>
      <c r="AI27" s="663"/>
      <c r="AJ27" s="663"/>
      <c r="AK27" s="663"/>
      <c r="AL27" s="664" t="s">
        <v>231</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11491502</v>
      </c>
      <c r="BH27" s="660"/>
      <c r="BI27" s="660"/>
      <c r="BJ27" s="660"/>
      <c r="BK27" s="660"/>
      <c r="BL27" s="660"/>
      <c r="BM27" s="660"/>
      <c r="BN27" s="661"/>
      <c r="BO27" s="662">
        <v>100</v>
      </c>
      <c r="BP27" s="662"/>
      <c r="BQ27" s="662"/>
      <c r="BR27" s="662"/>
      <c r="BS27" s="668">
        <v>110725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6822247</v>
      </c>
      <c r="CS27" s="695"/>
      <c r="CT27" s="695"/>
      <c r="CU27" s="695"/>
      <c r="CV27" s="695"/>
      <c r="CW27" s="695"/>
      <c r="CX27" s="695"/>
      <c r="CY27" s="696"/>
      <c r="CZ27" s="664">
        <v>21.2</v>
      </c>
      <c r="DA27" s="693"/>
      <c r="DB27" s="693"/>
      <c r="DC27" s="697"/>
      <c r="DD27" s="668">
        <v>2356228</v>
      </c>
      <c r="DE27" s="695"/>
      <c r="DF27" s="695"/>
      <c r="DG27" s="695"/>
      <c r="DH27" s="695"/>
      <c r="DI27" s="695"/>
      <c r="DJ27" s="695"/>
      <c r="DK27" s="696"/>
      <c r="DL27" s="668">
        <v>2355789</v>
      </c>
      <c r="DM27" s="695"/>
      <c r="DN27" s="695"/>
      <c r="DO27" s="695"/>
      <c r="DP27" s="695"/>
      <c r="DQ27" s="695"/>
      <c r="DR27" s="695"/>
      <c r="DS27" s="695"/>
      <c r="DT27" s="695"/>
      <c r="DU27" s="695"/>
      <c r="DV27" s="696"/>
      <c r="DW27" s="664">
        <v>12.3</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231</v>
      </c>
      <c r="AA28" s="662"/>
      <c r="AB28" s="662"/>
      <c r="AC28" s="662"/>
      <c r="AD28" s="663" t="s">
        <v>231</v>
      </c>
      <c r="AE28" s="663"/>
      <c r="AF28" s="663"/>
      <c r="AG28" s="663"/>
      <c r="AH28" s="663"/>
      <c r="AI28" s="663"/>
      <c r="AJ28" s="663"/>
      <c r="AK28" s="663"/>
      <c r="AL28" s="664" t="s">
        <v>178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3115156</v>
      </c>
      <c r="CS28" s="660"/>
      <c r="CT28" s="660"/>
      <c r="CU28" s="660"/>
      <c r="CV28" s="660"/>
      <c r="CW28" s="660"/>
      <c r="CX28" s="660"/>
      <c r="CY28" s="661"/>
      <c r="CZ28" s="664">
        <v>9.6999999999999993</v>
      </c>
      <c r="DA28" s="693"/>
      <c r="DB28" s="693"/>
      <c r="DC28" s="697"/>
      <c r="DD28" s="668">
        <v>3010037</v>
      </c>
      <c r="DE28" s="660"/>
      <c r="DF28" s="660"/>
      <c r="DG28" s="660"/>
      <c r="DH28" s="660"/>
      <c r="DI28" s="660"/>
      <c r="DJ28" s="660"/>
      <c r="DK28" s="661"/>
      <c r="DL28" s="668">
        <v>3010037</v>
      </c>
      <c r="DM28" s="660"/>
      <c r="DN28" s="660"/>
      <c r="DO28" s="660"/>
      <c r="DP28" s="660"/>
      <c r="DQ28" s="660"/>
      <c r="DR28" s="660"/>
      <c r="DS28" s="660"/>
      <c r="DT28" s="660"/>
      <c r="DU28" s="660"/>
      <c r="DV28" s="661"/>
      <c r="DW28" s="664">
        <v>15.7</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2165590</v>
      </c>
      <c r="S29" s="660"/>
      <c r="T29" s="660"/>
      <c r="U29" s="660"/>
      <c r="V29" s="660"/>
      <c r="W29" s="660"/>
      <c r="X29" s="660"/>
      <c r="Y29" s="661"/>
      <c r="Z29" s="662">
        <v>6.7</v>
      </c>
      <c r="AA29" s="662"/>
      <c r="AB29" s="662"/>
      <c r="AC29" s="662"/>
      <c r="AD29" s="663" t="s">
        <v>231</v>
      </c>
      <c r="AE29" s="663"/>
      <c r="AF29" s="663"/>
      <c r="AG29" s="663"/>
      <c r="AH29" s="663"/>
      <c r="AI29" s="663"/>
      <c r="AJ29" s="663"/>
      <c r="AK29" s="663"/>
      <c r="AL29" s="664" t="s">
        <v>178</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3110524</v>
      </c>
      <c r="CS29" s="695"/>
      <c r="CT29" s="695"/>
      <c r="CU29" s="695"/>
      <c r="CV29" s="695"/>
      <c r="CW29" s="695"/>
      <c r="CX29" s="695"/>
      <c r="CY29" s="696"/>
      <c r="CZ29" s="664">
        <v>9.6999999999999993</v>
      </c>
      <c r="DA29" s="693"/>
      <c r="DB29" s="693"/>
      <c r="DC29" s="697"/>
      <c r="DD29" s="668">
        <v>3005405</v>
      </c>
      <c r="DE29" s="695"/>
      <c r="DF29" s="695"/>
      <c r="DG29" s="695"/>
      <c r="DH29" s="695"/>
      <c r="DI29" s="695"/>
      <c r="DJ29" s="695"/>
      <c r="DK29" s="696"/>
      <c r="DL29" s="668">
        <v>3005405</v>
      </c>
      <c r="DM29" s="695"/>
      <c r="DN29" s="695"/>
      <c r="DO29" s="695"/>
      <c r="DP29" s="695"/>
      <c r="DQ29" s="695"/>
      <c r="DR29" s="695"/>
      <c r="DS29" s="695"/>
      <c r="DT29" s="695"/>
      <c r="DU29" s="695"/>
      <c r="DV29" s="696"/>
      <c r="DW29" s="664">
        <v>15.7</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34355</v>
      </c>
      <c r="S30" s="660"/>
      <c r="T30" s="660"/>
      <c r="U30" s="660"/>
      <c r="V30" s="660"/>
      <c r="W30" s="660"/>
      <c r="X30" s="660"/>
      <c r="Y30" s="661"/>
      <c r="Z30" s="662">
        <v>0.1</v>
      </c>
      <c r="AA30" s="662"/>
      <c r="AB30" s="662"/>
      <c r="AC30" s="662"/>
      <c r="AD30" s="663">
        <v>6697</v>
      </c>
      <c r="AE30" s="663"/>
      <c r="AF30" s="663"/>
      <c r="AG30" s="663"/>
      <c r="AH30" s="663"/>
      <c r="AI30" s="663"/>
      <c r="AJ30" s="663"/>
      <c r="AK30" s="663"/>
      <c r="AL30" s="664">
        <v>0</v>
      </c>
      <c r="AM30" s="665"/>
      <c r="AN30" s="665"/>
      <c r="AO30" s="666"/>
      <c r="AP30" s="707" t="s">
        <v>306</v>
      </c>
      <c r="AQ30" s="708"/>
      <c r="AR30" s="708"/>
      <c r="AS30" s="708"/>
      <c r="AT30" s="713" t="s">
        <v>307</v>
      </c>
      <c r="AU30" s="210"/>
      <c r="AV30" s="210"/>
      <c r="AW30" s="210"/>
      <c r="AX30" s="645" t="s">
        <v>183</v>
      </c>
      <c r="AY30" s="646"/>
      <c r="AZ30" s="646"/>
      <c r="BA30" s="646"/>
      <c r="BB30" s="646"/>
      <c r="BC30" s="646"/>
      <c r="BD30" s="646"/>
      <c r="BE30" s="646"/>
      <c r="BF30" s="647"/>
      <c r="BG30" s="719">
        <v>99</v>
      </c>
      <c r="BH30" s="720"/>
      <c r="BI30" s="720"/>
      <c r="BJ30" s="720"/>
      <c r="BK30" s="720"/>
      <c r="BL30" s="720"/>
      <c r="BM30" s="654">
        <v>96</v>
      </c>
      <c r="BN30" s="720"/>
      <c r="BO30" s="720"/>
      <c r="BP30" s="720"/>
      <c r="BQ30" s="721"/>
      <c r="BR30" s="719">
        <v>98.8</v>
      </c>
      <c r="BS30" s="720"/>
      <c r="BT30" s="720"/>
      <c r="BU30" s="720"/>
      <c r="BV30" s="720"/>
      <c r="BW30" s="720"/>
      <c r="BX30" s="654">
        <v>94.5</v>
      </c>
      <c r="BY30" s="720"/>
      <c r="BZ30" s="720"/>
      <c r="CA30" s="720"/>
      <c r="CB30" s="721"/>
      <c r="CD30" s="724"/>
      <c r="CE30" s="725"/>
      <c r="CF30" s="674" t="s">
        <v>308</v>
      </c>
      <c r="CG30" s="675"/>
      <c r="CH30" s="675"/>
      <c r="CI30" s="675"/>
      <c r="CJ30" s="675"/>
      <c r="CK30" s="675"/>
      <c r="CL30" s="675"/>
      <c r="CM30" s="675"/>
      <c r="CN30" s="675"/>
      <c r="CO30" s="675"/>
      <c r="CP30" s="675"/>
      <c r="CQ30" s="676"/>
      <c r="CR30" s="659">
        <v>2754558</v>
      </c>
      <c r="CS30" s="660"/>
      <c r="CT30" s="660"/>
      <c r="CU30" s="660"/>
      <c r="CV30" s="660"/>
      <c r="CW30" s="660"/>
      <c r="CX30" s="660"/>
      <c r="CY30" s="661"/>
      <c r="CZ30" s="664">
        <v>8.6</v>
      </c>
      <c r="DA30" s="693"/>
      <c r="DB30" s="693"/>
      <c r="DC30" s="697"/>
      <c r="DD30" s="668">
        <v>2649439</v>
      </c>
      <c r="DE30" s="660"/>
      <c r="DF30" s="660"/>
      <c r="DG30" s="660"/>
      <c r="DH30" s="660"/>
      <c r="DI30" s="660"/>
      <c r="DJ30" s="660"/>
      <c r="DK30" s="661"/>
      <c r="DL30" s="668">
        <v>2649439</v>
      </c>
      <c r="DM30" s="660"/>
      <c r="DN30" s="660"/>
      <c r="DO30" s="660"/>
      <c r="DP30" s="660"/>
      <c r="DQ30" s="660"/>
      <c r="DR30" s="660"/>
      <c r="DS30" s="660"/>
      <c r="DT30" s="660"/>
      <c r="DU30" s="660"/>
      <c r="DV30" s="661"/>
      <c r="DW30" s="664">
        <v>13.9</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241604</v>
      </c>
      <c r="S31" s="660"/>
      <c r="T31" s="660"/>
      <c r="U31" s="660"/>
      <c r="V31" s="660"/>
      <c r="W31" s="660"/>
      <c r="X31" s="660"/>
      <c r="Y31" s="661"/>
      <c r="Z31" s="662">
        <v>0.7</v>
      </c>
      <c r="AA31" s="662"/>
      <c r="AB31" s="662"/>
      <c r="AC31" s="662"/>
      <c r="AD31" s="663" t="s">
        <v>231</v>
      </c>
      <c r="AE31" s="663"/>
      <c r="AF31" s="663"/>
      <c r="AG31" s="663"/>
      <c r="AH31" s="663"/>
      <c r="AI31" s="663"/>
      <c r="AJ31" s="663"/>
      <c r="AK31" s="663"/>
      <c r="AL31" s="664" t="s">
        <v>231</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98.9</v>
      </c>
      <c r="BH31" s="695"/>
      <c r="BI31" s="695"/>
      <c r="BJ31" s="695"/>
      <c r="BK31" s="695"/>
      <c r="BL31" s="695"/>
      <c r="BM31" s="665">
        <v>95.9</v>
      </c>
      <c r="BN31" s="717"/>
      <c r="BO31" s="717"/>
      <c r="BP31" s="717"/>
      <c r="BQ31" s="718"/>
      <c r="BR31" s="716">
        <v>98.9</v>
      </c>
      <c r="BS31" s="695"/>
      <c r="BT31" s="695"/>
      <c r="BU31" s="695"/>
      <c r="BV31" s="695"/>
      <c r="BW31" s="695"/>
      <c r="BX31" s="665">
        <v>95.3</v>
      </c>
      <c r="BY31" s="717"/>
      <c r="BZ31" s="717"/>
      <c r="CA31" s="717"/>
      <c r="CB31" s="718"/>
      <c r="CD31" s="724"/>
      <c r="CE31" s="725"/>
      <c r="CF31" s="674" t="s">
        <v>312</v>
      </c>
      <c r="CG31" s="675"/>
      <c r="CH31" s="675"/>
      <c r="CI31" s="675"/>
      <c r="CJ31" s="675"/>
      <c r="CK31" s="675"/>
      <c r="CL31" s="675"/>
      <c r="CM31" s="675"/>
      <c r="CN31" s="675"/>
      <c r="CO31" s="675"/>
      <c r="CP31" s="675"/>
      <c r="CQ31" s="676"/>
      <c r="CR31" s="659">
        <v>355966</v>
      </c>
      <c r="CS31" s="695"/>
      <c r="CT31" s="695"/>
      <c r="CU31" s="695"/>
      <c r="CV31" s="695"/>
      <c r="CW31" s="695"/>
      <c r="CX31" s="695"/>
      <c r="CY31" s="696"/>
      <c r="CZ31" s="664">
        <v>1.1000000000000001</v>
      </c>
      <c r="DA31" s="693"/>
      <c r="DB31" s="693"/>
      <c r="DC31" s="697"/>
      <c r="DD31" s="668">
        <v>355966</v>
      </c>
      <c r="DE31" s="695"/>
      <c r="DF31" s="695"/>
      <c r="DG31" s="695"/>
      <c r="DH31" s="695"/>
      <c r="DI31" s="695"/>
      <c r="DJ31" s="695"/>
      <c r="DK31" s="696"/>
      <c r="DL31" s="668">
        <v>355966</v>
      </c>
      <c r="DM31" s="695"/>
      <c r="DN31" s="695"/>
      <c r="DO31" s="695"/>
      <c r="DP31" s="695"/>
      <c r="DQ31" s="695"/>
      <c r="DR31" s="695"/>
      <c r="DS31" s="695"/>
      <c r="DT31" s="695"/>
      <c r="DU31" s="695"/>
      <c r="DV31" s="696"/>
      <c r="DW31" s="664">
        <v>1.9</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100251</v>
      </c>
      <c r="S32" s="660"/>
      <c r="T32" s="660"/>
      <c r="U32" s="660"/>
      <c r="V32" s="660"/>
      <c r="W32" s="660"/>
      <c r="X32" s="660"/>
      <c r="Y32" s="661"/>
      <c r="Z32" s="662">
        <v>0.3</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98.9</v>
      </c>
      <c r="BH32" s="729"/>
      <c r="BI32" s="729"/>
      <c r="BJ32" s="729"/>
      <c r="BK32" s="729"/>
      <c r="BL32" s="729"/>
      <c r="BM32" s="730">
        <v>95.7</v>
      </c>
      <c r="BN32" s="729"/>
      <c r="BO32" s="729"/>
      <c r="BP32" s="729"/>
      <c r="BQ32" s="731"/>
      <c r="BR32" s="728">
        <v>98.6</v>
      </c>
      <c r="BS32" s="729"/>
      <c r="BT32" s="729"/>
      <c r="BU32" s="729"/>
      <c r="BV32" s="729"/>
      <c r="BW32" s="729"/>
      <c r="BX32" s="730">
        <v>93.3</v>
      </c>
      <c r="BY32" s="729"/>
      <c r="BZ32" s="729"/>
      <c r="CA32" s="729"/>
      <c r="CB32" s="731"/>
      <c r="CD32" s="726"/>
      <c r="CE32" s="727"/>
      <c r="CF32" s="674" t="s">
        <v>315</v>
      </c>
      <c r="CG32" s="675"/>
      <c r="CH32" s="675"/>
      <c r="CI32" s="675"/>
      <c r="CJ32" s="675"/>
      <c r="CK32" s="675"/>
      <c r="CL32" s="675"/>
      <c r="CM32" s="675"/>
      <c r="CN32" s="675"/>
      <c r="CO32" s="675"/>
      <c r="CP32" s="675"/>
      <c r="CQ32" s="676"/>
      <c r="CR32" s="659">
        <v>4632</v>
      </c>
      <c r="CS32" s="660"/>
      <c r="CT32" s="660"/>
      <c r="CU32" s="660"/>
      <c r="CV32" s="660"/>
      <c r="CW32" s="660"/>
      <c r="CX32" s="660"/>
      <c r="CY32" s="661"/>
      <c r="CZ32" s="664">
        <v>0</v>
      </c>
      <c r="DA32" s="693"/>
      <c r="DB32" s="693"/>
      <c r="DC32" s="697"/>
      <c r="DD32" s="668">
        <v>4632</v>
      </c>
      <c r="DE32" s="660"/>
      <c r="DF32" s="660"/>
      <c r="DG32" s="660"/>
      <c r="DH32" s="660"/>
      <c r="DI32" s="660"/>
      <c r="DJ32" s="660"/>
      <c r="DK32" s="661"/>
      <c r="DL32" s="668">
        <v>4632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340088</v>
      </c>
      <c r="S33" s="660"/>
      <c r="T33" s="660"/>
      <c r="U33" s="660"/>
      <c r="V33" s="660"/>
      <c r="W33" s="660"/>
      <c r="X33" s="660"/>
      <c r="Y33" s="661"/>
      <c r="Z33" s="662">
        <v>1</v>
      </c>
      <c r="AA33" s="662"/>
      <c r="AB33" s="662"/>
      <c r="AC33" s="662"/>
      <c r="AD33" s="663" t="s">
        <v>231</v>
      </c>
      <c r="AE33" s="663"/>
      <c r="AF33" s="663"/>
      <c r="AG33" s="663"/>
      <c r="AH33" s="663"/>
      <c r="AI33" s="663"/>
      <c r="AJ33" s="663"/>
      <c r="AK33" s="663"/>
      <c r="AL33" s="664" t="s">
        <v>178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13688211</v>
      </c>
      <c r="CS33" s="695"/>
      <c r="CT33" s="695"/>
      <c r="CU33" s="695"/>
      <c r="CV33" s="695"/>
      <c r="CW33" s="695"/>
      <c r="CX33" s="695"/>
      <c r="CY33" s="696"/>
      <c r="CZ33" s="664">
        <v>42.5</v>
      </c>
      <c r="DA33" s="693"/>
      <c r="DB33" s="693"/>
      <c r="DC33" s="697"/>
      <c r="DD33" s="668">
        <v>10792639</v>
      </c>
      <c r="DE33" s="695"/>
      <c r="DF33" s="695"/>
      <c r="DG33" s="695"/>
      <c r="DH33" s="695"/>
      <c r="DI33" s="695"/>
      <c r="DJ33" s="695"/>
      <c r="DK33" s="696"/>
      <c r="DL33" s="668">
        <v>8152251</v>
      </c>
      <c r="DM33" s="695"/>
      <c r="DN33" s="695"/>
      <c r="DO33" s="695"/>
      <c r="DP33" s="695"/>
      <c r="DQ33" s="695"/>
      <c r="DR33" s="695"/>
      <c r="DS33" s="695"/>
      <c r="DT33" s="695"/>
      <c r="DU33" s="695"/>
      <c r="DV33" s="696"/>
      <c r="DW33" s="664">
        <v>42.6</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1196635</v>
      </c>
      <c r="S34" s="660"/>
      <c r="T34" s="660"/>
      <c r="U34" s="660"/>
      <c r="V34" s="660"/>
      <c r="W34" s="660"/>
      <c r="X34" s="660"/>
      <c r="Y34" s="661"/>
      <c r="Z34" s="662">
        <v>3.7</v>
      </c>
      <c r="AA34" s="662"/>
      <c r="AB34" s="662"/>
      <c r="AC34" s="662"/>
      <c r="AD34" s="663">
        <v>33175</v>
      </c>
      <c r="AE34" s="663"/>
      <c r="AF34" s="663"/>
      <c r="AG34" s="663"/>
      <c r="AH34" s="663"/>
      <c r="AI34" s="663"/>
      <c r="AJ34" s="663"/>
      <c r="AK34" s="663"/>
      <c r="AL34" s="664">
        <v>0.2</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5366396</v>
      </c>
      <c r="CS34" s="660"/>
      <c r="CT34" s="660"/>
      <c r="CU34" s="660"/>
      <c r="CV34" s="660"/>
      <c r="CW34" s="660"/>
      <c r="CX34" s="660"/>
      <c r="CY34" s="661"/>
      <c r="CZ34" s="664">
        <v>16.7</v>
      </c>
      <c r="DA34" s="693"/>
      <c r="DB34" s="693"/>
      <c r="DC34" s="697"/>
      <c r="DD34" s="668">
        <v>4425529</v>
      </c>
      <c r="DE34" s="660"/>
      <c r="DF34" s="660"/>
      <c r="DG34" s="660"/>
      <c r="DH34" s="660"/>
      <c r="DI34" s="660"/>
      <c r="DJ34" s="660"/>
      <c r="DK34" s="661"/>
      <c r="DL34" s="668">
        <v>4213051</v>
      </c>
      <c r="DM34" s="660"/>
      <c r="DN34" s="660"/>
      <c r="DO34" s="660"/>
      <c r="DP34" s="660"/>
      <c r="DQ34" s="660"/>
      <c r="DR34" s="660"/>
      <c r="DS34" s="660"/>
      <c r="DT34" s="660"/>
      <c r="DU34" s="660"/>
      <c r="DV34" s="661"/>
      <c r="DW34" s="664">
        <v>22</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3996476</v>
      </c>
      <c r="S35" s="660"/>
      <c r="T35" s="660"/>
      <c r="U35" s="660"/>
      <c r="V35" s="660"/>
      <c r="W35" s="660"/>
      <c r="X35" s="660"/>
      <c r="Y35" s="661"/>
      <c r="Z35" s="662">
        <v>12.3</v>
      </c>
      <c r="AA35" s="662"/>
      <c r="AB35" s="662"/>
      <c r="AC35" s="662"/>
      <c r="AD35" s="663" t="s">
        <v>178</v>
      </c>
      <c r="AE35" s="663"/>
      <c r="AF35" s="663"/>
      <c r="AG35" s="663"/>
      <c r="AH35" s="663"/>
      <c r="AI35" s="663"/>
      <c r="AJ35" s="663"/>
      <c r="AK35" s="663"/>
      <c r="AL35" s="664" t="s">
        <v>231</v>
      </c>
      <c r="AM35" s="665"/>
      <c r="AN35" s="665"/>
      <c r="AO35" s="666"/>
      <c r="AP35" s="214"/>
      <c r="AQ35" s="732" t="s">
        <v>323</v>
      </c>
      <c r="AR35" s="733"/>
      <c r="AS35" s="733"/>
      <c r="AT35" s="733"/>
      <c r="AU35" s="733"/>
      <c r="AV35" s="733"/>
      <c r="AW35" s="733"/>
      <c r="AX35" s="733"/>
      <c r="AY35" s="734"/>
      <c r="AZ35" s="648">
        <v>3820671</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107274</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235176</v>
      </c>
      <c r="CS35" s="695"/>
      <c r="CT35" s="695"/>
      <c r="CU35" s="695"/>
      <c r="CV35" s="695"/>
      <c r="CW35" s="695"/>
      <c r="CX35" s="695"/>
      <c r="CY35" s="696"/>
      <c r="CZ35" s="664">
        <v>0.7</v>
      </c>
      <c r="DA35" s="693"/>
      <c r="DB35" s="693"/>
      <c r="DC35" s="697"/>
      <c r="DD35" s="668">
        <v>175222</v>
      </c>
      <c r="DE35" s="695"/>
      <c r="DF35" s="695"/>
      <c r="DG35" s="695"/>
      <c r="DH35" s="695"/>
      <c r="DI35" s="695"/>
      <c r="DJ35" s="695"/>
      <c r="DK35" s="696"/>
      <c r="DL35" s="668">
        <v>162861</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178</v>
      </c>
      <c r="AE36" s="663"/>
      <c r="AF36" s="663"/>
      <c r="AG36" s="663"/>
      <c r="AH36" s="663"/>
      <c r="AI36" s="663"/>
      <c r="AJ36" s="663"/>
      <c r="AK36" s="663"/>
      <c r="AL36" s="664" t="s">
        <v>231</v>
      </c>
      <c r="AM36" s="665"/>
      <c r="AN36" s="665"/>
      <c r="AO36" s="666"/>
      <c r="AQ36" s="736" t="s">
        <v>327</v>
      </c>
      <c r="AR36" s="737"/>
      <c r="AS36" s="737"/>
      <c r="AT36" s="737"/>
      <c r="AU36" s="737"/>
      <c r="AV36" s="737"/>
      <c r="AW36" s="737"/>
      <c r="AX36" s="737"/>
      <c r="AY36" s="738"/>
      <c r="AZ36" s="659">
        <v>970000</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-162578</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4267274</v>
      </c>
      <c r="CS36" s="660"/>
      <c r="CT36" s="660"/>
      <c r="CU36" s="660"/>
      <c r="CV36" s="660"/>
      <c r="CW36" s="660"/>
      <c r="CX36" s="660"/>
      <c r="CY36" s="661"/>
      <c r="CZ36" s="664">
        <v>13.3</v>
      </c>
      <c r="DA36" s="693"/>
      <c r="DB36" s="693"/>
      <c r="DC36" s="697"/>
      <c r="DD36" s="668">
        <v>3787230</v>
      </c>
      <c r="DE36" s="660"/>
      <c r="DF36" s="660"/>
      <c r="DG36" s="660"/>
      <c r="DH36" s="660"/>
      <c r="DI36" s="660"/>
      <c r="DJ36" s="660"/>
      <c r="DK36" s="661"/>
      <c r="DL36" s="668">
        <v>1456118</v>
      </c>
      <c r="DM36" s="660"/>
      <c r="DN36" s="660"/>
      <c r="DO36" s="660"/>
      <c r="DP36" s="660"/>
      <c r="DQ36" s="660"/>
      <c r="DR36" s="660"/>
      <c r="DS36" s="660"/>
      <c r="DT36" s="660"/>
      <c r="DU36" s="660"/>
      <c r="DV36" s="661"/>
      <c r="DW36" s="664">
        <v>7.6</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1260876</v>
      </c>
      <c r="S37" s="660"/>
      <c r="T37" s="660"/>
      <c r="U37" s="660"/>
      <c r="V37" s="660"/>
      <c r="W37" s="660"/>
      <c r="X37" s="660"/>
      <c r="Y37" s="661"/>
      <c r="Z37" s="662">
        <v>3.9</v>
      </c>
      <c r="AA37" s="662"/>
      <c r="AB37" s="662"/>
      <c r="AC37" s="662"/>
      <c r="AD37" s="663" t="s">
        <v>231</v>
      </c>
      <c r="AE37" s="663"/>
      <c r="AF37" s="663"/>
      <c r="AG37" s="663"/>
      <c r="AH37" s="663"/>
      <c r="AI37" s="663"/>
      <c r="AJ37" s="663"/>
      <c r="AK37" s="663"/>
      <c r="AL37" s="664" t="s">
        <v>178</v>
      </c>
      <c r="AM37" s="665"/>
      <c r="AN37" s="665"/>
      <c r="AO37" s="666"/>
      <c r="AQ37" s="736" t="s">
        <v>331</v>
      </c>
      <c r="AR37" s="737"/>
      <c r="AS37" s="737"/>
      <c r="AT37" s="737"/>
      <c r="AU37" s="737"/>
      <c r="AV37" s="737"/>
      <c r="AW37" s="737"/>
      <c r="AX37" s="737"/>
      <c r="AY37" s="738"/>
      <c r="AZ37" s="659">
        <v>1782</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11768</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1790</v>
      </c>
      <c r="CS37" s="695"/>
      <c r="CT37" s="695"/>
      <c r="CU37" s="695"/>
      <c r="CV37" s="695"/>
      <c r="CW37" s="695"/>
      <c r="CX37" s="695"/>
      <c r="CY37" s="696"/>
      <c r="CZ37" s="664">
        <v>0</v>
      </c>
      <c r="DA37" s="693"/>
      <c r="DB37" s="693"/>
      <c r="DC37" s="697"/>
      <c r="DD37" s="668">
        <v>1790</v>
      </c>
      <c r="DE37" s="695"/>
      <c r="DF37" s="695"/>
      <c r="DG37" s="695"/>
      <c r="DH37" s="695"/>
      <c r="DI37" s="695"/>
      <c r="DJ37" s="695"/>
      <c r="DK37" s="696"/>
      <c r="DL37" s="668">
        <v>1790</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32395979</v>
      </c>
      <c r="S38" s="740"/>
      <c r="T38" s="740"/>
      <c r="U38" s="740"/>
      <c r="V38" s="740"/>
      <c r="W38" s="740"/>
      <c r="X38" s="740"/>
      <c r="Y38" s="741"/>
      <c r="Z38" s="742">
        <v>100</v>
      </c>
      <c r="AA38" s="742"/>
      <c r="AB38" s="742"/>
      <c r="AC38" s="742"/>
      <c r="AD38" s="743">
        <v>17863412</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178</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19247</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2837072</v>
      </c>
      <c r="CS38" s="660"/>
      <c r="CT38" s="660"/>
      <c r="CU38" s="660"/>
      <c r="CV38" s="660"/>
      <c r="CW38" s="660"/>
      <c r="CX38" s="660"/>
      <c r="CY38" s="661"/>
      <c r="CZ38" s="664">
        <v>8.8000000000000007</v>
      </c>
      <c r="DA38" s="693"/>
      <c r="DB38" s="693"/>
      <c r="DC38" s="697"/>
      <c r="DD38" s="668">
        <v>2358704</v>
      </c>
      <c r="DE38" s="660"/>
      <c r="DF38" s="660"/>
      <c r="DG38" s="660"/>
      <c r="DH38" s="660"/>
      <c r="DI38" s="660"/>
      <c r="DJ38" s="660"/>
      <c r="DK38" s="661"/>
      <c r="DL38" s="668">
        <v>2318720</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t="s">
        <v>178</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83</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138763</v>
      </c>
      <c r="CS39" s="695"/>
      <c r="CT39" s="695"/>
      <c r="CU39" s="695"/>
      <c r="CV39" s="695"/>
      <c r="CW39" s="695"/>
      <c r="CX39" s="695"/>
      <c r="CY39" s="696"/>
      <c r="CZ39" s="664">
        <v>0.4</v>
      </c>
      <c r="DA39" s="693"/>
      <c r="DB39" s="693"/>
      <c r="DC39" s="697"/>
      <c r="DD39" s="668">
        <v>44453</v>
      </c>
      <c r="DE39" s="695"/>
      <c r="DF39" s="695"/>
      <c r="DG39" s="695"/>
      <c r="DH39" s="695"/>
      <c r="DI39" s="695"/>
      <c r="DJ39" s="695"/>
      <c r="DK39" s="696"/>
      <c r="DL39" s="668" t="s">
        <v>342</v>
      </c>
      <c r="DM39" s="695"/>
      <c r="DN39" s="695"/>
      <c r="DO39" s="695"/>
      <c r="DP39" s="695"/>
      <c r="DQ39" s="695"/>
      <c r="DR39" s="695"/>
      <c r="DS39" s="695"/>
      <c r="DT39" s="695"/>
      <c r="DU39" s="695"/>
      <c r="DV39" s="696"/>
      <c r="DW39" s="664" t="s">
        <v>342</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715565</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112</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843530</v>
      </c>
      <c r="CS40" s="660"/>
      <c r="CT40" s="660"/>
      <c r="CU40" s="660"/>
      <c r="CV40" s="660"/>
      <c r="CW40" s="660"/>
      <c r="CX40" s="660"/>
      <c r="CY40" s="661"/>
      <c r="CZ40" s="664">
        <v>2.6</v>
      </c>
      <c r="DA40" s="693"/>
      <c r="DB40" s="693"/>
      <c r="DC40" s="697"/>
      <c r="DD40" s="668">
        <v>1501</v>
      </c>
      <c r="DE40" s="660"/>
      <c r="DF40" s="660"/>
      <c r="DG40" s="660"/>
      <c r="DH40" s="660"/>
      <c r="DI40" s="660"/>
      <c r="DJ40" s="660"/>
      <c r="DK40" s="661"/>
      <c r="DL40" s="668">
        <v>1501</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2133324</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352</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178</v>
      </c>
      <c r="CS41" s="695"/>
      <c r="CT41" s="695"/>
      <c r="CU41" s="695"/>
      <c r="CV41" s="695"/>
      <c r="CW41" s="695"/>
      <c r="CX41" s="695"/>
      <c r="CY41" s="696"/>
      <c r="CZ41" s="664" t="s">
        <v>342</v>
      </c>
      <c r="DA41" s="693"/>
      <c r="DB41" s="693"/>
      <c r="DC41" s="697"/>
      <c r="DD41" s="668" t="s">
        <v>342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4197142</v>
      </c>
      <c r="CS42" s="660"/>
      <c r="CT42" s="660"/>
      <c r="CU42" s="660"/>
      <c r="CV42" s="660"/>
      <c r="CW42" s="660"/>
      <c r="CX42" s="660"/>
      <c r="CY42" s="661"/>
      <c r="CZ42" s="664">
        <v>13</v>
      </c>
      <c r="DA42" s="665"/>
      <c r="DB42" s="665"/>
      <c r="DC42" s="760"/>
      <c r="DD42" s="668">
        <v>437946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126253</v>
      </c>
      <c r="CS43" s="695"/>
      <c r="CT43" s="695"/>
      <c r="CU43" s="695"/>
      <c r="CV43" s="695"/>
      <c r="CW43" s="695"/>
      <c r="CX43" s="695"/>
      <c r="CY43" s="696"/>
      <c r="CZ43" s="664">
        <v>0.4</v>
      </c>
      <c r="DA43" s="693"/>
      <c r="DB43" s="693"/>
      <c r="DC43" s="697"/>
      <c r="DD43" s="668">
        <v>126253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303</v>
      </c>
      <c r="CE44" s="772"/>
      <c r="CF44" s="656" t="s">
        <v>354</v>
      </c>
      <c r="CG44" s="657"/>
      <c r="CH44" s="657"/>
      <c r="CI44" s="657"/>
      <c r="CJ44" s="657"/>
      <c r="CK44" s="657"/>
      <c r="CL44" s="657"/>
      <c r="CM44" s="657"/>
      <c r="CN44" s="657"/>
      <c r="CO44" s="657"/>
      <c r="CP44" s="657"/>
      <c r="CQ44" s="658"/>
      <c r="CR44" s="659">
        <v>4121303</v>
      </c>
      <c r="CS44" s="660"/>
      <c r="CT44" s="660"/>
      <c r="CU44" s="660"/>
      <c r="CV44" s="660"/>
      <c r="CW44" s="660"/>
      <c r="CX44" s="660"/>
      <c r="CY44" s="661"/>
      <c r="CZ44" s="664">
        <v>12.8</v>
      </c>
      <c r="DA44" s="665"/>
      <c r="DB44" s="665"/>
      <c r="DC44" s="760"/>
      <c r="DD44" s="668">
        <v>412948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1568570</v>
      </c>
      <c r="CS45" s="695"/>
      <c r="CT45" s="695"/>
      <c r="CU45" s="695"/>
      <c r="CV45" s="695"/>
      <c r="CW45" s="695"/>
      <c r="CX45" s="695"/>
      <c r="CY45" s="696"/>
      <c r="CZ45" s="664">
        <v>4.9000000000000004</v>
      </c>
      <c r="DA45" s="693"/>
      <c r="DB45" s="693"/>
      <c r="DC45" s="697"/>
      <c r="DD45" s="668">
        <v>17812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2439002</v>
      </c>
      <c r="CS46" s="660"/>
      <c r="CT46" s="660"/>
      <c r="CU46" s="660"/>
      <c r="CV46" s="660"/>
      <c r="CW46" s="660"/>
      <c r="CX46" s="660"/>
      <c r="CY46" s="661"/>
      <c r="CZ46" s="664">
        <v>7.6</v>
      </c>
      <c r="DA46" s="665"/>
      <c r="DB46" s="665"/>
      <c r="DC46" s="760"/>
      <c r="DD46" s="668">
        <v>381371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75839</v>
      </c>
      <c r="CS47" s="695"/>
      <c r="CT47" s="695"/>
      <c r="CU47" s="695"/>
      <c r="CV47" s="695"/>
      <c r="CW47" s="695"/>
      <c r="CX47" s="695"/>
      <c r="CY47" s="696"/>
      <c r="CZ47" s="664">
        <v>0.2</v>
      </c>
      <c r="DA47" s="693"/>
      <c r="DB47" s="693"/>
      <c r="DC47" s="697"/>
      <c r="DD47" s="668">
        <v>24998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342</v>
      </c>
      <c r="CS48" s="660"/>
      <c r="CT48" s="660"/>
      <c r="CU48" s="660"/>
      <c r="CV48" s="660"/>
      <c r="CW48" s="660"/>
      <c r="CX48" s="660"/>
      <c r="CY48" s="661"/>
      <c r="CZ48" s="664" t="s">
        <v>178</v>
      </c>
      <c r="DA48" s="665"/>
      <c r="DB48" s="665"/>
      <c r="DC48" s="760"/>
      <c r="DD48" s="668" t="s">
        <v>342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32182713</v>
      </c>
      <c r="CS49" s="729"/>
      <c r="CT49" s="729"/>
      <c r="CU49" s="729"/>
      <c r="CV49" s="729"/>
      <c r="CW49" s="729"/>
      <c r="CX49" s="729"/>
      <c r="CY49" s="761"/>
      <c r="CZ49" s="744">
        <v>100</v>
      </c>
      <c r="DA49" s="762"/>
      <c r="DB49" s="762"/>
      <c r="DC49" s="763"/>
      <c r="DD49" s="764">
        <v>20678841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5c1gEhwDKsYsj6cApj2LQzWOWgp/KwSqf3HBoZRLjbwC4xf1ub84JiSLi1TlxolxTVN2TNHKS3PPf/yKVd8Q==" saltValue="pREVIHnLo6WHmj/MKy95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30" sqref="Q30:U30"/>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33450</v>
      </c>
      <c r="R7" s="795"/>
      <c r="S7" s="795"/>
      <c r="T7" s="795"/>
      <c r="U7" s="795"/>
      <c r="V7" s="795">
        <v>33237</v>
      </c>
      <c r="W7" s="795"/>
      <c r="X7" s="795"/>
      <c r="Y7" s="795"/>
      <c r="Z7" s="795"/>
      <c r="AA7" s="795">
        <v>213</v>
      </c>
      <c r="AB7" s="795"/>
      <c r="AC7" s="795"/>
      <c r="AD7" s="795"/>
      <c r="AE7" s="796"/>
      <c r="AF7" s="797">
        <v>101</v>
      </c>
      <c r="AG7" s="798"/>
      <c r="AH7" s="798"/>
      <c r="AI7" s="798"/>
      <c r="AJ7" s="799"/>
      <c r="AK7" s="834" t="s">
        <v>572</v>
      </c>
      <c r="AL7" s="835"/>
      <c r="AM7" s="835"/>
      <c r="AN7" s="835"/>
      <c r="AO7" s="835"/>
      <c r="AP7" s="835">
        <v>38952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-4</v>
      </c>
      <c r="CI7" s="832"/>
      <c r="CJ7" s="832"/>
      <c r="CK7" s="832"/>
      <c r="CL7" s="833"/>
      <c r="CM7" s="831">
        <v>141</v>
      </c>
      <c r="CN7" s="832"/>
      <c r="CO7" s="832"/>
      <c r="CP7" s="832"/>
      <c r="CQ7" s="833"/>
      <c r="CR7" s="831">
        <v>100</v>
      </c>
      <c r="CS7" s="832"/>
      <c r="CT7" s="832"/>
      <c r="CU7" s="832"/>
      <c r="CV7" s="833"/>
      <c r="CW7" s="831" t="s">
        <v>572</v>
      </c>
      <c r="CX7" s="832"/>
      <c r="CY7" s="832"/>
      <c r="CZ7" s="832"/>
      <c r="DA7" s="833"/>
      <c r="DB7" s="831" t="s">
        <v>572</v>
      </c>
      <c r="DC7" s="832"/>
      <c r="DD7" s="832"/>
      <c r="DE7" s="832"/>
      <c r="DF7" s="833"/>
      <c r="DG7" s="831" t="s">
        <v>572</v>
      </c>
      <c r="DH7" s="832"/>
      <c r="DI7" s="832"/>
      <c r="DJ7" s="832"/>
      <c r="DK7" s="833"/>
      <c r="DL7" s="831" t="s">
        <v>572</v>
      </c>
      <c r="DM7" s="832"/>
      <c r="DN7" s="832"/>
      <c r="DO7" s="832"/>
      <c r="DP7" s="833"/>
      <c r="DQ7" s="831" t="s">
        <v>572</v>
      </c>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283</v>
      </c>
      <c r="R8" s="819"/>
      <c r="S8" s="819"/>
      <c r="T8" s="819"/>
      <c r="U8" s="819"/>
      <c r="V8" s="819">
        <v>282</v>
      </c>
      <c r="W8" s="819"/>
      <c r="X8" s="819"/>
      <c r="Y8" s="819"/>
      <c r="Z8" s="819"/>
      <c r="AA8" s="819">
        <v>1</v>
      </c>
      <c r="AB8" s="819"/>
      <c r="AC8" s="819"/>
      <c r="AD8" s="819"/>
      <c r="AE8" s="820"/>
      <c r="AF8" s="821">
        <v>1</v>
      </c>
      <c r="AG8" s="822"/>
      <c r="AH8" s="822"/>
      <c r="AI8" s="822"/>
      <c r="AJ8" s="823"/>
      <c r="AK8" s="824" t="s">
        <v>572</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0</v>
      </c>
      <c r="CI8" s="842"/>
      <c r="CJ8" s="842"/>
      <c r="CK8" s="842"/>
      <c r="CL8" s="843"/>
      <c r="CM8" s="841">
        <v>217</v>
      </c>
      <c r="CN8" s="842"/>
      <c r="CO8" s="842"/>
      <c r="CP8" s="842"/>
      <c r="CQ8" s="843"/>
      <c r="CR8" s="841">
        <v>200</v>
      </c>
      <c r="CS8" s="842"/>
      <c r="CT8" s="842"/>
      <c r="CU8" s="842"/>
      <c r="CV8" s="843"/>
      <c r="CW8" s="841" t="s">
        <v>572</v>
      </c>
      <c r="CX8" s="842"/>
      <c r="CY8" s="842"/>
      <c r="CZ8" s="842"/>
      <c r="DA8" s="843"/>
      <c r="DB8" s="841" t="s">
        <v>588</v>
      </c>
      <c r="DC8" s="842"/>
      <c r="DD8" s="842"/>
      <c r="DE8" s="842"/>
      <c r="DF8" s="843"/>
      <c r="DG8" s="841" t="s">
        <v>572</v>
      </c>
      <c r="DH8" s="842"/>
      <c r="DI8" s="842"/>
      <c r="DJ8" s="842"/>
      <c r="DK8" s="843"/>
      <c r="DL8" s="841" t="s">
        <v>592</v>
      </c>
      <c r="DM8" s="842"/>
      <c r="DN8" s="842"/>
      <c r="DO8" s="842"/>
      <c r="DP8" s="843"/>
      <c r="DQ8" s="841" t="s">
        <v>588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581</v>
      </c>
      <c r="BT9" s="829"/>
      <c r="BU9" s="829"/>
      <c r="BV9" s="829"/>
      <c r="BW9" s="829"/>
      <c r="BX9" s="829"/>
      <c r="BY9" s="829"/>
      <c r="BZ9" s="829"/>
      <c r="CA9" s="829"/>
      <c r="CB9" s="829"/>
      <c r="CC9" s="829"/>
      <c r="CD9" s="829"/>
      <c r="CE9" s="829"/>
      <c r="CF9" s="829"/>
      <c r="CG9" s="830"/>
      <c r="CH9" s="841">
        <v>-73</v>
      </c>
      <c r="CI9" s="842"/>
      <c r="CJ9" s="842"/>
      <c r="CK9" s="842"/>
      <c r="CL9" s="843"/>
      <c r="CM9" s="841">
        <v>3046</v>
      </c>
      <c r="CN9" s="842"/>
      <c r="CO9" s="842"/>
      <c r="CP9" s="842"/>
      <c r="CQ9" s="843"/>
      <c r="CR9" s="841">
        <v>100</v>
      </c>
      <c r="CS9" s="842"/>
      <c r="CT9" s="842"/>
      <c r="CU9" s="842"/>
      <c r="CV9" s="843"/>
      <c r="CW9" s="841">
        <v>55</v>
      </c>
      <c r="CX9" s="842"/>
      <c r="CY9" s="842"/>
      <c r="CZ9" s="842"/>
      <c r="DA9" s="843"/>
      <c r="DB9" s="841" t="s">
        <v>587</v>
      </c>
      <c r="DC9" s="842"/>
      <c r="DD9" s="842"/>
      <c r="DE9" s="842"/>
      <c r="DF9" s="843"/>
      <c r="DG9" s="841" t="s">
        <v>591</v>
      </c>
      <c r="DH9" s="842"/>
      <c r="DI9" s="842"/>
      <c r="DJ9" s="842"/>
      <c r="DK9" s="843"/>
      <c r="DL9" s="841" t="s">
        <v>593</v>
      </c>
      <c r="DM9" s="842"/>
      <c r="DN9" s="842"/>
      <c r="DO9" s="842"/>
      <c r="DP9" s="843"/>
      <c r="DQ9" s="841" t="s">
        <v>592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582</v>
      </c>
      <c r="BT10" s="829"/>
      <c r="BU10" s="829"/>
      <c r="BV10" s="829"/>
      <c r="BW10" s="829"/>
      <c r="BX10" s="829"/>
      <c r="BY10" s="829"/>
      <c r="BZ10" s="829"/>
      <c r="CA10" s="829"/>
      <c r="CB10" s="829"/>
      <c r="CC10" s="829"/>
      <c r="CD10" s="829"/>
      <c r="CE10" s="829"/>
      <c r="CF10" s="829"/>
      <c r="CG10" s="830"/>
      <c r="CH10" s="841">
        <v>7</v>
      </c>
      <c r="CI10" s="842"/>
      <c r="CJ10" s="842"/>
      <c r="CK10" s="842"/>
      <c r="CL10" s="843"/>
      <c r="CM10" s="841">
        <v>189</v>
      </c>
      <c r="CN10" s="842"/>
      <c r="CO10" s="842"/>
      <c r="CP10" s="842"/>
      <c r="CQ10" s="843"/>
      <c r="CR10" s="841">
        <v>45</v>
      </c>
      <c r="CS10" s="842"/>
      <c r="CT10" s="842"/>
      <c r="CU10" s="842"/>
      <c r="CV10" s="843"/>
      <c r="CW10" s="841" t="s">
        <v>572</v>
      </c>
      <c r="CX10" s="842"/>
      <c r="CY10" s="842"/>
      <c r="CZ10" s="842"/>
      <c r="DA10" s="843"/>
      <c r="DB10" s="841" t="s">
        <v>588</v>
      </c>
      <c r="DC10" s="842"/>
      <c r="DD10" s="842"/>
      <c r="DE10" s="842"/>
      <c r="DF10" s="843"/>
      <c r="DG10" s="841" t="s">
        <v>592</v>
      </c>
      <c r="DH10" s="842"/>
      <c r="DI10" s="842"/>
      <c r="DJ10" s="842"/>
      <c r="DK10" s="843"/>
      <c r="DL10" s="841" t="s">
        <v>588</v>
      </c>
      <c r="DM10" s="842"/>
      <c r="DN10" s="842"/>
      <c r="DO10" s="842"/>
      <c r="DP10" s="843"/>
      <c r="DQ10" s="841" t="s">
        <v>593</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583</v>
      </c>
      <c r="BT11" s="829"/>
      <c r="BU11" s="829"/>
      <c r="BV11" s="829"/>
      <c r="BW11" s="829"/>
      <c r="BX11" s="829"/>
      <c r="BY11" s="829"/>
      <c r="BZ11" s="829"/>
      <c r="CA11" s="829"/>
      <c r="CB11" s="829"/>
      <c r="CC11" s="829"/>
      <c r="CD11" s="829"/>
      <c r="CE11" s="829"/>
      <c r="CF11" s="829"/>
      <c r="CG11" s="830"/>
      <c r="CH11" s="841">
        <v>5</v>
      </c>
      <c r="CI11" s="842"/>
      <c r="CJ11" s="842"/>
      <c r="CK11" s="842"/>
      <c r="CL11" s="843"/>
      <c r="CM11" s="841">
        <v>75</v>
      </c>
      <c r="CN11" s="842"/>
      <c r="CO11" s="842"/>
      <c r="CP11" s="842"/>
      <c r="CQ11" s="843"/>
      <c r="CR11" s="841">
        <v>20</v>
      </c>
      <c r="CS11" s="842"/>
      <c r="CT11" s="842"/>
      <c r="CU11" s="842"/>
      <c r="CV11" s="843"/>
      <c r="CW11" s="841" t="s">
        <v>587</v>
      </c>
      <c r="CX11" s="842"/>
      <c r="CY11" s="842"/>
      <c r="CZ11" s="842"/>
      <c r="DA11" s="843"/>
      <c r="DB11" s="841" t="s">
        <v>590</v>
      </c>
      <c r="DC11" s="842"/>
      <c r="DD11" s="842"/>
      <c r="DE11" s="842"/>
      <c r="DF11" s="843"/>
      <c r="DG11" s="841" t="s">
        <v>591</v>
      </c>
      <c r="DH11" s="842"/>
      <c r="DI11" s="842"/>
      <c r="DJ11" s="842"/>
      <c r="DK11" s="843"/>
      <c r="DL11" s="841" t="s">
        <v>588</v>
      </c>
      <c r="DM11" s="842"/>
      <c r="DN11" s="842"/>
      <c r="DO11" s="842"/>
      <c r="DP11" s="843"/>
      <c r="DQ11" s="841" t="s">
        <v>593</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t="s">
        <v>586</v>
      </c>
      <c r="BS12" s="828" t="s">
        <v>584</v>
      </c>
      <c r="BT12" s="829"/>
      <c r="BU12" s="829"/>
      <c r="BV12" s="829"/>
      <c r="BW12" s="829"/>
      <c r="BX12" s="829"/>
      <c r="BY12" s="829"/>
      <c r="BZ12" s="829"/>
      <c r="CA12" s="829"/>
      <c r="CB12" s="829"/>
      <c r="CC12" s="829"/>
      <c r="CD12" s="829"/>
      <c r="CE12" s="829"/>
      <c r="CF12" s="829"/>
      <c r="CG12" s="830"/>
      <c r="CH12" s="841">
        <v>19</v>
      </c>
      <c r="CI12" s="842"/>
      <c r="CJ12" s="842"/>
      <c r="CK12" s="842"/>
      <c r="CL12" s="843"/>
      <c r="CM12" s="841">
        <v>1845</v>
      </c>
      <c r="CN12" s="842"/>
      <c r="CO12" s="842"/>
      <c r="CP12" s="842"/>
      <c r="CQ12" s="843"/>
      <c r="CR12" s="841">
        <v>5</v>
      </c>
      <c r="CS12" s="842"/>
      <c r="CT12" s="842"/>
      <c r="CU12" s="842"/>
      <c r="CV12" s="843"/>
      <c r="CW12" s="841" t="s">
        <v>588</v>
      </c>
      <c r="CX12" s="842"/>
      <c r="CY12" s="842"/>
      <c r="CZ12" s="842"/>
      <c r="DA12" s="843"/>
      <c r="DB12" s="841" t="s">
        <v>588</v>
      </c>
      <c r="DC12" s="842"/>
      <c r="DD12" s="842"/>
      <c r="DE12" s="842"/>
      <c r="DF12" s="843"/>
      <c r="DG12" s="841">
        <v>1550</v>
      </c>
      <c r="DH12" s="842"/>
      <c r="DI12" s="842"/>
      <c r="DJ12" s="842"/>
      <c r="DK12" s="843"/>
      <c r="DL12" s="841" t="s">
        <v>594</v>
      </c>
      <c r="DM12" s="842"/>
      <c r="DN12" s="842"/>
      <c r="DO12" s="842"/>
      <c r="DP12" s="843"/>
      <c r="DQ12" s="841">
        <v>1456</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585</v>
      </c>
      <c r="BT13" s="829"/>
      <c r="BU13" s="829"/>
      <c r="BV13" s="829"/>
      <c r="BW13" s="829"/>
      <c r="BX13" s="829"/>
      <c r="BY13" s="829"/>
      <c r="BZ13" s="829"/>
      <c r="CA13" s="829"/>
      <c r="CB13" s="829"/>
      <c r="CC13" s="829"/>
      <c r="CD13" s="829"/>
      <c r="CE13" s="829"/>
      <c r="CF13" s="829"/>
      <c r="CG13" s="830"/>
      <c r="CH13" s="841">
        <v>-8</v>
      </c>
      <c r="CI13" s="842"/>
      <c r="CJ13" s="842"/>
      <c r="CK13" s="842"/>
      <c r="CL13" s="843"/>
      <c r="CM13" s="841">
        <v>188</v>
      </c>
      <c r="CN13" s="842"/>
      <c r="CO13" s="842"/>
      <c r="CP13" s="842"/>
      <c r="CQ13" s="843"/>
      <c r="CR13" s="841">
        <v>80</v>
      </c>
      <c r="CS13" s="842"/>
      <c r="CT13" s="842"/>
      <c r="CU13" s="842"/>
      <c r="CV13" s="843"/>
      <c r="CW13" s="841" t="s">
        <v>589</v>
      </c>
      <c r="CX13" s="842"/>
      <c r="CY13" s="842"/>
      <c r="CZ13" s="842"/>
      <c r="DA13" s="843"/>
      <c r="DB13" s="841" t="s">
        <v>589</v>
      </c>
      <c r="DC13" s="842"/>
      <c r="DD13" s="842"/>
      <c r="DE13" s="842"/>
      <c r="DF13" s="843"/>
      <c r="DG13" s="841" t="s">
        <v>572</v>
      </c>
      <c r="DH13" s="842"/>
      <c r="DI13" s="842"/>
      <c r="DJ13" s="842"/>
      <c r="DK13" s="843"/>
      <c r="DL13" s="841" t="s">
        <v>592</v>
      </c>
      <c r="DM13" s="842"/>
      <c r="DN13" s="842"/>
      <c r="DO13" s="842"/>
      <c r="DP13" s="843"/>
      <c r="DQ13" s="841" t="s">
        <v>572</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32396</v>
      </c>
      <c r="R23" s="854"/>
      <c r="S23" s="854"/>
      <c r="T23" s="854"/>
      <c r="U23" s="854"/>
      <c r="V23" s="854">
        <v>32183</v>
      </c>
      <c r="W23" s="854"/>
      <c r="X23" s="854"/>
      <c r="Y23" s="854"/>
      <c r="Z23" s="854"/>
      <c r="AA23" s="854">
        <v>213</v>
      </c>
      <c r="AB23" s="854"/>
      <c r="AC23" s="854"/>
      <c r="AD23" s="854"/>
      <c r="AE23" s="855"/>
      <c r="AF23" s="856">
        <v>102</v>
      </c>
      <c r="AG23" s="854"/>
      <c r="AH23" s="854"/>
      <c r="AI23" s="854"/>
      <c r="AJ23" s="857"/>
      <c r="AK23" s="858"/>
      <c r="AL23" s="859"/>
      <c r="AM23" s="859"/>
      <c r="AN23" s="859"/>
      <c r="AO23" s="859"/>
      <c r="AP23" s="854">
        <v>38952</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10973</v>
      </c>
      <c r="R28" s="883"/>
      <c r="S28" s="883"/>
      <c r="T28" s="883"/>
      <c r="U28" s="883"/>
      <c r="V28" s="883">
        <v>10866</v>
      </c>
      <c r="W28" s="883"/>
      <c r="X28" s="883"/>
      <c r="Y28" s="883"/>
      <c r="Z28" s="883"/>
      <c r="AA28" s="883">
        <v>107</v>
      </c>
      <c r="AB28" s="883"/>
      <c r="AC28" s="883"/>
      <c r="AD28" s="883"/>
      <c r="AE28" s="884"/>
      <c r="AF28" s="885">
        <v>107</v>
      </c>
      <c r="AG28" s="883"/>
      <c r="AH28" s="883"/>
      <c r="AI28" s="883"/>
      <c r="AJ28" s="886"/>
      <c r="AK28" s="887">
        <v>716</v>
      </c>
      <c r="AL28" s="878"/>
      <c r="AM28" s="878"/>
      <c r="AN28" s="878"/>
      <c r="AO28" s="878"/>
      <c r="AP28" s="878" t="s">
        <v>573</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6968</v>
      </c>
      <c r="R29" s="819"/>
      <c r="S29" s="819"/>
      <c r="T29" s="819"/>
      <c r="U29" s="819"/>
      <c r="V29" s="819">
        <v>6650</v>
      </c>
      <c r="W29" s="819"/>
      <c r="X29" s="819"/>
      <c r="Y29" s="819"/>
      <c r="Z29" s="819"/>
      <c r="AA29" s="819">
        <v>318</v>
      </c>
      <c r="AB29" s="819"/>
      <c r="AC29" s="819"/>
      <c r="AD29" s="819"/>
      <c r="AE29" s="820"/>
      <c r="AF29" s="821">
        <v>318</v>
      </c>
      <c r="AG29" s="822"/>
      <c r="AH29" s="822"/>
      <c r="AI29" s="822"/>
      <c r="AJ29" s="823"/>
      <c r="AK29" s="890">
        <v>950</v>
      </c>
      <c r="AL29" s="891"/>
      <c r="AM29" s="891"/>
      <c r="AN29" s="891"/>
      <c r="AO29" s="891"/>
      <c r="AP29" s="891" t="s">
        <v>572</v>
      </c>
      <c r="AQ29" s="891"/>
      <c r="AR29" s="891"/>
      <c r="AS29" s="891"/>
      <c r="AT29" s="891"/>
      <c r="AU29" s="891" t="s">
        <v>574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1189</v>
      </c>
      <c r="R30" s="819"/>
      <c r="S30" s="819"/>
      <c r="T30" s="819"/>
      <c r="U30" s="819"/>
      <c r="V30" s="819">
        <v>1155</v>
      </c>
      <c r="W30" s="819"/>
      <c r="X30" s="819"/>
      <c r="Y30" s="819"/>
      <c r="Z30" s="819"/>
      <c r="AA30" s="819">
        <v>34</v>
      </c>
      <c r="AB30" s="819"/>
      <c r="AC30" s="819"/>
      <c r="AD30" s="819"/>
      <c r="AE30" s="820"/>
      <c r="AF30" s="821">
        <v>34</v>
      </c>
      <c r="AG30" s="822"/>
      <c r="AH30" s="822"/>
      <c r="AI30" s="822"/>
      <c r="AJ30" s="823"/>
      <c r="AK30" s="890">
        <v>241</v>
      </c>
      <c r="AL30" s="891"/>
      <c r="AM30" s="891"/>
      <c r="AN30" s="891"/>
      <c r="AO30" s="891"/>
      <c r="AP30" s="891" t="s">
        <v>574</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1863</v>
      </c>
      <c r="R31" s="819"/>
      <c r="S31" s="819"/>
      <c r="T31" s="819"/>
      <c r="U31" s="819"/>
      <c r="V31" s="819">
        <v>1542</v>
      </c>
      <c r="W31" s="819"/>
      <c r="X31" s="819"/>
      <c r="Y31" s="819"/>
      <c r="Z31" s="819"/>
      <c r="AA31" s="819">
        <v>320</v>
      </c>
      <c r="AB31" s="819"/>
      <c r="AC31" s="819"/>
      <c r="AD31" s="819"/>
      <c r="AE31" s="820"/>
      <c r="AF31" s="821">
        <v>2143</v>
      </c>
      <c r="AG31" s="822"/>
      <c r="AH31" s="822"/>
      <c r="AI31" s="822"/>
      <c r="AJ31" s="823"/>
      <c r="AK31" s="890">
        <v>3</v>
      </c>
      <c r="AL31" s="891"/>
      <c r="AM31" s="891"/>
      <c r="AN31" s="891"/>
      <c r="AO31" s="891"/>
      <c r="AP31" s="891" t="s">
        <v>572</v>
      </c>
      <c r="AQ31" s="891"/>
      <c r="AR31" s="891"/>
      <c r="AS31" s="891"/>
      <c r="AT31" s="891"/>
      <c r="AU31" s="891" t="s">
        <v>574</v>
      </c>
      <c r="AV31" s="891"/>
      <c r="AW31" s="891"/>
      <c r="AX31" s="891"/>
      <c r="AY31" s="891"/>
      <c r="AZ31" s="892"/>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2478</v>
      </c>
      <c r="R32" s="819"/>
      <c r="S32" s="819"/>
      <c r="T32" s="819"/>
      <c r="U32" s="819"/>
      <c r="V32" s="819">
        <v>2382</v>
      </c>
      <c r="W32" s="819"/>
      <c r="X32" s="819"/>
      <c r="Y32" s="819"/>
      <c r="Z32" s="819"/>
      <c r="AA32" s="819">
        <v>95</v>
      </c>
      <c r="AB32" s="819"/>
      <c r="AC32" s="819"/>
      <c r="AD32" s="819"/>
      <c r="AE32" s="820"/>
      <c r="AF32" s="821">
        <v>1385</v>
      </c>
      <c r="AG32" s="822"/>
      <c r="AH32" s="822"/>
      <c r="AI32" s="822"/>
      <c r="AJ32" s="823"/>
      <c r="AK32" s="890">
        <v>970</v>
      </c>
      <c r="AL32" s="891"/>
      <c r="AM32" s="891"/>
      <c r="AN32" s="891"/>
      <c r="AO32" s="891"/>
      <c r="AP32" s="891">
        <v>22029</v>
      </c>
      <c r="AQ32" s="891"/>
      <c r="AR32" s="891"/>
      <c r="AS32" s="891"/>
      <c r="AT32" s="891"/>
      <c r="AU32" s="891">
        <v>13262</v>
      </c>
      <c r="AV32" s="891"/>
      <c r="AW32" s="891"/>
      <c r="AX32" s="891"/>
      <c r="AY32" s="891"/>
      <c r="AZ32" s="892"/>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404</v>
      </c>
      <c r="C33" s="816"/>
      <c r="D33" s="816"/>
      <c r="E33" s="816"/>
      <c r="F33" s="816"/>
      <c r="G33" s="816"/>
      <c r="H33" s="816"/>
      <c r="I33" s="816"/>
      <c r="J33" s="816"/>
      <c r="K33" s="816"/>
      <c r="L33" s="816"/>
      <c r="M33" s="816"/>
      <c r="N33" s="816"/>
      <c r="O33" s="816"/>
      <c r="P33" s="817"/>
      <c r="Q33" s="818">
        <v>62</v>
      </c>
      <c r="R33" s="819"/>
      <c r="S33" s="819"/>
      <c r="T33" s="819"/>
      <c r="U33" s="819"/>
      <c r="V33" s="819">
        <v>62</v>
      </c>
      <c r="W33" s="819"/>
      <c r="X33" s="819"/>
      <c r="Y33" s="819"/>
      <c r="Z33" s="819"/>
      <c r="AA33" s="819">
        <v>0</v>
      </c>
      <c r="AB33" s="819"/>
      <c r="AC33" s="819"/>
      <c r="AD33" s="819"/>
      <c r="AE33" s="820"/>
      <c r="AF33" s="821">
        <v>60</v>
      </c>
      <c r="AG33" s="822"/>
      <c r="AH33" s="822"/>
      <c r="AI33" s="822"/>
      <c r="AJ33" s="823"/>
      <c r="AK33" s="890">
        <v>12</v>
      </c>
      <c r="AL33" s="891"/>
      <c r="AM33" s="891"/>
      <c r="AN33" s="891"/>
      <c r="AO33" s="891"/>
      <c r="AP33" s="891" t="s">
        <v>572</v>
      </c>
      <c r="AQ33" s="891"/>
      <c r="AR33" s="891"/>
      <c r="AS33" s="891"/>
      <c r="AT33" s="891"/>
      <c r="AU33" s="891" t="s">
        <v>574</v>
      </c>
      <c r="AV33" s="891"/>
      <c r="AW33" s="891"/>
      <c r="AX33" s="891"/>
      <c r="AY33" s="891"/>
      <c r="AZ33" s="892"/>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4048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178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412</v>
      </c>
      <c r="AB66" s="778"/>
      <c r="AC66" s="778"/>
      <c r="AD66" s="778"/>
      <c r="AE66" s="779"/>
      <c r="AF66" s="912" t="s">
        <v>413</v>
      </c>
      <c r="AG66" s="873"/>
      <c r="AH66" s="873"/>
      <c r="AI66" s="873"/>
      <c r="AJ66" s="913"/>
      <c r="AK66" s="777" t="s">
        <v>414</v>
      </c>
      <c r="AL66" s="801"/>
      <c r="AM66" s="801"/>
      <c r="AN66" s="801"/>
      <c r="AO66" s="802"/>
      <c r="AP66" s="777" t="s">
        <v>415</v>
      </c>
      <c r="AQ66" s="778"/>
      <c r="AR66" s="778"/>
      <c r="AS66" s="778"/>
      <c r="AT66" s="779"/>
      <c r="AU66" s="777" t="s">
        <v>416</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13115</v>
      </c>
      <c r="R68" s="926"/>
      <c r="S68" s="926"/>
      <c r="T68" s="926"/>
      <c r="U68" s="926"/>
      <c r="V68" s="926">
        <v>12314</v>
      </c>
      <c r="W68" s="926"/>
      <c r="X68" s="926"/>
      <c r="Y68" s="926"/>
      <c r="Z68" s="926"/>
      <c r="AA68" s="926">
        <v>801</v>
      </c>
      <c r="AB68" s="926"/>
      <c r="AC68" s="926"/>
      <c r="AD68" s="926"/>
      <c r="AE68" s="926"/>
      <c r="AF68" s="926">
        <v>801</v>
      </c>
      <c r="AG68" s="926"/>
      <c r="AH68" s="926"/>
      <c r="AI68" s="926"/>
      <c r="AJ68" s="926"/>
      <c r="AK68" s="926" t="s">
        <v>595</v>
      </c>
      <c r="AL68" s="926"/>
      <c r="AM68" s="926"/>
      <c r="AN68" s="926"/>
      <c r="AO68" s="926"/>
      <c r="AP68" s="926" t="s">
        <v>596</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746553</v>
      </c>
      <c r="R69" s="891"/>
      <c r="S69" s="891"/>
      <c r="T69" s="891"/>
      <c r="U69" s="891"/>
      <c r="V69" s="891">
        <v>728552</v>
      </c>
      <c r="W69" s="891"/>
      <c r="X69" s="891"/>
      <c r="Y69" s="891"/>
      <c r="Z69" s="891"/>
      <c r="AA69" s="891">
        <v>18001</v>
      </c>
      <c r="AB69" s="891"/>
      <c r="AC69" s="891"/>
      <c r="AD69" s="891"/>
      <c r="AE69" s="891"/>
      <c r="AF69" s="891">
        <v>18001</v>
      </c>
      <c r="AG69" s="891"/>
      <c r="AH69" s="891"/>
      <c r="AI69" s="891"/>
      <c r="AJ69" s="891"/>
      <c r="AK69" s="891">
        <v>7011</v>
      </c>
      <c r="AL69" s="891"/>
      <c r="AM69" s="891"/>
      <c r="AN69" s="891"/>
      <c r="AO69" s="891"/>
      <c r="AP69" s="891" t="s">
        <v>596</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16315</v>
      </c>
      <c r="R70" s="891"/>
      <c r="S70" s="891"/>
      <c r="T70" s="891"/>
      <c r="U70" s="891"/>
      <c r="V70" s="891">
        <v>16260</v>
      </c>
      <c r="W70" s="891"/>
      <c r="X70" s="891"/>
      <c r="Y70" s="891"/>
      <c r="Z70" s="891"/>
      <c r="AA70" s="891">
        <v>55</v>
      </c>
      <c r="AB70" s="891"/>
      <c r="AC70" s="891"/>
      <c r="AD70" s="891"/>
      <c r="AE70" s="891"/>
      <c r="AF70" s="891">
        <v>55</v>
      </c>
      <c r="AG70" s="891"/>
      <c r="AH70" s="891"/>
      <c r="AI70" s="891"/>
      <c r="AJ70" s="891"/>
      <c r="AK70" s="891">
        <v>1600</v>
      </c>
      <c r="AL70" s="891"/>
      <c r="AM70" s="891"/>
      <c r="AN70" s="891"/>
      <c r="AO70" s="891"/>
      <c r="AP70" s="891">
        <v>9613</v>
      </c>
      <c r="AQ70" s="891"/>
      <c r="AR70" s="891"/>
      <c r="AS70" s="891"/>
      <c r="AT70" s="891"/>
      <c r="AU70" s="891">
        <v>2711</v>
      </c>
      <c r="AV70" s="891"/>
      <c r="AW70" s="891"/>
      <c r="AX70" s="891"/>
      <c r="AY70" s="891"/>
      <c r="AZ70" s="937" t="s">
        <v>578</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302</v>
      </c>
      <c r="AG109" s="955"/>
      <c r="AH109" s="955"/>
      <c r="AI109" s="955"/>
      <c r="AJ109" s="956"/>
      <c r="AK109" s="954" t="s">
        <v>301</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302</v>
      </c>
      <c r="BW109" s="955"/>
      <c r="BX109" s="955"/>
      <c r="BY109" s="955"/>
      <c r="BZ109" s="956"/>
      <c r="CA109" s="954" t="s">
        <v>301</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302</v>
      </c>
      <c r="DM109" s="955"/>
      <c r="DN109" s="955"/>
      <c r="DO109" s="955"/>
      <c r="DP109" s="956"/>
      <c r="DQ109" s="954" t="s">
        <v>301</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3583374</v>
      </c>
      <c r="AB110" s="962"/>
      <c r="AC110" s="962"/>
      <c r="AD110" s="962"/>
      <c r="AE110" s="963"/>
      <c r="AF110" s="964">
        <v>3216084</v>
      </c>
      <c r="AG110" s="962"/>
      <c r="AH110" s="962"/>
      <c r="AI110" s="962"/>
      <c r="AJ110" s="963"/>
      <c r="AK110" s="964">
        <v>3110524</v>
      </c>
      <c r="AL110" s="962"/>
      <c r="AM110" s="962"/>
      <c r="AN110" s="962"/>
      <c r="AO110" s="963"/>
      <c r="AP110" s="965">
        <v>20.2</v>
      </c>
      <c r="AQ110" s="966"/>
      <c r="AR110" s="966"/>
      <c r="AS110" s="966"/>
      <c r="AT110" s="967"/>
      <c r="AU110" s="968" t="s">
        <v>66</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37271674</v>
      </c>
      <c r="BR110" s="997"/>
      <c r="BS110" s="997"/>
      <c r="BT110" s="997"/>
      <c r="BU110" s="997"/>
      <c r="BV110" s="997">
        <v>37709967</v>
      </c>
      <c r="BW110" s="997"/>
      <c r="BX110" s="997"/>
      <c r="BY110" s="997"/>
      <c r="BZ110" s="997"/>
      <c r="CA110" s="997">
        <v>38951885</v>
      </c>
      <c r="CB110" s="997"/>
      <c r="CC110" s="997"/>
      <c r="CD110" s="997"/>
      <c r="CE110" s="997"/>
      <c r="CF110" s="1011">
        <v>252.5</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433</v>
      </c>
      <c r="DM110" s="997"/>
      <c r="DN110" s="997"/>
      <c r="DO110" s="997"/>
      <c r="DP110" s="997"/>
      <c r="DQ110" s="997" t="s">
        <v>433</v>
      </c>
      <c r="DR110" s="997"/>
      <c r="DS110" s="997"/>
      <c r="DT110" s="997"/>
      <c r="DU110" s="997"/>
      <c r="DV110" s="998" t="s">
        <v>433</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433</v>
      </c>
      <c r="AG111" s="1004"/>
      <c r="AH111" s="1004"/>
      <c r="AI111" s="1004"/>
      <c r="AJ111" s="1005"/>
      <c r="AK111" s="1006" t="s">
        <v>178</v>
      </c>
      <c r="AL111" s="1004"/>
      <c r="AM111" s="1004"/>
      <c r="AN111" s="1004"/>
      <c r="AO111" s="1005"/>
      <c r="AP111" s="1007" t="s">
        <v>433</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236358</v>
      </c>
      <c r="BR111" s="990"/>
      <c r="BS111" s="990"/>
      <c r="BT111" s="990"/>
      <c r="BU111" s="990"/>
      <c r="BV111" s="990">
        <v>194494</v>
      </c>
      <c r="BW111" s="990"/>
      <c r="BX111" s="990"/>
      <c r="BY111" s="990"/>
      <c r="BZ111" s="990"/>
      <c r="CA111" s="990">
        <v>81270</v>
      </c>
      <c r="CB111" s="990"/>
      <c r="CC111" s="990"/>
      <c r="CD111" s="990"/>
      <c r="CE111" s="990"/>
      <c r="CF111" s="984">
        <v>0.5</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178</v>
      </c>
      <c r="DM111" s="990"/>
      <c r="DN111" s="990"/>
      <c r="DO111" s="990"/>
      <c r="DP111" s="990"/>
      <c r="DQ111" s="990" t="s">
        <v>178</v>
      </c>
      <c r="DR111" s="990"/>
      <c r="DS111" s="990"/>
      <c r="DT111" s="990"/>
      <c r="DU111" s="990"/>
      <c r="DV111" s="991" t="s">
        <v>124</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433</v>
      </c>
      <c r="AG112" s="1029"/>
      <c r="AH112" s="1029"/>
      <c r="AI112" s="1029"/>
      <c r="AJ112" s="1030"/>
      <c r="AK112" s="1031" t="s">
        <v>178</v>
      </c>
      <c r="AL112" s="1029"/>
      <c r="AM112" s="1029"/>
      <c r="AN112" s="1029"/>
      <c r="AO112" s="1030"/>
      <c r="AP112" s="1032" t="s">
        <v>124</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13738978</v>
      </c>
      <c r="BR112" s="990"/>
      <c r="BS112" s="990"/>
      <c r="BT112" s="990"/>
      <c r="BU112" s="990"/>
      <c r="BV112" s="990">
        <v>13601176</v>
      </c>
      <c r="BW112" s="990"/>
      <c r="BX112" s="990"/>
      <c r="BY112" s="990"/>
      <c r="BZ112" s="990"/>
      <c r="CA112" s="990">
        <v>13612516</v>
      </c>
      <c r="CB112" s="990"/>
      <c r="CC112" s="990"/>
      <c r="CD112" s="990"/>
      <c r="CE112" s="990"/>
      <c r="CF112" s="984">
        <v>88.2</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40824</v>
      </c>
      <c r="DH112" s="990"/>
      <c r="DI112" s="990"/>
      <c r="DJ112" s="990"/>
      <c r="DK112" s="990"/>
      <c r="DL112" s="990">
        <v>13061</v>
      </c>
      <c r="DM112" s="990"/>
      <c r="DN112" s="990"/>
      <c r="DO112" s="990"/>
      <c r="DP112" s="990"/>
      <c r="DQ112" s="990" t="s">
        <v>178</v>
      </c>
      <c r="DR112" s="990"/>
      <c r="DS112" s="990"/>
      <c r="DT112" s="990"/>
      <c r="DU112" s="990"/>
      <c r="DV112" s="991" t="s">
        <v>178</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902654</v>
      </c>
      <c r="AB113" s="1004"/>
      <c r="AC113" s="1004"/>
      <c r="AD113" s="1004"/>
      <c r="AE113" s="1005"/>
      <c r="AF113" s="1006">
        <v>938494</v>
      </c>
      <c r="AG113" s="1004"/>
      <c r="AH113" s="1004"/>
      <c r="AI113" s="1004"/>
      <c r="AJ113" s="1005"/>
      <c r="AK113" s="1006">
        <v>934821</v>
      </c>
      <c r="AL113" s="1004"/>
      <c r="AM113" s="1004"/>
      <c r="AN113" s="1004"/>
      <c r="AO113" s="1005"/>
      <c r="AP113" s="1007">
        <v>6.1</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2923593</v>
      </c>
      <c r="BR113" s="990"/>
      <c r="BS113" s="990"/>
      <c r="BT113" s="990"/>
      <c r="BU113" s="990"/>
      <c r="BV113" s="990">
        <v>2848602</v>
      </c>
      <c r="BW113" s="990"/>
      <c r="BX113" s="990"/>
      <c r="BY113" s="990"/>
      <c r="BZ113" s="990"/>
      <c r="CA113" s="990">
        <v>2710552</v>
      </c>
      <c r="CB113" s="990"/>
      <c r="CC113" s="990"/>
      <c r="CD113" s="990"/>
      <c r="CE113" s="990"/>
      <c r="CF113" s="984">
        <v>17.600000000000001</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178</v>
      </c>
      <c r="DH113" s="1029"/>
      <c r="DI113" s="1029"/>
      <c r="DJ113" s="1029"/>
      <c r="DK113" s="1030"/>
      <c r="DL113" s="1031" t="s">
        <v>124</v>
      </c>
      <c r="DM113" s="1029"/>
      <c r="DN113" s="1029"/>
      <c r="DO113" s="1029"/>
      <c r="DP113" s="1030"/>
      <c r="DQ113" s="1031" t="s">
        <v>433</v>
      </c>
      <c r="DR113" s="1029"/>
      <c r="DS113" s="1029"/>
      <c r="DT113" s="1029"/>
      <c r="DU113" s="1030"/>
      <c r="DV113" s="1032" t="s">
        <v>178</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75440</v>
      </c>
      <c r="AB114" s="1029"/>
      <c r="AC114" s="1029"/>
      <c r="AD114" s="1029"/>
      <c r="AE114" s="1030"/>
      <c r="AF114" s="1031">
        <v>272626</v>
      </c>
      <c r="AG114" s="1029"/>
      <c r="AH114" s="1029"/>
      <c r="AI114" s="1029"/>
      <c r="AJ114" s="1030"/>
      <c r="AK114" s="1031">
        <v>302544</v>
      </c>
      <c r="AL114" s="1029"/>
      <c r="AM114" s="1029"/>
      <c r="AN114" s="1029"/>
      <c r="AO114" s="1030"/>
      <c r="AP114" s="1032">
        <v>2</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4934821</v>
      </c>
      <c r="BR114" s="990"/>
      <c r="BS114" s="990"/>
      <c r="BT114" s="990"/>
      <c r="BU114" s="990"/>
      <c r="BV114" s="990">
        <v>5134822</v>
      </c>
      <c r="BW114" s="990"/>
      <c r="BX114" s="990"/>
      <c r="BY114" s="990"/>
      <c r="BZ114" s="990"/>
      <c r="CA114" s="990">
        <v>5345591</v>
      </c>
      <c r="CB114" s="990"/>
      <c r="CC114" s="990"/>
      <c r="CD114" s="990"/>
      <c r="CE114" s="990"/>
      <c r="CF114" s="984">
        <v>34.6</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178</v>
      </c>
      <c r="DH114" s="1029"/>
      <c r="DI114" s="1029"/>
      <c r="DJ114" s="1029"/>
      <c r="DK114" s="1030"/>
      <c r="DL114" s="1031" t="s">
        <v>433</v>
      </c>
      <c r="DM114" s="1029"/>
      <c r="DN114" s="1029"/>
      <c r="DO114" s="1029"/>
      <c r="DP114" s="1030"/>
      <c r="DQ114" s="1031" t="s">
        <v>178</v>
      </c>
      <c r="DR114" s="1029"/>
      <c r="DS114" s="1029"/>
      <c r="DT114" s="1029"/>
      <c r="DU114" s="1030"/>
      <c r="DV114" s="1032" t="s">
        <v>178</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28952</v>
      </c>
      <c r="AB115" s="1004"/>
      <c r="AC115" s="1004"/>
      <c r="AD115" s="1004"/>
      <c r="AE115" s="1005"/>
      <c r="AF115" s="1006">
        <v>9910</v>
      </c>
      <c r="AG115" s="1004"/>
      <c r="AH115" s="1004"/>
      <c r="AI115" s="1004"/>
      <c r="AJ115" s="1005"/>
      <c r="AK115" s="1006">
        <v>8390</v>
      </c>
      <c r="AL115" s="1004"/>
      <c r="AM115" s="1004"/>
      <c r="AN115" s="1004"/>
      <c r="AO115" s="1005"/>
      <c r="AP115" s="1007">
        <v>0.1</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v>1680970</v>
      </c>
      <c r="BR115" s="990"/>
      <c r="BS115" s="990"/>
      <c r="BT115" s="990"/>
      <c r="BU115" s="990"/>
      <c r="BV115" s="990">
        <v>1659796</v>
      </c>
      <c r="BW115" s="990"/>
      <c r="BX115" s="990"/>
      <c r="BY115" s="990"/>
      <c r="BZ115" s="990"/>
      <c r="CA115" s="990">
        <v>1456356</v>
      </c>
      <c r="CB115" s="990"/>
      <c r="CC115" s="990"/>
      <c r="CD115" s="990"/>
      <c r="CE115" s="990"/>
      <c r="CF115" s="984">
        <v>9.4</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195534</v>
      </c>
      <c r="DH115" s="1029"/>
      <c r="DI115" s="1029"/>
      <c r="DJ115" s="1029"/>
      <c r="DK115" s="1030"/>
      <c r="DL115" s="1031">
        <v>181433</v>
      </c>
      <c r="DM115" s="1029"/>
      <c r="DN115" s="1029"/>
      <c r="DO115" s="1029"/>
      <c r="DP115" s="1030"/>
      <c r="DQ115" s="1031">
        <v>81270</v>
      </c>
      <c r="DR115" s="1029"/>
      <c r="DS115" s="1029"/>
      <c r="DT115" s="1029"/>
      <c r="DU115" s="1030"/>
      <c r="DV115" s="1032">
        <v>0.5</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399</v>
      </c>
      <c r="AB116" s="1029"/>
      <c r="AC116" s="1029"/>
      <c r="AD116" s="1029"/>
      <c r="AE116" s="1030"/>
      <c r="AF116" s="1031">
        <v>588</v>
      </c>
      <c r="AG116" s="1029"/>
      <c r="AH116" s="1029"/>
      <c r="AI116" s="1029"/>
      <c r="AJ116" s="1030"/>
      <c r="AK116" s="1031">
        <v>115</v>
      </c>
      <c r="AL116" s="1029"/>
      <c r="AM116" s="1029"/>
      <c r="AN116" s="1029"/>
      <c r="AO116" s="1030"/>
      <c r="AP116" s="1032">
        <v>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178</v>
      </c>
      <c r="BW116" s="990"/>
      <c r="BX116" s="990"/>
      <c r="BY116" s="990"/>
      <c r="BZ116" s="990"/>
      <c r="CA116" s="990" t="s">
        <v>178</v>
      </c>
      <c r="CB116" s="990"/>
      <c r="CC116" s="990"/>
      <c r="CD116" s="990"/>
      <c r="CE116" s="990"/>
      <c r="CF116" s="984" t="s">
        <v>433</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178</v>
      </c>
      <c r="DM116" s="1029"/>
      <c r="DN116" s="1029"/>
      <c r="DO116" s="1029"/>
      <c r="DP116" s="1030"/>
      <c r="DQ116" s="1031" t="s">
        <v>433</v>
      </c>
      <c r="DR116" s="1029"/>
      <c r="DS116" s="1029"/>
      <c r="DT116" s="1029"/>
      <c r="DU116" s="1030"/>
      <c r="DV116" s="1032" t="s">
        <v>433</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4590819</v>
      </c>
      <c r="AB117" s="1047"/>
      <c r="AC117" s="1047"/>
      <c r="AD117" s="1047"/>
      <c r="AE117" s="1048"/>
      <c r="AF117" s="1049">
        <v>4437702</v>
      </c>
      <c r="AG117" s="1047"/>
      <c r="AH117" s="1047"/>
      <c r="AI117" s="1047"/>
      <c r="AJ117" s="1048"/>
      <c r="AK117" s="1049">
        <v>4356394</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178</v>
      </c>
      <c r="BR117" s="990"/>
      <c r="BS117" s="990"/>
      <c r="BT117" s="990"/>
      <c r="BU117" s="990"/>
      <c r="BV117" s="990" t="s">
        <v>178</v>
      </c>
      <c r="BW117" s="990"/>
      <c r="BX117" s="990"/>
      <c r="BY117" s="990"/>
      <c r="BZ117" s="990"/>
      <c r="CA117" s="990" t="s">
        <v>178</v>
      </c>
      <c r="CB117" s="990"/>
      <c r="CC117" s="990"/>
      <c r="CD117" s="990"/>
      <c r="CE117" s="990"/>
      <c r="CF117" s="984" t="s">
        <v>124</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178</v>
      </c>
      <c r="DH117" s="1029"/>
      <c r="DI117" s="1029"/>
      <c r="DJ117" s="1029"/>
      <c r="DK117" s="1030"/>
      <c r="DL117" s="1031" t="s">
        <v>124</v>
      </c>
      <c r="DM117" s="1029"/>
      <c r="DN117" s="1029"/>
      <c r="DO117" s="1029"/>
      <c r="DP117" s="1030"/>
      <c r="DQ117" s="1031" t="s">
        <v>178</v>
      </c>
      <c r="DR117" s="1029"/>
      <c r="DS117" s="1029"/>
      <c r="DT117" s="1029"/>
      <c r="DU117" s="1030"/>
      <c r="DV117" s="1032" t="s">
        <v>178</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302</v>
      </c>
      <c r="AG118" s="955"/>
      <c r="AH118" s="955"/>
      <c r="AI118" s="955"/>
      <c r="AJ118" s="956"/>
      <c r="AK118" s="954" t="s">
        <v>301</v>
      </c>
      <c r="AL118" s="955"/>
      <c r="AM118" s="955"/>
      <c r="AN118" s="955"/>
      <c r="AO118" s="956"/>
      <c r="AP118" s="1041" t="s">
        <v>427</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433</v>
      </c>
      <c r="BR118" s="1068"/>
      <c r="BS118" s="1068"/>
      <c r="BT118" s="1068"/>
      <c r="BU118" s="1068"/>
      <c r="BV118" s="1068" t="s">
        <v>178</v>
      </c>
      <c r="BW118" s="1068"/>
      <c r="BX118" s="1068"/>
      <c r="BY118" s="1068"/>
      <c r="BZ118" s="1068"/>
      <c r="CA118" s="1068" t="s">
        <v>433</v>
      </c>
      <c r="CB118" s="1068"/>
      <c r="CC118" s="1068"/>
      <c r="CD118" s="1068"/>
      <c r="CE118" s="1068"/>
      <c r="CF118" s="984" t="s">
        <v>178</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433</v>
      </c>
      <c r="DM118" s="1029"/>
      <c r="DN118" s="1029"/>
      <c r="DO118" s="1029"/>
      <c r="DP118" s="1030"/>
      <c r="DQ118" s="1031" t="s">
        <v>433</v>
      </c>
      <c r="DR118" s="1029"/>
      <c r="DS118" s="1029"/>
      <c r="DT118" s="1029"/>
      <c r="DU118" s="1030"/>
      <c r="DV118" s="1032" t="s">
        <v>178</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178</v>
      </c>
      <c r="AB119" s="962"/>
      <c r="AC119" s="962"/>
      <c r="AD119" s="962"/>
      <c r="AE119" s="963"/>
      <c r="AF119" s="964" t="s">
        <v>124</v>
      </c>
      <c r="AG119" s="962"/>
      <c r="AH119" s="962"/>
      <c r="AI119" s="962"/>
      <c r="AJ119" s="963"/>
      <c r="AK119" s="964" t="s">
        <v>433</v>
      </c>
      <c r="AL119" s="962"/>
      <c r="AM119" s="962"/>
      <c r="AN119" s="962"/>
      <c r="AO119" s="963"/>
      <c r="AP119" s="965" t="s">
        <v>178</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458</v>
      </c>
      <c r="BP119" s="1076"/>
      <c r="BQ119" s="1067">
        <v>60786394</v>
      </c>
      <c r="BR119" s="1068"/>
      <c r="BS119" s="1068"/>
      <c r="BT119" s="1068"/>
      <c r="BU119" s="1068"/>
      <c r="BV119" s="1068">
        <v>61148857</v>
      </c>
      <c r="BW119" s="1068"/>
      <c r="BX119" s="1068"/>
      <c r="BY119" s="1068"/>
      <c r="BZ119" s="1068"/>
      <c r="CA119" s="1068">
        <v>62158170</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178</v>
      </c>
      <c r="DH119" s="1054"/>
      <c r="DI119" s="1054"/>
      <c r="DJ119" s="1054"/>
      <c r="DK119" s="1055"/>
      <c r="DL119" s="1053" t="s">
        <v>124</v>
      </c>
      <c r="DM119" s="1054"/>
      <c r="DN119" s="1054"/>
      <c r="DO119" s="1054"/>
      <c r="DP119" s="1055"/>
      <c r="DQ119" s="1053" t="s">
        <v>433</v>
      </c>
      <c r="DR119" s="1054"/>
      <c r="DS119" s="1054"/>
      <c r="DT119" s="1054"/>
      <c r="DU119" s="1055"/>
      <c r="DV119" s="1056" t="s">
        <v>178</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433</v>
      </c>
      <c r="AB120" s="1029"/>
      <c r="AC120" s="1029"/>
      <c r="AD120" s="1029"/>
      <c r="AE120" s="1030"/>
      <c r="AF120" s="1031" t="s">
        <v>124</v>
      </c>
      <c r="AG120" s="1029"/>
      <c r="AH120" s="1029"/>
      <c r="AI120" s="1029"/>
      <c r="AJ120" s="1030"/>
      <c r="AK120" s="1031" t="s">
        <v>433</v>
      </c>
      <c r="AL120" s="1029"/>
      <c r="AM120" s="1029"/>
      <c r="AN120" s="1029"/>
      <c r="AO120" s="1030"/>
      <c r="AP120" s="1032" t="s">
        <v>124</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6677517</v>
      </c>
      <c r="BR120" s="997"/>
      <c r="BS120" s="997"/>
      <c r="BT120" s="997"/>
      <c r="BU120" s="997"/>
      <c r="BV120" s="997">
        <v>6866027</v>
      </c>
      <c r="BW120" s="997"/>
      <c r="BX120" s="997"/>
      <c r="BY120" s="997"/>
      <c r="BZ120" s="997"/>
      <c r="CA120" s="997">
        <v>7118905</v>
      </c>
      <c r="CB120" s="997"/>
      <c r="CC120" s="997"/>
      <c r="CD120" s="997"/>
      <c r="CE120" s="997"/>
      <c r="CF120" s="1011">
        <v>46.1</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13283978</v>
      </c>
      <c r="DH120" s="997"/>
      <c r="DI120" s="997"/>
      <c r="DJ120" s="997"/>
      <c r="DK120" s="997"/>
      <c r="DL120" s="997">
        <v>13198176</v>
      </c>
      <c r="DM120" s="997"/>
      <c r="DN120" s="997"/>
      <c r="DO120" s="997"/>
      <c r="DP120" s="997"/>
      <c r="DQ120" s="997">
        <v>13261516</v>
      </c>
      <c r="DR120" s="997"/>
      <c r="DS120" s="997"/>
      <c r="DT120" s="997"/>
      <c r="DU120" s="997"/>
      <c r="DV120" s="998">
        <v>86</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28952</v>
      </c>
      <c r="AB121" s="1029"/>
      <c r="AC121" s="1029"/>
      <c r="AD121" s="1029"/>
      <c r="AE121" s="1030"/>
      <c r="AF121" s="1031">
        <v>9910</v>
      </c>
      <c r="AG121" s="1029"/>
      <c r="AH121" s="1029"/>
      <c r="AI121" s="1029"/>
      <c r="AJ121" s="1030"/>
      <c r="AK121" s="1031">
        <v>7590</v>
      </c>
      <c r="AL121" s="1029"/>
      <c r="AM121" s="1029"/>
      <c r="AN121" s="1029"/>
      <c r="AO121" s="1030"/>
      <c r="AP121" s="1032">
        <v>0</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6046817</v>
      </c>
      <c r="BR121" s="990"/>
      <c r="BS121" s="990"/>
      <c r="BT121" s="990"/>
      <c r="BU121" s="990"/>
      <c r="BV121" s="990">
        <v>6965358</v>
      </c>
      <c r="BW121" s="990"/>
      <c r="BX121" s="990"/>
      <c r="BY121" s="990"/>
      <c r="BZ121" s="990"/>
      <c r="CA121" s="990">
        <v>7589435</v>
      </c>
      <c r="CB121" s="990"/>
      <c r="CC121" s="990"/>
      <c r="CD121" s="990"/>
      <c r="CE121" s="990"/>
      <c r="CF121" s="984">
        <v>49.2</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455000</v>
      </c>
      <c r="DH121" s="990"/>
      <c r="DI121" s="990"/>
      <c r="DJ121" s="990"/>
      <c r="DK121" s="990"/>
      <c r="DL121" s="990">
        <v>403000</v>
      </c>
      <c r="DM121" s="990"/>
      <c r="DN121" s="990"/>
      <c r="DO121" s="990"/>
      <c r="DP121" s="990"/>
      <c r="DQ121" s="990">
        <v>351000</v>
      </c>
      <c r="DR121" s="990"/>
      <c r="DS121" s="990"/>
      <c r="DT121" s="990"/>
      <c r="DU121" s="990"/>
      <c r="DV121" s="991">
        <v>2.2999999999999998</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433</v>
      </c>
      <c r="AG122" s="1029"/>
      <c r="AH122" s="1029"/>
      <c r="AI122" s="1029"/>
      <c r="AJ122" s="1030"/>
      <c r="AK122" s="1031" t="s">
        <v>178</v>
      </c>
      <c r="AL122" s="1029"/>
      <c r="AM122" s="1029"/>
      <c r="AN122" s="1029"/>
      <c r="AO122" s="1030"/>
      <c r="AP122" s="1032" t="s">
        <v>433</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41327963</v>
      </c>
      <c r="BR122" s="1068"/>
      <c r="BS122" s="1068"/>
      <c r="BT122" s="1068"/>
      <c r="BU122" s="1068"/>
      <c r="BV122" s="1068">
        <v>40351496</v>
      </c>
      <c r="BW122" s="1068"/>
      <c r="BX122" s="1068"/>
      <c r="BY122" s="1068"/>
      <c r="BZ122" s="1068"/>
      <c r="CA122" s="1068">
        <v>40492174</v>
      </c>
      <c r="CB122" s="1068"/>
      <c r="CC122" s="1068"/>
      <c r="CD122" s="1068"/>
      <c r="CE122" s="1068"/>
      <c r="CF122" s="1088">
        <v>262.5</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124</v>
      </c>
      <c r="DM122" s="990"/>
      <c r="DN122" s="990"/>
      <c r="DO122" s="990"/>
      <c r="DP122" s="990"/>
      <c r="DQ122" s="990" t="s">
        <v>433</v>
      </c>
      <c r="DR122" s="990"/>
      <c r="DS122" s="990"/>
      <c r="DT122" s="990"/>
      <c r="DU122" s="990"/>
      <c r="DV122" s="991" t="s">
        <v>124</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124</v>
      </c>
      <c r="AG123" s="1029"/>
      <c r="AH123" s="1029"/>
      <c r="AI123" s="1029"/>
      <c r="AJ123" s="1030"/>
      <c r="AK123" s="1031" t="s">
        <v>124</v>
      </c>
      <c r="AL123" s="1029"/>
      <c r="AM123" s="1029"/>
      <c r="AN123" s="1029"/>
      <c r="AO123" s="1030"/>
      <c r="AP123" s="1032" t="s">
        <v>433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468</v>
      </c>
      <c r="BP123" s="1076"/>
      <c r="BQ123" s="1135">
        <v>54052297</v>
      </c>
      <c r="BR123" s="1136"/>
      <c r="BS123" s="1136"/>
      <c r="BT123" s="1136"/>
      <c r="BU123" s="1136"/>
      <c r="BV123" s="1136">
        <v>54182881</v>
      </c>
      <c r="BW123" s="1136"/>
      <c r="BX123" s="1136"/>
      <c r="BY123" s="1136"/>
      <c r="BZ123" s="1136"/>
      <c r="CA123" s="1136">
        <v>55200514</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178</v>
      </c>
      <c r="AB124" s="1029"/>
      <c r="AC124" s="1029"/>
      <c r="AD124" s="1029"/>
      <c r="AE124" s="1030"/>
      <c r="AF124" s="1031" t="s">
        <v>178</v>
      </c>
      <c r="AG124" s="1029"/>
      <c r="AH124" s="1029"/>
      <c r="AI124" s="1029"/>
      <c r="AJ124" s="1030"/>
      <c r="AK124" s="1031" t="s">
        <v>178</v>
      </c>
      <c r="AL124" s="1029"/>
      <c r="AM124" s="1029"/>
      <c r="AN124" s="1029"/>
      <c r="AO124" s="1030"/>
      <c r="AP124" s="1032" t="s">
        <v>124</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43.1</v>
      </c>
      <c r="BR124" s="1098"/>
      <c r="BS124" s="1098"/>
      <c r="BT124" s="1098"/>
      <c r="BU124" s="1098"/>
      <c r="BV124" s="1098">
        <v>44.7</v>
      </c>
      <c r="BW124" s="1098"/>
      <c r="BX124" s="1098"/>
      <c r="BY124" s="1098"/>
      <c r="BZ124" s="1098"/>
      <c r="CA124" s="1098">
        <v>45</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178</v>
      </c>
      <c r="DH124" s="1054"/>
      <c r="DI124" s="1054"/>
      <c r="DJ124" s="1054"/>
      <c r="DK124" s="1055"/>
      <c r="DL124" s="1053" t="s">
        <v>178</v>
      </c>
      <c r="DM124" s="1054"/>
      <c r="DN124" s="1054"/>
      <c r="DO124" s="1054"/>
      <c r="DP124" s="1055"/>
      <c r="DQ124" s="1053" t="s">
        <v>178</v>
      </c>
      <c r="DR124" s="1054"/>
      <c r="DS124" s="1054"/>
      <c r="DT124" s="1054"/>
      <c r="DU124" s="1055"/>
      <c r="DV124" s="1056" t="s">
        <v>178</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178</v>
      </c>
      <c r="AB125" s="1029"/>
      <c r="AC125" s="1029"/>
      <c r="AD125" s="1029"/>
      <c r="AE125" s="1030"/>
      <c r="AF125" s="1031" t="s">
        <v>178</v>
      </c>
      <c r="AG125" s="1029"/>
      <c r="AH125" s="1029"/>
      <c r="AI125" s="1029"/>
      <c r="AJ125" s="1030"/>
      <c r="AK125" s="1031" t="s">
        <v>178</v>
      </c>
      <c r="AL125" s="1029"/>
      <c r="AM125" s="1029"/>
      <c r="AN125" s="1029"/>
      <c r="AO125" s="1030"/>
      <c r="AP125" s="1032" t="s">
        <v>178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178</v>
      </c>
      <c r="DH125" s="997"/>
      <c r="DI125" s="997"/>
      <c r="DJ125" s="997"/>
      <c r="DK125" s="997"/>
      <c r="DL125" s="997" t="s">
        <v>178</v>
      </c>
      <c r="DM125" s="997"/>
      <c r="DN125" s="997"/>
      <c r="DO125" s="997"/>
      <c r="DP125" s="997"/>
      <c r="DQ125" s="997" t="s">
        <v>178</v>
      </c>
      <c r="DR125" s="997"/>
      <c r="DS125" s="997"/>
      <c r="DT125" s="997"/>
      <c r="DU125" s="997"/>
      <c r="DV125" s="998" t="s">
        <v>178</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178</v>
      </c>
      <c r="AB126" s="1029"/>
      <c r="AC126" s="1029"/>
      <c r="AD126" s="1029"/>
      <c r="AE126" s="1030"/>
      <c r="AF126" s="1031" t="s">
        <v>178</v>
      </c>
      <c r="AG126" s="1029"/>
      <c r="AH126" s="1029"/>
      <c r="AI126" s="1029"/>
      <c r="AJ126" s="1030"/>
      <c r="AK126" s="1031">
        <v>800</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v>1680970</v>
      </c>
      <c r="DH126" s="990"/>
      <c r="DI126" s="990"/>
      <c r="DJ126" s="990"/>
      <c r="DK126" s="990"/>
      <c r="DL126" s="990">
        <v>1659796</v>
      </c>
      <c r="DM126" s="990"/>
      <c r="DN126" s="990"/>
      <c r="DO126" s="990"/>
      <c r="DP126" s="990"/>
      <c r="DQ126" s="990">
        <v>1456356</v>
      </c>
      <c r="DR126" s="990"/>
      <c r="DS126" s="990"/>
      <c r="DT126" s="990"/>
      <c r="DU126" s="990"/>
      <c r="DV126" s="991">
        <v>9.4</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178</v>
      </c>
      <c r="AB127" s="1029"/>
      <c r="AC127" s="1029"/>
      <c r="AD127" s="1029"/>
      <c r="AE127" s="1030"/>
      <c r="AF127" s="1031" t="s">
        <v>433</v>
      </c>
      <c r="AG127" s="1029"/>
      <c r="AH127" s="1029"/>
      <c r="AI127" s="1029"/>
      <c r="AJ127" s="1030"/>
      <c r="AK127" s="1031" t="s">
        <v>178</v>
      </c>
      <c r="AL127" s="1029"/>
      <c r="AM127" s="1029"/>
      <c r="AN127" s="1029"/>
      <c r="AO127" s="1030"/>
      <c r="AP127" s="1032" t="s">
        <v>124</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178</v>
      </c>
      <c r="DH127" s="990"/>
      <c r="DI127" s="990"/>
      <c r="DJ127" s="990"/>
      <c r="DK127" s="990"/>
      <c r="DL127" s="990" t="s">
        <v>178</v>
      </c>
      <c r="DM127" s="990"/>
      <c r="DN127" s="990"/>
      <c r="DO127" s="990"/>
      <c r="DP127" s="990"/>
      <c r="DQ127" s="990" t="s">
        <v>178</v>
      </c>
      <c r="DR127" s="990"/>
      <c r="DS127" s="990"/>
      <c r="DT127" s="990"/>
      <c r="DU127" s="990"/>
      <c r="DV127" s="991" t="s">
        <v>124</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646275</v>
      </c>
      <c r="AB128" s="1118"/>
      <c r="AC128" s="1118"/>
      <c r="AD128" s="1118"/>
      <c r="AE128" s="1119"/>
      <c r="AF128" s="1120">
        <v>719516</v>
      </c>
      <c r="AG128" s="1118"/>
      <c r="AH128" s="1118"/>
      <c r="AI128" s="1118"/>
      <c r="AJ128" s="1119"/>
      <c r="AK128" s="1120">
        <v>673814</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483</v>
      </c>
      <c r="BG128" s="1125"/>
      <c r="BH128" s="1125"/>
      <c r="BI128" s="1125"/>
      <c r="BJ128" s="1125"/>
      <c r="BK128" s="1125"/>
      <c r="BL128" s="1126"/>
      <c r="BM128" s="1124">
        <v>12.57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485</v>
      </c>
      <c r="DH128" s="1110"/>
      <c r="DI128" s="1110"/>
      <c r="DJ128" s="1110"/>
      <c r="DK128" s="1110"/>
      <c r="DL128" s="1110" t="s">
        <v>485</v>
      </c>
      <c r="DM128" s="1110"/>
      <c r="DN128" s="1110"/>
      <c r="DO128" s="1110"/>
      <c r="DP128" s="1110"/>
      <c r="DQ128" s="1110" t="s">
        <v>124</v>
      </c>
      <c r="DR128" s="1110"/>
      <c r="DS128" s="1110"/>
      <c r="DT128" s="1110"/>
      <c r="DU128" s="1110"/>
      <c r="DV128" s="1111" t="s">
        <v>485</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18902689</v>
      </c>
      <c r="AB129" s="1029"/>
      <c r="AC129" s="1029"/>
      <c r="AD129" s="1029"/>
      <c r="AE129" s="1030"/>
      <c r="AF129" s="1031">
        <v>18663634</v>
      </c>
      <c r="AG129" s="1029"/>
      <c r="AH129" s="1029"/>
      <c r="AI129" s="1029"/>
      <c r="AJ129" s="1030"/>
      <c r="AK129" s="1031">
        <v>18550833</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178</v>
      </c>
      <c r="BG129" s="1139"/>
      <c r="BH129" s="1139"/>
      <c r="BI129" s="1139"/>
      <c r="BJ129" s="1139"/>
      <c r="BK129" s="1139"/>
      <c r="BL129" s="1140"/>
      <c r="BM129" s="1138">
        <v>17.57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3298730</v>
      </c>
      <c r="AB130" s="1029"/>
      <c r="AC130" s="1029"/>
      <c r="AD130" s="1029"/>
      <c r="AE130" s="1030"/>
      <c r="AF130" s="1031">
        <v>3113684</v>
      </c>
      <c r="AG130" s="1029"/>
      <c r="AH130" s="1029"/>
      <c r="AI130" s="1029"/>
      <c r="AJ130" s="1030"/>
      <c r="AK130" s="1031">
        <v>3122826</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3.8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15603959</v>
      </c>
      <c r="AB131" s="1054"/>
      <c r="AC131" s="1054"/>
      <c r="AD131" s="1054"/>
      <c r="AE131" s="1055"/>
      <c r="AF131" s="1053">
        <v>15549950</v>
      </c>
      <c r="AG131" s="1054"/>
      <c r="AH131" s="1054"/>
      <c r="AI131" s="1054"/>
      <c r="AJ131" s="1055"/>
      <c r="AK131" s="1053">
        <v>15428007</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v>45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4.1387829839999997</v>
      </c>
      <c r="AB132" s="1170"/>
      <c r="AC132" s="1170"/>
      <c r="AD132" s="1170"/>
      <c r="AE132" s="1171"/>
      <c r="AF132" s="1172">
        <v>3.8874851690000001</v>
      </c>
      <c r="AG132" s="1170"/>
      <c r="AH132" s="1170"/>
      <c r="AI132" s="1170"/>
      <c r="AJ132" s="1171"/>
      <c r="AK132" s="1172">
        <v>3.6281679160000002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5.7</v>
      </c>
      <c r="AB133" s="1153"/>
      <c r="AC133" s="1153"/>
      <c r="AD133" s="1153"/>
      <c r="AE133" s="1154"/>
      <c r="AF133" s="1152">
        <v>4.9000000000000004</v>
      </c>
      <c r="AG133" s="1153"/>
      <c r="AH133" s="1153"/>
      <c r="AI133" s="1153"/>
      <c r="AJ133" s="1154"/>
      <c r="AK133" s="1152">
        <v>3.8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b9IGmQfsckgQpRZAM3UEgaCIIOXug+WvK6dElG2lPLL5W/gG38BYf/KX/dsvVWlD1V3a7M+YlTF8Q4Jw3j+HQ==" saltValue="w49ZKMhImWW4tUTLsoGC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DJ10" sqref="DJ1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wgNuKy+xaYmzXuHcluirymOowN2CEh+asjeZ72p+PRxwdOXW/qvawtHMN6fstFFOplvIrX307atEkv6W89JKQ==" saltValue="BxS0euzV4HtX3tAHPoyV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MNiULRm8e7mSi1uuQlL53ltSvugzL6VMeyMF0G8KH0FNz8mZYJ7rKtf2iaqywYJPtak4ElchrMf6+xhLWbyIw==" saltValue="QYg7oAbzj6VGndjsimg8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4359957</v>
      </c>
      <c r="AP9" s="292">
        <v>55602</v>
      </c>
      <c r="AQ9" s="293">
        <v>61846</v>
      </c>
      <c r="AR9" s="294">
        <v>-10.1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979110</v>
      </c>
      <c r="AP10" s="295">
        <v>12486</v>
      </c>
      <c r="AQ10" s="296">
        <v>5819</v>
      </c>
      <c r="AR10" s="297">
        <v>114.6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12</v>
      </c>
      <c r="AP11" s="295">
        <v>0</v>
      </c>
      <c r="AQ11" s="296">
        <v>5868</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v>11560</v>
      </c>
      <c r="AP12" s="295">
        <v>147</v>
      </c>
      <c r="AQ12" s="296">
        <v>1247</v>
      </c>
      <c r="AR12" s="297">
        <v>-88.2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509</v>
      </c>
      <c r="AP13" s="295" t="s">
        <v>509</v>
      </c>
      <c r="AQ13" s="296">
        <v>0</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67846</v>
      </c>
      <c r="AP14" s="295">
        <v>865</v>
      </c>
      <c r="AQ14" s="296">
        <v>2376</v>
      </c>
      <c r="AR14" s="297">
        <v>-63.6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126253</v>
      </c>
      <c r="AP15" s="295">
        <v>1610</v>
      </c>
      <c r="AQ15" s="296">
        <v>1663</v>
      </c>
      <c r="AR15" s="297">
        <v>-3.2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-463849</v>
      </c>
      <c r="AP16" s="295">
        <v>-5915</v>
      </c>
      <c r="AQ16" s="296">
        <v>-5271</v>
      </c>
      <c r="AR16" s="297">
        <v>12.2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5080889</v>
      </c>
      <c r="AP17" s="295">
        <v>64796</v>
      </c>
      <c r="AQ17" s="296">
        <v>73548</v>
      </c>
      <c r="AR17" s="297">
        <v>-11.9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5.68</v>
      </c>
      <c r="AP21" s="308">
        <v>7.24</v>
      </c>
      <c r="AQ21" s="309">
        <v>-1.56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100</v>
      </c>
      <c r="AP22" s="313">
        <v>98.4</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3110524</v>
      </c>
      <c r="AP32" s="322">
        <v>39668</v>
      </c>
      <c r="AQ32" s="323">
        <v>39633</v>
      </c>
      <c r="AR32" s="324">
        <v>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509</v>
      </c>
      <c r="AP34" s="322" t="s">
        <v>509</v>
      </c>
      <c r="AQ34" s="323">
        <v>58</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934821</v>
      </c>
      <c r="AP35" s="322">
        <v>11922</v>
      </c>
      <c r="AQ35" s="323">
        <v>13693</v>
      </c>
      <c r="AR35" s="324">
        <v>-12.9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302544</v>
      </c>
      <c r="AP36" s="322">
        <v>3858</v>
      </c>
      <c r="AQ36" s="323">
        <v>1763</v>
      </c>
      <c r="AR36" s="324">
        <v>118.8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8390</v>
      </c>
      <c r="AP37" s="322">
        <v>107</v>
      </c>
      <c r="AQ37" s="323">
        <v>897</v>
      </c>
      <c r="AR37" s="324">
        <v>-88.1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v>115</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-673814</v>
      </c>
      <c r="AP39" s="322">
        <v>-8593</v>
      </c>
      <c r="AQ39" s="323">
        <v>-5566</v>
      </c>
      <c r="AR39" s="324">
        <v>54.4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-3122826</v>
      </c>
      <c r="AP40" s="322">
        <v>-39825</v>
      </c>
      <c r="AQ40" s="323">
        <v>-36175</v>
      </c>
      <c r="AR40" s="324">
        <v>10.1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559754</v>
      </c>
      <c r="AP41" s="322">
        <v>7138</v>
      </c>
      <c r="AQ41" s="323">
        <v>14303</v>
      </c>
      <c r="AR41" s="324">
        <v>-50.1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6672627</v>
      </c>
      <c r="AN51" s="344">
        <v>83006</v>
      </c>
      <c r="AO51" s="345">
        <v>57.7</v>
      </c>
      <c r="AP51" s="346">
        <v>63956</v>
      </c>
      <c r="AQ51" s="347">
        <v>25.7</v>
      </c>
      <c r="AR51" s="348">
        <v>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4282877</v>
      </c>
      <c r="AN52" s="352">
        <v>53278</v>
      </c>
      <c r="AO52" s="353">
        <v>46.1</v>
      </c>
      <c r="AP52" s="354">
        <v>29239</v>
      </c>
      <c r="AQ52" s="355">
        <v>8.8000000000000007</v>
      </c>
      <c r="AR52" s="356">
        <v>37.299999999999997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3796316</v>
      </c>
      <c r="AN53" s="344">
        <v>47595</v>
      </c>
      <c r="AO53" s="345">
        <v>-42.7</v>
      </c>
      <c r="AP53" s="346">
        <v>66255</v>
      </c>
      <c r="AQ53" s="347">
        <v>3.6</v>
      </c>
      <c r="AR53" s="348">
        <v>-46.3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1852019</v>
      </c>
      <c r="AN54" s="352">
        <v>23219</v>
      </c>
      <c r="AO54" s="353">
        <v>-56.4</v>
      </c>
      <c r="AP54" s="354">
        <v>31822</v>
      </c>
      <c r="AQ54" s="355">
        <v>8.8000000000000007</v>
      </c>
      <c r="AR54" s="356">
        <v>-65.2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3034621</v>
      </c>
      <c r="AN55" s="344">
        <v>38276</v>
      </c>
      <c r="AO55" s="345">
        <v>-19.600000000000001</v>
      </c>
      <c r="AP55" s="346">
        <v>54227</v>
      </c>
      <c r="AQ55" s="347">
        <v>-18.2</v>
      </c>
      <c r="AR55" s="348">
        <v>-1.4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1487608</v>
      </c>
      <c r="AN56" s="352">
        <v>18764</v>
      </c>
      <c r="AO56" s="353">
        <v>-19.2</v>
      </c>
      <c r="AP56" s="354">
        <v>29694</v>
      </c>
      <c r="AQ56" s="355">
        <v>-6.7</v>
      </c>
      <c r="AR56" s="356">
        <v>-12.5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3228896</v>
      </c>
      <c r="AN57" s="344">
        <v>40974</v>
      </c>
      <c r="AO57" s="345">
        <v>7</v>
      </c>
      <c r="AP57" s="346">
        <v>57295</v>
      </c>
      <c r="AQ57" s="347">
        <v>5.7</v>
      </c>
      <c r="AR57" s="348">
        <v>1.3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2017372</v>
      </c>
      <c r="AN58" s="352">
        <v>25600</v>
      </c>
      <c r="AO58" s="353">
        <v>36.4</v>
      </c>
      <c r="AP58" s="354">
        <v>32771</v>
      </c>
      <c r="AQ58" s="355">
        <v>10.4</v>
      </c>
      <c r="AR58" s="356">
        <v>26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4121303</v>
      </c>
      <c r="AN59" s="344">
        <v>52558</v>
      </c>
      <c r="AO59" s="345">
        <v>28.3</v>
      </c>
      <c r="AP59" s="346">
        <v>54110</v>
      </c>
      <c r="AQ59" s="347">
        <v>-5.6</v>
      </c>
      <c r="AR59" s="348">
        <v>33.9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2439002</v>
      </c>
      <c r="AN60" s="352">
        <v>31104</v>
      </c>
      <c r="AO60" s="353">
        <v>21.5</v>
      </c>
      <c r="AP60" s="354">
        <v>30620</v>
      </c>
      <c r="AQ60" s="355">
        <v>-6.6</v>
      </c>
      <c r="AR60" s="356">
        <v>28.1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4170753</v>
      </c>
      <c r="AN61" s="359">
        <v>52482</v>
      </c>
      <c r="AO61" s="360">
        <v>6.1</v>
      </c>
      <c r="AP61" s="361">
        <v>59169</v>
      </c>
      <c r="AQ61" s="362">
        <v>2.2000000000000002</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2415776</v>
      </c>
      <c r="AN62" s="352">
        <v>30393</v>
      </c>
      <c r="AO62" s="353">
        <v>5.7</v>
      </c>
      <c r="AP62" s="354">
        <v>30829</v>
      </c>
      <c r="AQ62" s="355">
        <v>2.9</v>
      </c>
      <c r="AR62" s="356">
        <v>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86pE6mE0xeMtO2acT0h+65h0pyp8o53bPhK+Yqg2frcuZHbS7OqJ3eGL60pMK6YHAzgvkMHL1hswZhuj7zbMQ==" saltValue="EY+M53rCrfbcomU4iPg1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bHVZmovjCY88n/JrlU8BBezpFJ/IUboY7aGhXeJJzox/WhtfOqEAjZaN25IPM5YkVckd0tMQ2LLsasorT2FXQ==" saltValue="DC1jT1rpvFDazRGLOb4s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5Ks0arswsHAUghc9zLORg3HRTySDQPh2CvyjlrSBsJRaThiJ6dSUz1YaGAaL7Ab0NLvJDTxcDirF1OgFNs3xw==" saltValue="tRvGBZh4Am+ZTqHRMvJL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12.26</v>
      </c>
      <c r="G47" s="12">
        <v>13.18</v>
      </c>
      <c r="H47" s="12">
        <v>13.57</v>
      </c>
      <c r="I47" s="12">
        <v>14.14</v>
      </c>
      <c r="J47" s="13">
        <v>14.49</v>
      </c>
    </row>
    <row r="48" spans="2:10" ht="57.75" customHeight="1" x14ac:dyDescent="0.15">
      <c r="B48" s="14"/>
      <c r="C48" s="1214" t="s">
        <v>4</v>
      </c>
      <c r="D48" s="1214"/>
      <c r="E48" s="1215"/>
      <c r="F48" s="15">
        <v>1.53</v>
      </c>
      <c r="G48" s="16">
        <v>0.97</v>
      </c>
      <c r="H48" s="16">
        <v>0.76</v>
      </c>
      <c r="I48" s="16">
        <v>0.46</v>
      </c>
      <c r="J48" s="17">
        <v>0.55000000000000004</v>
      </c>
    </row>
    <row r="49" spans="2:10" ht="57.75" customHeight="1" thickBot="1" x14ac:dyDescent="0.2">
      <c r="B49" s="18"/>
      <c r="C49" s="1216" t="s">
        <v>5</v>
      </c>
      <c r="D49" s="1216"/>
      <c r="E49" s="1217"/>
      <c r="F49" s="19">
        <v>1.53</v>
      </c>
      <c r="G49" s="20">
        <v>0.27</v>
      </c>
      <c r="H49" s="20">
        <v>0.34</v>
      </c>
      <c r="I49" s="20">
        <v>0.08</v>
      </c>
      <c r="J49" s="21">
        <v>0.35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w0DE01273LSdW+BubRKNBd0jCJl86yqznrH/v23vao8QBzkrO5x/uYCpvCBgWBZX50GQCb95dTroJS3D1j31A==" saltValue="1YruljoxgrK3UcVqllJJ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三木市役所</cp:lastModifiedBy>
  <cp:lastPrinted>2019-03-13T02:59:50Z</cp:lastPrinted>
  <dcterms:created xsi:type="dcterms:W3CDTF">2019-02-14T03:48:55Z</dcterms:created>
  <dcterms:modified xsi:type="dcterms:W3CDTF">2019-10-28T06:57:23Z</dcterms:modified>
  <cp:category/>
</cp:coreProperties>
</file>