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74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<sst xmlns="http://schemas.openxmlformats.org/spreadsheetml/2006/main" count="1151" uniqueCount="602">
  <si>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</si>
  <si>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</si>
  <si>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</si>
  <si>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</si>
  <si>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</si>
  <si>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</si>
  <si>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</si>
  <si>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</si>
  <si>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</si>
  <si>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</si>
  <si>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</si>
  <si>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</si>
  <si>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</si>
  <si>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</si>
  <si>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</si>
  <si>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</si>
  <si>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</si>
  <si>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</si>
  <si>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</si>
  <si>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</si>
  <si>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</si>
  <si>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</si>
  <si>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</si>
  <si>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</si>
  <si>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</si>
  <si>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</si>
  <si>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</si>
  <si>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</si>
  <si>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</si>
  <si>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</si>
  <si>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</si>
  <si>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</si>
  <si>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</si>
  <si>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</si>
  <si>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</si>
  <si>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</si>
  <si>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</si>
  <si>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</si>
  <si>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</si>
  <si>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</si>
  <si>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</si>
  <si>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</si>
  <si>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</si>
  <si>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</si>
  <si>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</si>
  <si>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</si>
  <si>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</si>
  <si>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</si>
  <si>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</si>
  <si>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</si>
  <si>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</si>
  <si>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</si>
  <si>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</si>
  <si>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</si>
  <si>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</si>
  <si>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</si>
  <si>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</si>
  <si>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</si>
  <si>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</si>
  <si>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</si>
  <si>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</si>
  <si>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</si>
  <si>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</si>
  <si>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</si>
  <si>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</si>
  <si>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</si>
  <si>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</si>
  <si>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</si>
  <si>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</si>
  <si>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</si>
  <si>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</si>
  <si>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</si>
  <si>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</si>
  <si>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</si>
  <si>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</si>
  <si>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</si>
  <si>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</si>
  <si>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</si>
  <si>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</si>
  <si>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</si>
  <si>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</si>
  <si>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</si>
  <si>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</si>
  <si>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</si>
  <si>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</si>
  <si>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</si>
  <si>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</si>
  <si>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</si>
  <si>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</si>
  <si>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</si>
  <si>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</si>
  <si>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</si>
  <si>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南あわじ市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</si>
  <si>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</si>
  <si>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</si>
  <si>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</si>
  <si>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</si>
  <si>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</si>
  <si>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</si>
  <si>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</si>
  <si>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</si>
  <si>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</si>
  <si>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</si>
  <si>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</si>
  <si>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</si>
  <si>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</si>
  <si>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</si>
  <si>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</si>
  <si>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</si>
  <si>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</si>
  <si>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</si>
  <si>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</si>
  <si>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</si>
  <si>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</si>
  <si>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</si>
  <si>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</si>
  <si>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</si>
  <si>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</si>
  <si>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</si>
  <si>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</si>
  <si>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</si>
  <si>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</si>
  <si>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</si>
  <si>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</si>
  <si>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</si>
  <si>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</si>
  <si>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</si>
  <si>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</si>
  <si>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</si>
  <si>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</si>
  <si>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</si>
  <si>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</si>
  <si>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</si>
  <si>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</si>
  <si>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</si>
  <si>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</si>
  <si>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</si>
  <si>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</si>
  <si>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</si>
  <si>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</si>
  <si>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</si>
  <si>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</si>
  <si>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</si>
  <si>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</si>
  <si>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</si>
  <si>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</si>
  <si>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</si>
  <si>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</si>
  <si>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</si>
  <si>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</si>
  <si>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</si>
  <si>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</si>
  <si>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</si>
  <si>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</si>
  <si>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</si>
  <si>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</si>
  <si>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</si>
  <si>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</si>
  <si>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</si>
  <si>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</si>
  <si>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</si>
  <si>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</si>
  <si>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</si>
  <si>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</si>
  <si>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</si>
  <si>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</si>
  <si>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</si>
  <si>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</si>
  <si>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</si>
  <si>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</si>
  <si>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</si>
  <si>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</si>
  <si>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</si>
  <si>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</si>
  <si>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</si>
  <si>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</si>
  <si>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</si>
  <si>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</si>
  <si>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</si>
  <si>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</si>
  <si>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</si>
  <si>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</si>
  <si>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</si>
  <si>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</si>
  <si>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</si>
  <si>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</si>
  <si>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</si>
  <si>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</si>
  <si>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</si>
  <si>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</si>
  <si>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</si>
  <si>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</si>
  <si>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</si>
  <si>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</si>
  <si>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</si>
  <si>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</si>
  <si>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</si>
  <si>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</si>
  <si>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</si>
  <si>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</si>
  <si>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</si>
  <si>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</si>
  <si>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</si>
  <si>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</si>
  <si>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</si>
  <si>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</si>
  <si>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</si>
  <si>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</si>
  <si>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</si>
  <si>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兵庫県南あわじ市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</si>
  <si>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</si>
  <si>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</si>
  <si>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</si>
  <si>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</si>
  <si>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</si>
  <si>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</si>
  <si>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</si>
  <si>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</si>
  <si>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</si>
  <si>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</si>
  <si>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</si>
  <si>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</si>
  <si>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</si>
  <si>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</si>
  <si>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</si>
  <si>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</si>
  <si>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</si>
  <si>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</si>
  <si>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</si>
  <si>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</si>
  <si>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</si>
  <si>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</si>
  <si>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</si>
  <si>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</si>
  <si>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</si>
  <si>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</si>
  <si>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</si>
  <si>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</si>
  <si>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</si>
  <si>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</si>
  <si>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</si>
  <si>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</si>
  <si>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</si>
  <si>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</si>
  <si>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</si>
  <si>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</si>
  <si>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</si>
  <si>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</si>
  <si>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</si>
  <si>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</si>
  <si>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</si>
  <si>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</si>
  <si>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</si>
  <si>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</si>
  <si>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</si>
  <si>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</si>
  <si>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</si>
  <si>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</si>
  <si>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</si>
  <si>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</si>
  <si>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</si>
  <si>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</si>
  <si>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</si>
  <si>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</si>
  <si>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</si>
  <si>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</si>
  <si>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</si>
  <si>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</si>
  <si>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</si>
  <si>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</si>
  <si>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</si>
  <si>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</si>
  <si>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</si>
  <si>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</si>
  <si>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</si>
  <si>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</si>
  <si>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</si>
  <si>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</si>
  <si>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</si>
  <si>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</si>
  <si>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</si>
  <si>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</si>
  <si>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</si>
  <si>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</si>
  <si>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</si>
  <si>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</si>
  <si>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</si>
  <si>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</si>
  <si>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</si>
  <si>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</si>
  <si>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</si>
  <si>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</si>
  <si>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</si>
  <si>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</si>
  <si>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</si>
  <si>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</si>
  <si>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</si>
  <si>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</si>
  <si>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</si>
  <si>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</si>
  <si>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</si>
  <si>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</si>
  <si>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</si>
  <si>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</si>
  <si>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</si>
  <si>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</si>
  <si>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</si>
  <si>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</si>
  <si>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</si>
  <si>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</si>
  <si>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</si>
  <si>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</si>
  <si>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</si>
  <si>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</si>
  <si>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</si>
  <si>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</si>
  <si>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</si>
  <si>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</si>
  <si>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</si>
  <si>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</si>
  <si>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</si>
  <si>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</si>
  <si>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</si>
  <si>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</si>
  <si>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</si>
  <si>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</si>
  <si>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</si>
  <si>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</si>
  <si>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</si>
  <si>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</si>
  <si>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</si>
  <si>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</si>
  <si>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</si>
  <si>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</si>
  <si>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</si>
  <si>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</si>
  <si>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</si>
  <si>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</si>
  <si>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</si>
  <si>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</si>
  <si>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</si>
  <si>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</si>
  <si>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</si>
  <si>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</si>
  <si>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</si>
  <si>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</si>
  <si>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</si>
  <si>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</si>
  <si>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</si>
  <si>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</si>
  <si>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</si>
  <si>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</si>
  <si>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</si>
  <si>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</si>
  <si>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</si>
  <si>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</si>
  <si>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</si>
  <si>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</si>
  <si>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</si>
  <si>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兵庫県南あわじ市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</si>
  <si>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</si>
  <si>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</si>
  <si>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</si>
  <si>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</si>
  <si>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</si>
  <si>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</si>
  <si>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</si>
  <si>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</si>
  <si>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</si>
  <si>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</si>
  <si>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</si>
  <si>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</si>
  <si>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</si>
  <si>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</si>
  <si>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</si>
  <si>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</si>
  <si>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</si>
  <si>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</si>
  <si>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</si>
  <si>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</si>
  <si>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産業廃棄物最終処分事業特別会計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</si>
  <si>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</si>
  <si>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</si>
  <si>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</si>
  <si>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</si>
  <si>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</si>
  <si>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</si>
  <si>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</si>
  <si>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</si>
  <si>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</si>
  <si>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</si>
  <si>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</si>
  <si>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</si>
  <si>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</si>
  <si>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</si>
  <si>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　保険事業勘定</t>
    <phoneticPr fontId="5"/>
  </si>
  <si>
    <t>国民健康保険特別会計　直営診療所勘定</t>
    <phoneticPr fontId="5"/>
  </si>
  <si>
    <t>後期高齢者医療特別会計</t>
    <phoneticPr fontId="5"/>
  </si>
  <si>
    <t>介護保険特別会計保険事業勘定</t>
    <phoneticPr fontId="5"/>
  </si>
  <si>
    <t>介護保険特別会計介護サービス事業勘定</t>
    <phoneticPr fontId="5"/>
  </si>
  <si>
    <t>農業共済事業会計</t>
    <phoneticPr fontId="5"/>
  </si>
  <si>
    <t>下水道事業会計</t>
    <phoneticPr fontId="5"/>
  </si>
  <si>
    <t>法適用企業</t>
    <phoneticPr fontId="5"/>
  </si>
  <si>
    <t>国民宿舎事業会計</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</si>
  <si>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</si>
  <si>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</si>
  <si>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</si>
  <si>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</si>
  <si>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</si>
  <si>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</si>
  <si>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</si>
  <si>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</si>
  <si>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</si>
  <si>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</si>
  <si>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</si>
  <si>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</si>
  <si>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</si>
  <si>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</si>
  <si>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</si>
  <si>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</si>
  <si>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</si>
  <si>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</si>
  <si>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</si>
  <si>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</si>
  <si>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</si>
  <si>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</si>
  <si>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</si>
  <si>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</si>
  <si>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</si>
  <si>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</si>
  <si>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</si>
  <si>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</si>
  <si>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</si>
  <si>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</si>
  <si>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</si>
  <si>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</si>
  <si>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</si>
  <si>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</si>
  <si>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</si>
  <si>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</si>
  <si>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</si>
  <si>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</si>
  <si>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</si>
  <si>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</si>
  <si>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</si>
  <si>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</si>
  <si>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</si>
  <si>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</si>
  <si>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</si>
  <si>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</si>
  <si>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</si>
  <si>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</si>
  <si>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</si>
  <si>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</si>
  <si>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</si>
  <si>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</si>
  <si>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</si>
  <si>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</si>
  <si>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</si>
  <si>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</si>
  <si>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</si>
  <si>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</si>
  <si>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</si>
  <si>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</si>
  <si>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</si>
  <si>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</si>
  <si>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</si>
  <si>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</si>
  <si>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</si>
  <si>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</si>
  <si>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</si>
  <si>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</si>
  <si>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</si>
  <si>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</si>
  <si>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</si>
  <si>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</si>
  <si>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</si>
  <si>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</si>
  <si>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</si>
  <si>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</si>
  <si>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</si>
  <si>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</si>
  <si>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</si>
  <si>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</si>
  <si>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</si>
  <si>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</si>
  <si>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</si>
  <si>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</si>
  <si>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</si>
  <si>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</si>
  <si>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</si>
  <si>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</si>
  <si>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</si>
  <si>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</si>
  <si>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</si>
  <si>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</si>
  <si>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</si>
  <si>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</si>
  <si>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</si>
  <si>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</si>
  <si>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</si>
  <si>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</si>
  <si>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</si>
  <si>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</si>
  <si>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</si>
  <si>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</si>
  <si>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</si>
  <si>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</si>
  <si>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</si>
  <si>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</si>
  <si>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</si>
  <si>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</si>
  <si>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</si>
  <si>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</si>
  <si>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</si>
  <si>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</si>
  <si>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</si>
  <si>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</si>
  <si>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</si>
  <si>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</si>
  <si>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</si>
  <si>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</si>
  <si>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</si>
  <si>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</si>
  <si>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</si>
  <si>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</si>
  <si>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</si>
  <si>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</si>
  <si>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</si>
  <si>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</si>
  <si>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</si>
  <si>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</si>
  <si>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</si>
  <si>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</si>
  <si>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</si>
  <si>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</si>
  <si>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</si>
  <si>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</si>
  <si>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</si>
  <si>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</si>
  <si>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</si>
  <si>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</si>
  <si>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</si>
  <si>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</si>
  <si>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</si>
  <si>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</si>
  <si>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</si>
  <si>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</si>
  <si>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</si>
  <si>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</si>
  <si>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</si>
  <si>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0.95</t>
  </si>
  <si>
    <t>一般会計</t>
  </si>
  <si>
    <t>国民健康保険特別会計　保険事業勘定</t>
  </si>
  <si>
    <t>土地開発事業特別会計</t>
  </si>
  <si>
    <t>下水道事業会計</t>
  </si>
  <si>
    <t>介護保険特別会計保険事業勘定</t>
  </si>
  <si>
    <t>国民宿舎事業会計</t>
  </si>
  <si>
    <t>後期高齢者医療特別会計</t>
  </si>
  <si>
    <t>産業廃棄物最終処分事業特別会計</t>
  </si>
  <si>
    <t>その他会計（赤字）</t>
  </si>
  <si>
    <t>その他会計（黒字）</t>
  </si>
  <si>
    <t>-</t>
    <phoneticPr fontId="2"/>
  </si>
  <si>
    <t>-</t>
    <phoneticPr fontId="2"/>
  </si>
  <si>
    <t>淡路広域行政事務組合（普通会計）</t>
    <rPh sb="0" eb="2">
      <t>アワジ</t>
    </rPh>
    <rPh sb="2" eb="4">
      <t>コウイキ</t>
    </rPh>
    <rPh sb="4" eb="6">
      <t>ギョウセイ</t>
    </rPh>
    <rPh sb="6" eb="8">
      <t>ジム</t>
    </rPh>
    <rPh sb="8" eb="10">
      <t>クミアイ</t>
    </rPh>
    <rPh sb="11" eb="13">
      <t>フツウ</t>
    </rPh>
    <rPh sb="13" eb="15">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</si>
  <si>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</si>
  <si>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淡路広域消防事務組合</t>
    <rPh sb="0" eb="2">
      <t>アワジ</t>
    </rPh>
    <rPh sb="2" eb="4">
      <t>コウイキ</t>
    </rPh>
    <rPh sb="4" eb="6">
      <t>ショウボウ</t>
    </rPh>
    <rPh sb="6" eb="8">
      <t>ジム</t>
    </rPh>
    <rPh sb="8" eb="10">
      <t>クミアイ</t>
    </rPh>
    <phoneticPr fontId="2"/>
  </si>
  <si>
    <t>洲本市・南あわじ市衛生事務組合</t>
    <rPh sb="0" eb="3">
      <t>スモトシ</t>
    </rPh>
    <rPh sb="4" eb="5">
      <t>ミナミ</t>
    </rPh>
    <rPh sb="8" eb="9">
      <t>シ</t>
    </rPh>
    <rPh sb="9" eb="11">
      <t>エイセイ</t>
    </rPh>
    <rPh sb="11" eb="13">
      <t>ジム</t>
    </rPh>
    <rPh sb="13" eb="15">
      <t>クミアイ</t>
    </rPh>
    <phoneticPr fontId="2"/>
  </si>
  <si>
    <t>南あわじ市・洲本市小中学校組合</t>
    <rPh sb="0" eb="1">
      <t>ミナミ</t>
    </rPh>
    <rPh sb="4" eb="5">
      <t>シ</t>
    </rPh>
    <rPh sb="6" eb="9">
      <t>スモトシ</t>
    </rPh>
    <rPh sb="9" eb="13">
      <t>ショウチュウガッコウ</t>
    </rPh>
    <rPh sb="13" eb="15">
      <t>クミアイ</t>
    </rPh>
    <phoneticPr fontId="2"/>
  </si>
  <si>
    <t>淡路広域水道企業団</t>
    <rPh sb="0" eb="2">
      <t>アワジ</t>
    </rPh>
    <rPh sb="2" eb="4">
      <t>コウイキ</t>
    </rPh>
    <rPh sb="4" eb="6">
      <t>スイドウ</t>
    </rPh>
    <rPh sb="6" eb="8">
      <t>キギョウ</t>
    </rPh>
    <rPh sb="8" eb="9">
      <t>ダン</t>
    </rPh>
    <phoneticPr fontId="2"/>
  </si>
  <si>
    <t>洲本市・南あわじ市山林事務組合</t>
    <rPh sb="0" eb="3">
      <t>スモトシ</t>
    </rPh>
    <rPh sb="4" eb="5">
      <t>ミナミ</t>
    </rPh>
    <rPh sb="8" eb="9">
      <t>シ</t>
    </rPh>
    <rPh sb="9" eb="11">
      <t>サンリン</t>
    </rPh>
    <rPh sb="11" eb="13">
      <t>ジム</t>
    </rPh>
    <rPh sb="13" eb="15">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</si>
  <si>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</si>
  <si>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</si>
  <si>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</si>
  <si>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</si>
  <si>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</si>
  <si>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地域振興基金</t>
    <rPh sb="0" eb="1">
      <t>チ</t>
    </rPh>
    <rPh sb="1" eb="2">
      <t>イキ</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</si>
  <si>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</si>
  <si>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ふるさとまちづくり基金</t>
    <rPh sb="9" eb="11">
      <t>キキン</t>
    </rPh>
    <phoneticPr fontId="11"/>
  </si>
  <si>
    <t>水道事業調整基金</t>
    <rPh sb="0" eb="2">
      <t>スイドウ</t>
    </rPh>
    <rPh sb="2" eb="4">
      <t>ジギョウ</t>
    </rPh>
    <rPh sb="4" eb="6">
      <t>チョウセイ</t>
    </rPh>
    <rPh sb="6" eb="8">
      <t>キキン</t>
    </rPh>
    <phoneticPr fontId="11"/>
  </si>
  <si>
    <t>淡路鳴門岬公園開発基金</t>
    <rPh sb="0" eb="2">
      <t>アワジ</t>
    </rPh>
    <rPh sb="2" eb="4">
      <t>ナルト</t>
    </rPh>
    <rPh sb="4" eb="5">
      <t>ミサキ</t>
    </rPh>
    <rPh sb="5" eb="7">
      <t>コウエン</t>
    </rPh>
    <rPh sb="7" eb="9">
      <t>カイハツ</t>
    </rPh>
    <rPh sb="9" eb="11">
      <t>キキン</t>
    </rPh>
    <phoneticPr fontId="11"/>
  </si>
  <si>
    <t>-</t>
    <phoneticPr fontId="2"/>
  </si>
  <si>
    <t>-</t>
    <phoneticPr fontId="2"/>
  </si>
  <si>
    <t>（公財）淡路人形協会</t>
    <rPh sb="1" eb="2">
      <t>コウ</t>
    </rPh>
    <rPh sb="2" eb="3">
      <t>ザイ</t>
    </rPh>
    <rPh sb="4" eb="6">
      <t>アワジ</t>
    </rPh>
    <rPh sb="6" eb="8">
      <t>ニンギョウ</t>
    </rPh>
    <rPh sb="8" eb="10">
      <t>キョウカイ</t>
    </rPh>
    <phoneticPr fontId="2"/>
  </si>
  <si>
    <t>西淡まちづくり㈱</t>
    <rPh sb="0" eb="2">
      <t>セイダン</t>
    </rPh>
    <phoneticPr fontId="2"/>
  </si>
  <si>
    <t>南淡路農業公園㈱</t>
    <rPh sb="0" eb="1">
      <t>ミナミ</t>
    </rPh>
    <rPh sb="1" eb="3">
      <t>アワジ</t>
    </rPh>
    <rPh sb="3" eb="5">
      <t>ノウギョウ</t>
    </rPh>
    <rPh sb="5" eb="7">
      <t>コウエン</t>
    </rPh>
    <phoneticPr fontId="2"/>
  </si>
  <si>
    <t>㈱南淡風力エネルギー開発</t>
    <rPh sb="1" eb="3">
      <t>ナンダン</t>
    </rPh>
    <rPh sb="3" eb="5">
      <t>フウリョク</t>
    </rPh>
    <rPh sb="10" eb="12">
      <t>カイハツ</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</si>
  <si>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</si>
  <si>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</si>
  <si>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</si>
  <si>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</si>
  <si>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</si>
  <si>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計画的な繰上償還により地方債残高が減少したことや、昨年度の比率を押し上げる要因となった下水道事業等への一般会計からの繰出し見込額が減少したことにより、昨年度から改善したが、類似団体と比較すると高い比率となっている。また、有形固定資産減価償却率は昨年度よりやや悪化し、類似団体と比較しても公共施設等の老朽化が進んでおり、今後、老朽化した施設やインフラ整備のための地方債発行が想定される。引き続き将来負担比率の改善を目指すために、積極的な繰上償還を行うだけでなく、公共施設等総合管理計画や橋梁長寿命化修繕計画に基づいた施設等の統廃合や長寿命化の実施など、計画的な地方債の借り入れ、地方債発行抑制に取り組む。</t>
    <rPh sb="0" eb="2">
      <t>ショウライ</t>
    </rPh>
    <rPh sb="2" eb="4">
      <t>フタン</t>
    </rPh>
    <rPh sb="4" eb="6">
      <t>ヒリツ</t>
    </rPh>
    <rPh sb="8" eb="11">
      <t>ケイカクテキ</t>
    </rPh>
    <rPh sb="12" eb="14">
      <t>クリアゲ</t>
    </rPh>
    <rPh sb="14" eb="16">
      <t>ショウカン</t>
    </rPh>
    <rPh sb="19" eb="22">
      <t>チホウサイ</t>
    </rPh>
    <rPh sb="22" eb="24">
      <t>ザンダカ</t>
    </rPh>
    <rPh sb="25" eb="27">
      <t>ゲンショウ</t>
    </rPh>
    <rPh sb="33" eb="36">
      <t>サクネンド</t>
    </rPh>
    <rPh sb="37" eb="39">
      <t>ヒリツ</t>
    </rPh>
    <rPh sb="40" eb="41">
      <t>オ</t>
    </rPh>
    <rPh sb="42" eb="43">
      <t>ア</t>
    </rPh>
    <rPh sb="45" eb="47">
      <t>ヨウイン</t>
    </rPh>
    <rPh sb="51" eb="54">
      <t>ゲスイドウ</t>
    </rPh>
    <rPh sb="54" eb="56">
      <t>ジギョウ</t>
    </rPh>
    <rPh sb="56" eb="57">
      <t>トウ</t>
    </rPh>
    <rPh sb="59" eb="61">
      <t>イッパン</t>
    </rPh>
    <rPh sb="61" eb="63">
      <t>カイケイ</t>
    </rPh>
    <rPh sb="66" eb="68">
      <t>クリダ</t>
    </rPh>
    <rPh sb="69" eb="71">
      <t>ミコミ</t>
    </rPh>
    <rPh sb="71" eb="72">
      <t>ガク</t>
    </rPh>
    <rPh sb="73" eb="75">
      <t>ゲンショウ</t>
    </rPh>
    <rPh sb="83" eb="86">
      <t>サクネンド</t>
    </rPh>
    <rPh sb="88" eb="90">
      <t>カイゼン</t>
    </rPh>
    <rPh sb="94" eb="96">
      <t>ルイジ</t>
    </rPh>
    <rPh sb="96" eb="98">
      <t>ダンタイ</t>
    </rPh>
    <rPh sb="99" eb="101">
      <t>ヒカク</t>
    </rPh>
    <rPh sb="104" eb="105">
      <t>タカ</t>
    </rPh>
    <rPh sb="106" eb="108">
      <t>ヒリツ</t>
    </rPh>
    <rPh sb="118" eb="120">
      <t>ユウケイ</t>
    </rPh>
    <rPh sb="120" eb="122">
      <t>コテイ</t>
    </rPh>
    <rPh sb="122" eb="124">
      <t>シサン</t>
    </rPh>
    <rPh sb="124" eb="126">
      <t>ゲンカ</t>
    </rPh>
    <rPh sb="126" eb="128">
      <t>ショウキャク</t>
    </rPh>
    <rPh sb="128" eb="129">
      <t>リツ</t>
    </rPh>
    <rPh sb="130" eb="133">
      <t>サクネンド</t>
    </rPh>
    <rPh sb="137" eb="139">
      <t>アッカ</t>
    </rPh>
    <rPh sb="141" eb="143">
      <t>ルイジ</t>
    </rPh>
    <rPh sb="143" eb="145">
      <t>ダンタイ</t>
    </rPh>
    <rPh sb="146" eb="148">
      <t>ヒカク</t>
    </rPh>
    <rPh sb="151" eb="153">
      <t>コウキョウ</t>
    </rPh>
    <rPh sb="153" eb="155">
      <t>シセツ</t>
    </rPh>
    <rPh sb="155" eb="156">
      <t>トウ</t>
    </rPh>
    <rPh sb="157" eb="160">
      <t>ロウキュウカ</t>
    </rPh>
    <rPh sb="161" eb="162">
      <t>スス</t>
    </rPh>
    <rPh sb="167" eb="169">
      <t>コンゴ</t>
    </rPh>
    <rPh sb="188" eb="190">
      <t>チホウ</t>
    </rPh>
    <rPh sb="190" eb="191">
      <t>サイ</t>
    </rPh>
    <rPh sb="191" eb="193">
      <t>ハッコウ</t>
    </rPh>
    <rPh sb="194" eb="196">
      <t>ソウテイ</t>
    </rPh>
    <rPh sb="200" eb="201">
      <t>ヒ</t>
    </rPh>
    <rPh sb="202" eb="203">
      <t>ツヅ</t>
    </rPh>
    <rPh sb="204" eb="206">
      <t>ショウライ</t>
    </rPh>
    <rPh sb="206" eb="208">
      <t>フタン</t>
    </rPh>
    <rPh sb="208" eb="210">
      <t>ヒリツ</t>
    </rPh>
    <rPh sb="211" eb="213">
      <t>カイゼン</t>
    </rPh>
    <rPh sb="214" eb="216">
      <t>メザ</t>
    </rPh>
    <rPh sb="221" eb="224">
      <t>セッキョクテキ</t>
    </rPh>
    <rPh sb="225" eb="227">
      <t>クリアゲ</t>
    </rPh>
    <rPh sb="227" eb="229">
      <t>ショウカン</t>
    </rPh>
    <rPh sb="230" eb="231">
      <t>オコナ</t>
    </rPh>
    <rPh sb="238" eb="240">
      <t>コウキョウ</t>
    </rPh>
    <rPh sb="240" eb="242">
      <t>シセツ</t>
    </rPh>
    <rPh sb="242" eb="243">
      <t>トウ</t>
    </rPh>
    <rPh sb="243" eb="245">
      <t>ソウゴウ</t>
    </rPh>
    <rPh sb="245" eb="247">
      <t>カンリ</t>
    </rPh>
    <rPh sb="247" eb="249">
      <t>ケイカク</t>
    </rPh>
    <rPh sb="250" eb="252">
      <t>キョウリョウ</t>
    </rPh>
    <rPh sb="252" eb="253">
      <t>チョウ</t>
    </rPh>
    <rPh sb="253" eb="256">
      <t>ジュミョウカ</t>
    </rPh>
    <rPh sb="256" eb="258">
      <t>シュウゼン</t>
    </rPh>
    <rPh sb="258" eb="260">
      <t>ケイカク</t>
    </rPh>
    <rPh sb="261" eb="262">
      <t>モト</t>
    </rPh>
    <rPh sb="265" eb="267">
      <t>シセツ</t>
    </rPh>
    <rPh sb="267" eb="268">
      <t>トウ</t>
    </rPh>
    <rPh sb="269" eb="272">
      <t>トウハイゴウ</t>
    </rPh>
    <rPh sb="273" eb="274">
      <t>チョウ</t>
    </rPh>
    <rPh sb="274" eb="277">
      <t>ジュミョウカ</t>
    </rPh>
    <rPh sb="278" eb="280">
      <t>ジッシ</t>
    </rPh>
    <rPh sb="283" eb="286">
      <t>ケイカクテキ</t>
    </rPh>
    <rPh sb="287" eb="290">
      <t>チホウサイ</t>
    </rPh>
    <rPh sb="291" eb="292">
      <t>カ</t>
    </rPh>
    <rPh sb="293" eb="294">
      <t>イ</t>
    </rPh>
    <rPh sb="296" eb="298">
      <t>チホウ</t>
    </rPh>
    <rPh sb="298" eb="299">
      <t>サイ</t>
    </rPh>
    <rPh sb="299" eb="301">
      <t>ハッコウ</t>
    </rPh>
    <rPh sb="301" eb="303">
      <t>ヨクセイ</t>
    </rPh>
    <rPh sb="304" eb="305">
      <t>ト</t>
    </rPh>
    <rPh sb="306" eb="307">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</si>
  <si>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</si>
  <si>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</si>
  <si>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</si>
  <si>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</si>
  <si>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</si>
  <si>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</si>
  <si>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14.3％と前年度に比べ0.1ポイント改善し、将来負担比率は135.6％と前年度より5.6ポイント改善した。計画的な繰上償還の実施や、財政計画に基づく地方債の発行抑制等により、どちらも改善傾向にはあるが、類似団体と比較すると比率は高いため、引き続き積極的な繰上償還の実施や地方債発行抑制など、公債費の抑制に努める。</t>
    <rPh sb="0" eb="2">
      <t>ジッシツ</t>
    </rPh>
    <rPh sb="2" eb="5">
      <t>コウサイヒ</t>
    </rPh>
    <rPh sb="5" eb="7">
      <t>ヒリツ</t>
    </rPh>
    <rPh sb="14" eb="17">
      <t>ゼンネンド</t>
    </rPh>
    <rPh sb="18" eb="19">
      <t>クラ</t>
    </rPh>
    <rPh sb="27" eb="29">
      <t>カイゼン</t>
    </rPh>
    <rPh sb="31" eb="33">
      <t>ショウライ</t>
    </rPh>
    <rPh sb="33" eb="35">
      <t>フタン</t>
    </rPh>
    <rPh sb="35" eb="37">
      <t>ヒリツ</t>
    </rPh>
    <rPh sb="45" eb="48">
      <t>ゼンネンド</t>
    </rPh>
    <rPh sb="57" eb="59">
      <t>カイゼン</t>
    </rPh>
    <rPh sb="62" eb="65">
      <t>ケイカクテキ</t>
    </rPh>
    <rPh sb="66" eb="68">
      <t>クリアゲ</t>
    </rPh>
    <rPh sb="68" eb="70">
      <t>ショウカン</t>
    </rPh>
    <rPh sb="71" eb="73">
      <t>ジッシ</t>
    </rPh>
    <rPh sb="75" eb="77">
      <t>ザイセイ</t>
    </rPh>
    <rPh sb="77" eb="79">
      <t>ケイカク</t>
    </rPh>
    <rPh sb="80" eb="81">
      <t>モト</t>
    </rPh>
    <rPh sb="83" eb="86">
      <t>チホウサイ</t>
    </rPh>
    <rPh sb="87" eb="89">
      <t>ハッコウ</t>
    </rPh>
    <rPh sb="89" eb="91">
      <t>ヨクセイ</t>
    </rPh>
    <rPh sb="91" eb="92">
      <t>トウ</t>
    </rPh>
    <rPh sb="100" eb="102">
      <t>カイゼン</t>
    </rPh>
    <rPh sb="102" eb="104">
      <t>ケイコウ</t>
    </rPh>
    <rPh sb="110" eb="112">
      <t>ルイジ</t>
    </rPh>
    <rPh sb="112" eb="114">
      <t>ダンタイ</t>
    </rPh>
    <rPh sb="115" eb="117">
      <t>ヒカク</t>
    </rPh>
    <rPh sb="120" eb="122">
      <t>ヒリツ</t>
    </rPh>
    <rPh sb="123" eb="124">
      <t>タカ</t>
    </rPh>
    <rPh sb="128" eb="129">
      <t>ヒ</t>
    </rPh>
    <rPh sb="130" eb="131">
      <t>ツヅ</t>
    </rPh>
    <rPh sb="132" eb="135">
      <t>セッキョクテキ</t>
    </rPh>
    <rPh sb="136" eb="138">
      <t>クリアゲ</t>
    </rPh>
    <rPh sb="138" eb="140">
      <t>ショウカン</t>
    </rPh>
    <rPh sb="141" eb="143">
      <t>ジッシ</t>
    </rPh>
    <rPh sb="144" eb="146">
      <t>チホウ</t>
    </rPh>
    <rPh sb="146" eb="147">
      <t>サイ</t>
    </rPh>
    <rPh sb="147" eb="149">
      <t>ハッコウ</t>
    </rPh>
    <rPh sb="149" eb="151">
      <t>ヨクセイ</t>
    </rPh>
    <rPh sb="154" eb="156">
      <t>コウサイ</t>
    </rPh>
    <rPh sb="156" eb="157">
      <t>ヒ</t>
    </rPh>
    <rPh sb="158" eb="160">
      <t>ヨクセイ</t>
    </rPh>
    <rPh sb="161" eb="162">
      <t>ツト</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</si>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</sst>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78864</c:v>
                </c:pt>
                <c:pt idx="4">
                  <c:v>85042</c:v>
                </c:pt>
              </c:numCache>
            </c:numRef>
          </c:val>
          <c:smooth val="0"/>
          <c:extLst xmlns:c16r2="http://schemas.microsoft.com/office/drawing/2015/06/chart">
            <c:ext xmlns:c16="http://schemas.microsoft.com/office/drawing/2014/chart" uri="{C3380CC4-5D6E-409C-BE32-E72D297353CC}">
              <c16:uniqueId val="{00000000-5B4A-4845-95E2-EB09EAE289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64413</c:v>
                </c:pt>
                <c:pt idx="1">
                  <c:v>126035</c:v>
                </c:pt>
                <c:pt idx="2">
                  <c:v>79914</c:v>
                </c:pt>
                <c:pt idx="3">
                  <c:v>78688</c:v>
                </c:pt>
                <c:pt idx="4">
                  <c:v>75407</c:v>
                </c:pt>
              </c:numCache>
            </c:numRef>
          </c:val>
          <c:smooth val="0"/>
          <c:extLst xmlns:c16r2="http://schemas.microsoft.com/office/drawing/2015/06/chart">
            <c:ext xmlns:c16="http://schemas.microsoft.com/office/drawing/2014/chart" uri="{C3380CC4-5D6E-409C-BE32-E72D297353CC}">
              <c16:uniqueId val="{00000001-5B4A-4845-95E2-EB09EAE28917}"/>
            </c:ext>
          </c:extLst>
        </c:ser>
        <c:dLbls>
          <c:showLegendKey val="0"/>
          <c:showVal val="0"/>
          <c:showCatName val="0"/>
          <c:showSerName val="0"/>
          <c:showPercent val="0"/>
          <c:showBubbleSize val="0"/>
        </c:dLbls>
        <c:marker val="1"/>
        <c:smooth val="0"/>
        <c:axId val="176994944"/>
        <c:axId val="178402048"/>
      </c:lineChart>
      <c:catAx>
        <c:axId val="176994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402048"/>
        <c:crosses val="autoZero"/>
        <c:auto val="1"/>
        <c:lblAlgn val="ctr"/>
        <c:lblOffset val="100"/>
        <c:tickLblSkip val="1"/>
        <c:tickMarkSkip val="1"/>
        <c:noMultiLvlLbl val="0"/>
      </c:catAx>
      <c:valAx>
        <c:axId val="1784020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994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6.41</c:v>
                </c:pt>
                <c:pt idx="1">
                  <c:v>4.38</c:v>
                </c:pt>
                <c:pt idx="2">
                  <c:v>5.6</c:v>
                </c:pt>
                <c:pt idx="3">
                  <c:v>1.64</c:v>
                </c:pt>
                <c:pt idx="4">
                  <c:v>2.2000000000000002</c:v>
                </c:pt>
              </c:numCache>
            </c:numRef>
          </c:val>
          <c:extLst xmlns:c16r2="http://schemas.microsoft.com/office/drawing/2015/06/chart">
            <c:ext xmlns:c16="http://schemas.microsoft.com/office/drawing/2014/chart" uri="{C3380CC4-5D6E-409C-BE32-E72D297353CC}">
              <c16:uniqueId val="{00000000-7FFF-4BA6-A7C4-8C9C9D502C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14.31</c:v>
                </c:pt>
                <c:pt idx="1">
                  <c:v>16.149999999999999</c:v>
                </c:pt>
                <c:pt idx="2">
                  <c:v>16.03</c:v>
                </c:pt>
                <c:pt idx="3">
                  <c:v>16.420000000000002</c:v>
                </c:pt>
                <c:pt idx="4">
                  <c:v>17</c:v>
                </c:pt>
              </c:numCache>
            </c:numRef>
          </c:val>
          <c:extLst xmlns:c16r2="http://schemas.microsoft.com/office/drawing/2015/06/chart">
            <c:ext xmlns:c16="http://schemas.microsoft.com/office/drawing/2014/chart" uri="{C3380CC4-5D6E-409C-BE32-E72D297353CC}">
              <c16:uniqueId val="{00000001-7FFF-4BA6-A7C4-8C9C9D502C51}"/>
            </c:ext>
          </c:extLst>
        </c:ser>
        <c:dLbls>
          <c:showLegendKey val="0"/>
          <c:showVal val="0"/>
          <c:showCatName val="0"/>
          <c:showSerName val="0"/>
          <c:showPercent val="0"/>
          <c:showBubbleSize val="0"/>
        </c:dLbls>
        <c:gapWidth val="250"/>
        <c:overlap val="100"/>
        <c:axId val="5271552"/>
        <c:axId val="5273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8.74</c:v>
                </c:pt>
                <c:pt idx="1">
                  <c:v>4.97</c:v>
                </c:pt>
                <c:pt idx="2">
                  <c:v>4.79</c:v>
                </c:pt>
                <c:pt idx="3">
                  <c:v>-0.95</c:v>
                </c:pt>
                <c:pt idx="4">
                  <c:v>3.71</c:v>
                </c:pt>
              </c:numCache>
            </c:numRef>
          </c:val>
          <c:smooth val="0"/>
          <c:extLst xmlns:c16r2="http://schemas.microsoft.com/office/drawing/2015/06/chart">
            <c:ext xmlns:c16="http://schemas.microsoft.com/office/drawing/2014/chart" uri="{C3380CC4-5D6E-409C-BE32-E72D297353CC}">
              <c16:uniqueId val="{00000002-7FFF-4BA6-A7C4-8C9C9D502C51}"/>
            </c:ext>
          </c:extLst>
        </c:ser>
        <c:dLbls>
          <c:showLegendKey val="0"/>
          <c:showVal val="0"/>
          <c:showCatName val="0"/>
          <c:showSerName val="0"/>
          <c:showPercent val="0"/>
          <c:showBubbleSize val="0"/>
        </c:dLbls>
        <c:marker val="1"/>
        <c:smooth val="0"/>
        <c:axId val="5271552"/>
        <c:axId val="5273472"/>
      </c:lineChart>
      <c:catAx>
        <c:axId val="527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73472"/>
        <c:crosses val="autoZero"/>
        <c:auto val="1"/>
        <c:lblAlgn val="ctr"/>
        <c:lblOffset val="100"/>
        <c:tickLblSkip val="1"/>
        <c:tickMarkSkip val="1"/>
        <c:noMultiLvlLbl val="0"/>
      </c:catAx>
      <c:valAx>
        <c:axId val="527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7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0.19</c:v>
                </c:pt>
                <c:pt idx="2">
                  <c:v>#N/A</c:v>
                </c:pt>
                <c:pt idx="3">
                  <c:v>0.17</c:v>
                </c:pt>
                <c:pt idx="4">
                  <c:v>#N/A</c:v>
                </c:pt>
                <c:pt idx="5">
                  <c:v>0.16</c:v>
                </c:pt>
                <c:pt idx="6">
                  <c:v>#N/A</c:v>
                </c:pt>
                <c:pt idx="7">
                  <c:v>0.12</c:v>
                </c:pt>
                <c:pt idx="8">
                  <c:v>#N/A</c:v>
                </c:pt>
                <c:pt idx="9">
                  <c:v>0.01</c:v>
                </c:pt>
              </c:numCache>
            </c:numRef>
          </c:val>
          <c:extLst xmlns:c16r2="http://schemas.microsoft.com/office/drawing/2015/06/chart">
            <c:ext xmlns:c16="http://schemas.microsoft.com/office/drawing/2014/chart" uri="{C3380CC4-5D6E-409C-BE32-E72D297353CC}">
              <c16:uniqueId val="{00000000-350B-46C0-9BC8-6FEEB320B4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50B-46C0-9BC8-6FEEB320B48C}"/>
            </c:ext>
          </c:extLst>
        </c:ser>
        <c:ser>
          <c:idx val="2"/>
          <c:order val="2"/>
          <c:tx>
            <c:strRef>
              <c:f>データシート!$A$29</c:f>
              <c:strCache>
                <c:ptCount val="1"/>
                <c:pt idx="0">
                  <c:v>産業廃棄物最終処分事業特別会計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0.28999999999999998</c:v>
                </c:pt>
                <c:pt idx="2">
                  <c:v>#N/A</c:v>
                </c:pt>
                <c:pt idx="3">
                  <c:v>0.09</c:v>
                </c:pt>
                <c:pt idx="4">
                  <c:v>#N/A</c:v>
                </c:pt>
                <c:pt idx="5">
                  <c:v>0.04</c:v>
                </c:pt>
                <c:pt idx="6">
                  <c:v>#N/A</c:v>
                </c:pt>
                <c:pt idx="7">
                  <c:v>0</c:v>
                </c:pt>
                <c:pt idx="8">
                  <c:v>#N/A</c:v>
                </c:pt>
                <c:pt idx="9">
                  <c:v>0.11</c:v>
                </c:pt>
              </c:numCache>
            </c:numRef>
          </c:val>
          <c:extLst xmlns:c16r2="http://schemas.microsoft.com/office/drawing/2015/06/chart">
            <c:ext xmlns:c16="http://schemas.microsoft.com/office/drawing/2014/chart" uri="{C3380CC4-5D6E-409C-BE32-E72D297353CC}">
              <c16:uniqueId val="{00000002-350B-46C0-9BC8-6FEEB320B48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3-350B-46C0-9BC8-6FEEB320B48C}"/>
            </c:ext>
          </c:extLst>
        </c:ser>
        <c:ser>
          <c:idx val="4"/>
          <c:order val="4"/>
          <c:tx>
            <c:strRef>
              <c:f>データシート!$A$31</c:f>
              <c:strCache>
                <c:ptCount val="1"/>
                <c:pt idx="0">
                  <c:v>国民宿舎事業会計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1.4</c:v>
                </c:pt>
                <c:pt idx="2">
                  <c:v>#N/A</c:v>
                </c:pt>
                <c:pt idx="3">
                  <c:v>1.33</c:v>
                </c:pt>
                <c:pt idx="4">
                  <c:v>#N/A</c:v>
                </c:pt>
                <c:pt idx="5">
                  <c:v>1.23</c:v>
                </c:pt>
                <c:pt idx="6">
                  <c:v>#N/A</c:v>
                </c:pt>
                <c:pt idx="7">
                  <c:v>1.25</c:v>
                </c:pt>
                <c:pt idx="8">
                  <c:v>#N/A</c:v>
                </c:pt>
                <c:pt idx="9">
                  <c:v>0.32</c:v>
                </c:pt>
              </c:numCache>
            </c:numRef>
          </c:val>
          <c:extLst xmlns:c16r2="http://schemas.microsoft.com/office/drawing/2015/06/chart">
            <c:ext xmlns:c16="http://schemas.microsoft.com/office/drawing/2014/chart" uri="{C3380CC4-5D6E-409C-BE32-E72D297353CC}">
              <c16:uniqueId val="{00000004-350B-46C0-9BC8-6FEEB320B48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0.38</c:v>
                </c:pt>
                <c:pt idx="2">
                  <c:v>#N/A</c:v>
                </c:pt>
                <c:pt idx="3">
                  <c:v>0.42</c:v>
                </c:pt>
                <c:pt idx="4">
                  <c:v>#N/A</c:v>
                </c:pt>
                <c:pt idx="5">
                  <c:v>0.38</c:v>
                </c:pt>
                <c:pt idx="6">
                  <c:v>#N/A</c:v>
                </c:pt>
                <c:pt idx="7">
                  <c:v>0.54</c:v>
                </c:pt>
                <c:pt idx="8">
                  <c:v>#N/A</c:v>
                </c:pt>
                <c:pt idx="9">
                  <c:v>0.61</c:v>
                </c:pt>
              </c:numCache>
            </c:numRef>
          </c:val>
          <c:extLst xmlns:c16r2="http://schemas.microsoft.com/office/drawing/2015/06/chart">
            <c:ext xmlns:c16="http://schemas.microsoft.com/office/drawing/2014/chart" uri="{C3380CC4-5D6E-409C-BE32-E72D297353CC}">
              <c16:uniqueId val="{00000005-350B-46C0-9BC8-6FEEB320B48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c:v>
                </c:pt>
                <c:pt idx="2">
                  <c:v>#N/A</c:v>
                </c:pt>
                <c:pt idx="3">
                  <c:v>0.85</c:v>
                </c:pt>
                <c:pt idx="4">
                  <c:v>#N/A</c:v>
                </c:pt>
                <c:pt idx="5">
                  <c:v>0.89</c:v>
                </c:pt>
                <c:pt idx="6">
                  <c:v>#N/A</c:v>
                </c:pt>
                <c:pt idx="7">
                  <c:v>1.01</c:v>
                </c:pt>
                <c:pt idx="8">
                  <c:v>#N/A</c:v>
                </c:pt>
                <c:pt idx="9">
                  <c:v>1.1100000000000001</c:v>
                </c:pt>
              </c:numCache>
            </c:numRef>
          </c:val>
          <c:extLst xmlns:c16r2="http://schemas.microsoft.com/office/drawing/2015/06/chart">
            <c:ext xmlns:c16="http://schemas.microsoft.com/office/drawing/2014/chart" uri="{C3380CC4-5D6E-409C-BE32-E72D297353CC}">
              <c16:uniqueId val="{00000006-350B-46C0-9BC8-6FEEB320B48C}"/>
            </c:ext>
          </c:extLst>
        </c:ser>
        <c:ser>
          <c:idx val="7"/>
          <c:order val="7"/>
          <c:tx>
            <c:strRef>
              <c:f>データシート!$A$34</c:f>
              <c:strCache>
                <c:ptCount val="1"/>
                <c:pt idx="0">
                  <c:v>土地開発事業特別会計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c:v>
                </c:pt>
                <c:pt idx="2">
                  <c:v>#N/A</c:v>
                </c:pt>
                <c:pt idx="3">
                  <c:v>1.65</c:v>
                </c:pt>
                <c:pt idx="4">
                  <c:v>#N/A</c:v>
                </c:pt>
                <c:pt idx="5">
                  <c:v>1.23</c:v>
                </c:pt>
                <c:pt idx="6">
                  <c:v>#N/A</c:v>
                </c:pt>
                <c:pt idx="7">
                  <c:v>1.21</c:v>
                </c:pt>
                <c:pt idx="8">
                  <c:v>#N/A</c:v>
                </c:pt>
                <c:pt idx="9">
                  <c:v>1.19</c:v>
                </c:pt>
              </c:numCache>
            </c:numRef>
          </c:val>
          <c:extLst xmlns:c16r2="http://schemas.microsoft.com/office/drawing/2015/06/chart">
            <c:ext xmlns:c16="http://schemas.microsoft.com/office/drawing/2014/chart" uri="{C3380CC4-5D6E-409C-BE32-E72D297353CC}">
              <c16:uniqueId val="{00000007-350B-46C0-9BC8-6FEEB320B48C}"/>
            </c:ext>
          </c:extLst>
        </c:ser>
        <c:ser>
          <c:idx val="8"/>
          <c:order val="8"/>
          <c:tx>
            <c:strRef>
              <c:f>データシート!$A$35</c:f>
              <c:strCache>
                <c:ptCount val="1"/>
                <c:pt idx="0">
                  <c:v>国民健康保険特別会計　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0.93</c:v>
                </c:pt>
                <c:pt idx="2">
                  <c:v>#N/A</c:v>
                </c:pt>
                <c:pt idx="3">
                  <c:v>0.56000000000000005</c:v>
                </c:pt>
                <c:pt idx="4">
                  <c:v>#N/A</c:v>
                </c:pt>
                <c:pt idx="5">
                  <c:v>0.33</c:v>
                </c:pt>
                <c:pt idx="6">
                  <c:v>#N/A</c:v>
                </c:pt>
                <c:pt idx="7">
                  <c:v>1.17</c:v>
                </c:pt>
                <c:pt idx="8">
                  <c:v>#N/A</c:v>
                </c:pt>
                <c:pt idx="9">
                  <c:v>1.37</c:v>
                </c:pt>
              </c:numCache>
            </c:numRef>
          </c:val>
          <c:extLst xmlns:c16r2="http://schemas.microsoft.com/office/drawing/2015/06/chart">
            <c:ext xmlns:c16="http://schemas.microsoft.com/office/drawing/2014/chart" uri="{C3380CC4-5D6E-409C-BE32-E72D297353CC}">
              <c16:uniqueId val="{00000008-350B-46C0-9BC8-6FEEB320B48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5.93</c:v>
                </c:pt>
                <c:pt idx="2">
                  <c:v>#N/A</c:v>
                </c:pt>
                <c:pt idx="3">
                  <c:v>4.1100000000000003</c:v>
                </c:pt>
                <c:pt idx="4">
                  <c:v>#N/A</c:v>
                </c:pt>
                <c:pt idx="5">
                  <c:v>5.4</c:v>
                </c:pt>
                <c:pt idx="6">
                  <c:v>#N/A</c:v>
                </c:pt>
                <c:pt idx="7">
                  <c:v>1.53</c:v>
                </c:pt>
                <c:pt idx="8">
                  <c:v>#N/A</c:v>
                </c:pt>
                <c:pt idx="9">
                  <c:v>2.06</c:v>
                </c:pt>
              </c:numCache>
            </c:numRef>
          </c:val>
          <c:extLst xmlns:c16r2="http://schemas.microsoft.com/office/drawing/2015/06/chart">
            <c:ext xmlns:c16="http://schemas.microsoft.com/office/drawing/2014/chart" uri="{C3380CC4-5D6E-409C-BE32-E72D297353CC}">
              <c16:uniqueId val="{00000009-350B-46C0-9BC8-6FEEB320B48C}"/>
            </c:ext>
          </c:extLst>
        </c:ser>
        <c:dLbls>
          <c:showLegendKey val="0"/>
          <c:showVal val="0"/>
          <c:showCatName val="0"/>
          <c:showSerName val="0"/>
          <c:showPercent val="0"/>
          <c:showBubbleSize val="0"/>
        </c:dLbls>
        <c:gapWidth val="150"/>
        <c:overlap val="100"/>
        <c:axId val="186398592"/>
        <c:axId val="186400128"/>
      </c:barChart>
      <c:catAx>
        <c:axId val="18639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400128"/>
        <c:crosses val="autoZero"/>
        <c:auto val="1"/>
        <c:lblAlgn val="ctr"/>
        <c:lblOffset val="100"/>
        <c:tickLblSkip val="1"/>
        <c:tickMarkSkip val="1"/>
        <c:noMultiLvlLbl val="0"/>
      </c:catAx>
      <c:valAx>
        <c:axId val="186400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98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4002</c:v>
                </c:pt>
                <c:pt idx="5">
                  <c:v>4154</c:v>
                </c:pt>
                <c:pt idx="8">
                  <c:v>4113</c:v>
                </c:pt>
                <c:pt idx="11">
                  <c:v>4077</c:v>
                </c:pt>
                <c:pt idx="14">
                  <c:v>3934</c:v>
                </c:pt>
              </c:numCache>
            </c:numRef>
          </c:val>
          <c:extLst xmlns:c16r2="http://schemas.microsoft.com/office/drawing/2015/06/chart">
            <c:ext xmlns:c16="http://schemas.microsoft.com/office/drawing/2014/chart" uri="{C3380CC4-5D6E-409C-BE32-E72D297353CC}">
              <c16:uniqueId val="{00000000-042A-4FAB-8A1B-1D7C731C68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42A-4FAB-8A1B-1D7C731C68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2-042A-4FAB-8A1B-1D7C731C68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359</c:v>
                </c:pt>
                <c:pt idx="3">
                  <c:v>441</c:v>
                </c:pt>
                <c:pt idx="6">
                  <c:v>508</c:v>
                </c:pt>
                <c:pt idx="9">
                  <c:v>487</c:v>
                </c:pt>
                <c:pt idx="12">
                  <c:v>495</c:v>
                </c:pt>
              </c:numCache>
            </c:numRef>
          </c:val>
          <c:extLst xmlns:c16r2="http://schemas.microsoft.com/office/drawing/2015/06/chart">
            <c:ext xmlns:c16="http://schemas.microsoft.com/office/drawing/2014/chart" uri="{C3380CC4-5D6E-409C-BE32-E72D297353CC}">
              <c16:uniqueId val="{00000003-042A-4FAB-8A1B-1D7C731C68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1276</c:v>
                </c:pt>
                <c:pt idx="3">
                  <c:v>1295</c:v>
                </c:pt>
                <c:pt idx="6">
                  <c:v>1338</c:v>
                </c:pt>
                <c:pt idx="9">
                  <c:v>1510</c:v>
                </c:pt>
                <c:pt idx="12">
                  <c:v>1535</c:v>
                </c:pt>
              </c:numCache>
            </c:numRef>
          </c:val>
          <c:extLst xmlns:c16r2="http://schemas.microsoft.com/office/drawing/2015/06/chart">
            <c:ext xmlns:c16="http://schemas.microsoft.com/office/drawing/2014/chart" uri="{C3380CC4-5D6E-409C-BE32-E72D297353CC}">
              <c16:uniqueId val="{00000004-042A-4FAB-8A1B-1D7C731C68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42A-4FAB-8A1B-1D7C731C68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42A-4FAB-8A1B-1D7C731C68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4191</c:v>
                </c:pt>
                <c:pt idx="3">
                  <c:v>4062</c:v>
                </c:pt>
                <c:pt idx="6">
                  <c:v>3991</c:v>
                </c:pt>
                <c:pt idx="9">
                  <c:v>3795</c:v>
                </c:pt>
                <c:pt idx="12">
                  <c:v>3772</c:v>
                </c:pt>
              </c:numCache>
            </c:numRef>
          </c:val>
          <c:extLst xmlns:c16r2="http://schemas.microsoft.com/office/drawing/2015/06/chart">
            <c:ext xmlns:c16="http://schemas.microsoft.com/office/drawing/2014/chart" uri="{C3380CC4-5D6E-409C-BE32-E72D297353CC}">
              <c16:uniqueId val="{00000007-042A-4FAB-8A1B-1D7C731C681A}"/>
            </c:ext>
          </c:extLst>
        </c:ser>
        <c:dLbls>
          <c:showLegendKey val="0"/>
          <c:showVal val="0"/>
          <c:showCatName val="0"/>
          <c:showSerName val="0"/>
          <c:showPercent val="0"/>
          <c:showBubbleSize val="0"/>
        </c:dLbls>
        <c:gapWidth val="100"/>
        <c:overlap val="100"/>
        <c:axId val="169211008"/>
        <c:axId val="169212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1837</c:v>
                </c:pt>
                <c:pt idx="2">
                  <c:v>#N/A</c:v>
                </c:pt>
                <c:pt idx="3">
                  <c:v>#N/A</c:v>
                </c:pt>
                <c:pt idx="4">
                  <c:v>1647</c:v>
                </c:pt>
                <c:pt idx="5">
                  <c:v>#N/A</c:v>
                </c:pt>
                <c:pt idx="6">
                  <c:v>#N/A</c:v>
                </c:pt>
                <c:pt idx="7">
                  <c:v>1724</c:v>
                </c:pt>
                <c:pt idx="8">
                  <c:v>#N/A</c:v>
                </c:pt>
                <c:pt idx="9">
                  <c:v>#N/A</c:v>
                </c:pt>
                <c:pt idx="10">
                  <c:v>1715</c:v>
                </c:pt>
                <c:pt idx="11">
                  <c:v>#N/A</c:v>
                </c:pt>
                <c:pt idx="12">
                  <c:v>#N/A</c:v>
                </c:pt>
                <c:pt idx="13">
                  <c:v>1868</c:v>
                </c:pt>
                <c:pt idx="14">
                  <c:v>#N/A</c:v>
                </c:pt>
              </c:numCache>
            </c:numRef>
          </c:val>
          <c:smooth val="0"/>
          <c:extLst xmlns:c16r2="http://schemas.microsoft.com/office/drawing/2015/06/chart">
            <c:ext xmlns:c16="http://schemas.microsoft.com/office/drawing/2014/chart" uri="{C3380CC4-5D6E-409C-BE32-E72D297353CC}">
              <c16:uniqueId val="{00000008-042A-4FAB-8A1B-1D7C731C681A}"/>
            </c:ext>
          </c:extLst>
        </c:ser>
        <c:dLbls>
          <c:showLegendKey val="0"/>
          <c:showVal val="0"/>
          <c:showCatName val="0"/>
          <c:showSerName val="0"/>
          <c:showPercent val="0"/>
          <c:showBubbleSize val="0"/>
        </c:dLbls>
        <c:marker val="1"/>
        <c:smooth val="0"/>
        <c:axId val="169211008"/>
        <c:axId val="169212928"/>
      </c:lineChart>
      <c:catAx>
        <c:axId val="16921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212928"/>
        <c:crosses val="autoZero"/>
        <c:auto val="1"/>
        <c:lblAlgn val="ctr"/>
        <c:lblOffset val="100"/>
        <c:tickLblSkip val="1"/>
        <c:tickMarkSkip val="1"/>
        <c:noMultiLvlLbl val="0"/>
      </c:catAx>
      <c:valAx>
        <c:axId val="16921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1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40186</c:v>
                </c:pt>
                <c:pt idx="5">
                  <c:v>41214</c:v>
                </c:pt>
                <c:pt idx="8">
                  <c:v>41262</c:v>
                </c:pt>
                <c:pt idx="11">
                  <c:v>40736</c:v>
                </c:pt>
                <c:pt idx="14">
                  <c:v>40143</c:v>
                </c:pt>
              </c:numCache>
            </c:numRef>
          </c:val>
          <c:extLst xmlns:c16r2="http://schemas.microsoft.com/office/drawing/2015/06/chart">
            <c:ext xmlns:c16="http://schemas.microsoft.com/office/drawing/2014/chart" uri="{C3380CC4-5D6E-409C-BE32-E72D297353CC}">
              <c16:uniqueId val="{00000000-7A34-4F7A-BA26-1EA3BC70E2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1661</c:v>
                </c:pt>
                <c:pt idx="5">
                  <c:v>1572</c:v>
                </c:pt>
                <c:pt idx="8">
                  <c:v>1310</c:v>
                </c:pt>
                <c:pt idx="11">
                  <c:v>1407</c:v>
                </c:pt>
                <c:pt idx="14">
                  <c:v>885</c:v>
                </c:pt>
              </c:numCache>
            </c:numRef>
          </c:val>
          <c:extLst xmlns:c16r2="http://schemas.microsoft.com/office/drawing/2015/06/chart">
            <c:ext xmlns:c16="http://schemas.microsoft.com/office/drawing/2014/chart" uri="{C3380CC4-5D6E-409C-BE32-E72D297353CC}">
              <c16:uniqueId val="{00000001-7A34-4F7A-BA26-1EA3BC70E2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6578</c:v>
                </c:pt>
                <c:pt idx="5">
                  <c:v>7243</c:v>
                </c:pt>
                <c:pt idx="8">
                  <c:v>8268</c:v>
                </c:pt>
                <c:pt idx="11">
                  <c:v>9088</c:v>
                </c:pt>
                <c:pt idx="14">
                  <c:v>9311</c:v>
                </c:pt>
              </c:numCache>
            </c:numRef>
          </c:val>
          <c:extLst xmlns:c16r2="http://schemas.microsoft.com/office/drawing/2015/06/chart">
            <c:ext xmlns:c16="http://schemas.microsoft.com/office/drawing/2014/chart" uri="{C3380CC4-5D6E-409C-BE32-E72D297353CC}">
              <c16:uniqueId val="{00000002-7A34-4F7A-BA26-1EA3BC70E2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A34-4F7A-BA26-1EA3BC70E2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A34-4F7A-BA26-1EA3BC70E2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A34-4F7A-BA26-1EA3BC70E2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4815</c:v>
                </c:pt>
                <c:pt idx="3">
                  <c:v>4450</c:v>
                </c:pt>
                <c:pt idx="6">
                  <c:v>4244</c:v>
                </c:pt>
                <c:pt idx="9">
                  <c:v>4024</c:v>
                </c:pt>
                <c:pt idx="12">
                  <c:v>3999</c:v>
                </c:pt>
              </c:numCache>
            </c:numRef>
          </c:val>
          <c:extLst xmlns:c16r2="http://schemas.microsoft.com/office/drawing/2015/06/chart">
            <c:ext xmlns:c16="http://schemas.microsoft.com/office/drawing/2014/chart" uri="{C3380CC4-5D6E-409C-BE32-E72D297353CC}">
              <c16:uniqueId val="{00000006-7A34-4F7A-BA26-1EA3BC70E2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3640</c:v>
                </c:pt>
                <c:pt idx="3">
                  <c:v>4863</c:v>
                </c:pt>
                <c:pt idx="6">
                  <c:v>5947</c:v>
                </c:pt>
                <c:pt idx="9">
                  <c:v>6435</c:v>
                </c:pt>
                <c:pt idx="12">
                  <c:v>6307</c:v>
                </c:pt>
              </c:numCache>
            </c:numRef>
          </c:val>
          <c:extLst xmlns:c16r2="http://schemas.microsoft.com/office/drawing/2015/06/chart">
            <c:ext xmlns:c16="http://schemas.microsoft.com/office/drawing/2014/chart" uri="{C3380CC4-5D6E-409C-BE32-E72D297353CC}">
              <c16:uniqueId val="{00000007-7A34-4F7A-BA26-1EA3BC70E2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21620</c:v>
                </c:pt>
                <c:pt idx="3">
                  <c:v>20781</c:v>
                </c:pt>
                <c:pt idx="6">
                  <c:v>20173</c:v>
                </c:pt>
                <c:pt idx="9">
                  <c:v>23236</c:v>
                </c:pt>
                <c:pt idx="12">
                  <c:v>21994</c:v>
                </c:pt>
              </c:numCache>
            </c:numRef>
          </c:val>
          <c:extLst xmlns:c16r2="http://schemas.microsoft.com/office/drawing/2015/06/chart">
            <c:ext xmlns:c16="http://schemas.microsoft.com/office/drawing/2014/chart" uri="{C3380CC4-5D6E-409C-BE32-E72D297353CC}">
              <c16:uniqueId val="{00000008-7A34-4F7A-BA26-1EA3BC70E2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A34-4F7A-BA26-1EA3BC70E2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36082</c:v>
                </c:pt>
                <c:pt idx="3">
                  <c:v>36985</c:v>
                </c:pt>
                <c:pt idx="6">
                  <c:v>36658</c:v>
                </c:pt>
                <c:pt idx="9">
                  <c:v>35821</c:v>
                </c:pt>
                <c:pt idx="12">
                  <c:v>35059</c:v>
                </c:pt>
              </c:numCache>
            </c:numRef>
          </c:val>
          <c:extLst xmlns:c16r2="http://schemas.microsoft.com/office/drawing/2015/06/chart">
            <c:ext xmlns:c16="http://schemas.microsoft.com/office/drawing/2014/chart" uri="{C3380CC4-5D6E-409C-BE32-E72D297353CC}">
              <c16:uniqueId val="{0000000A-7A34-4F7A-BA26-1EA3BC70E27E}"/>
            </c:ext>
          </c:extLst>
        </c:ser>
        <c:dLbls>
          <c:showLegendKey val="0"/>
          <c:showVal val="0"/>
          <c:showCatName val="0"/>
          <c:showSerName val="0"/>
          <c:showPercent val="0"/>
          <c:showBubbleSize val="0"/>
        </c:dLbls>
        <c:gapWidth val="100"/>
        <c:overlap val="100"/>
        <c:axId val="119292288"/>
        <c:axId val="119294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17734</c:v>
                </c:pt>
                <c:pt idx="2">
                  <c:v>#N/A</c:v>
                </c:pt>
                <c:pt idx="3">
                  <c:v>#N/A</c:v>
                </c:pt>
                <c:pt idx="4">
                  <c:v>17050</c:v>
                </c:pt>
                <c:pt idx="5">
                  <c:v>#N/A</c:v>
                </c:pt>
                <c:pt idx="6">
                  <c:v>#N/A</c:v>
                </c:pt>
                <c:pt idx="7">
                  <c:v>16183</c:v>
                </c:pt>
                <c:pt idx="8">
                  <c:v>#N/A</c:v>
                </c:pt>
                <c:pt idx="9">
                  <c:v>#N/A</c:v>
                </c:pt>
                <c:pt idx="10">
                  <c:v>18286</c:v>
                </c:pt>
                <c:pt idx="11">
                  <c:v>#N/A</c:v>
                </c:pt>
                <c:pt idx="12">
                  <c:v>#N/A</c:v>
                </c:pt>
                <c:pt idx="13">
                  <c:v>17019</c:v>
                </c:pt>
                <c:pt idx="14">
                  <c:v>#N/A</c:v>
                </c:pt>
              </c:numCache>
            </c:numRef>
          </c:val>
          <c:smooth val="0"/>
          <c:extLst xmlns:c16r2="http://schemas.microsoft.com/office/drawing/2015/06/chart">
            <c:ext xmlns:c16="http://schemas.microsoft.com/office/drawing/2014/chart" uri="{C3380CC4-5D6E-409C-BE32-E72D297353CC}">
              <c16:uniqueId val="{0000000B-7A34-4F7A-BA26-1EA3BC70E27E}"/>
            </c:ext>
          </c:extLst>
        </c:ser>
        <c:dLbls>
          <c:showLegendKey val="0"/>
          <c:showVal val="0"/>
          <c:showCatName val="0"/>
          <c:showSerName val="0"/>
          <c:showPercent val="0"/>
          <c:showBubbleSize val="0"/>
        </c:dLbls>
        <c:marker val="1"/>
        <c:smooth val="0"/>
        <c:axId val="119292288"/>
        <c:axId val="119294208"/>
      </c:lineChart>
      <c:catAx>
        <c:axId val="11929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294208"/>
        <c:crosses val="autoZero"/>
        <c:auto val="1"/>
        <c:lblAlgn val="ctr"/>
        <c:lblOffset val="100"/>
        <c:tickLblSkip val="1"/>
        <c:tickMarkSkip val="1"/>
        <c:noMultiLvlLbl val="0"/>
      </c:catAx>
      <c:valAx>
        <c:axId val="11929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9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2745</c:v>
                </c:pt>
                <c:pt idx="1">
                  <c:v>2757</c:v>
                </c:pt>
                <c:pt idx="2">
                  <c:v>2779</c:v>
                </c:pt>
              </c:numCache>
            </c:numRef>
          </c:val>
          <c:extLst xmlns:c16r2="http://schemas.microsoft.com/office/drawing/2015/06/chart">
            <c:ext xmlns:c16="http://schemas.microsoft.com/office/drawing/2014/chart" uri="{C3380CC4-5D6E-409C-BE32-E72D297353CC}">
              <c16:uniqueId val="{00000000-1613-43CB-AC58-A5534B38FF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536</c:v>
                </c:pt>
                <c:pt idx="1">
                  <c:v>1591</c:v>
                </c:pt>
                <c:pt idx="2">
                  <c:v>1690</c:v>
                </c:pt>
              </c:numCache>
            </c:numRef>
          </c:val>
          <c:extLst xmlns:c16r2="http://schemas.microsoft.com/office/drawing/2015/06/chart">
            <c:ext xmlns:c16="http://schemas.microsoft.com/office/drawing/2014/chart" uri="{C3380CC4-5D6E-409C-BE32-E72D297353CC}">
              <c16:uniqueId val="{00000001-1613-43CB-AC58-A5534B38FF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7303</c:v>
                </c:pt>
                <c:pt idx="1">
                  <c:v>7024</c:v>
                </c:pt>
                <c:pt idx="2">
                  <c:v>7019</c:v>
                </c:pt>
              </c:numCache>
            </c:numRef>
          </c:val>
          <c:extLst xmlns:c16r2="http://schemas.microsoft.com/office/drawing/2015/06/chart">
            <c:ext xmlns:c16="http://schemas.microsoft.com/office/drawing/2014/chart" uri="{C3380CC4-5D6E-409C-BE32-E72D297353CC}">
              <c16:uniqueId val="{00000002-1613-43CB-AC58-A5534B38FF35}"/>
            </c:ext>
          </c:extLst>
        </c:ser>
        <c:dLbls>
          <c:showLegendKey val="0"/>
          <c:showVal val="0"/>
          <c:showCatName val="0"/>
          <c:showSerName val="0"/>
          <c:showPercent val="0"/>
          <c:showBubbleSize val="0"/>
        </c:dLbls>
        <c:gapWidth val="120"/>
        <c:overlap val="100"/>
        <c:axId val="119221248"/>
        <c:axId val="119231232"/>
      </c:barChart>
      <c:catAx>
        <c:axId val="11922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9231232"/>
        <c:crosses val="autoZero"/>
        <c:auto val="1"/>
        <c:lblAlgn val="ctr"/>
        <c:lblOffset val="100"/>
        <c:tickLblSkip val="1"/>
        <c:tickMarkSkip val="1"/>
        <c:noMultiLvlLbl val="0"/>
      </c:catAx>
      <c:valAx>
        <c:axId val="119231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922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9F8-424B-A76B-9357244E1EED}"/>
                </c:ext>
                <c:ext xmlns:c15="http://schemas.microsoft.com/office/drawing/2012/chart" uri="{CE6537A1-D6FC-4f65-9D91-7224C49458BB}">
                  <c15:dlblFieldTable>
                    <c15:dlblFTEntry>
                      <c15:txfldGUID>{F26B0113-9AFB-4C26-9FCA-C45A0106F939}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9F8-424B-A76B-9357244E1EED}"/>
                </c:ext>
                <c:ext xmlns:c15="http://schemas.microsoft.com/office/drawing/2012/chart" uri="{CE6537A1-D6FC-4f65-9D91-7224C49458BB}">
                  <c15:dlblFieldTable>
                    <c15:dlblFTEntry>
                      <c15:txfldGUID>{8B49316D-B557-400F-A67A-9CD283A6A3C3}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9F8-424B-A76B-9357244E1EED}"/>
                </c:ext>
                <c:ext xmlns:c15="http://schemas.microsoft.com/office/drawing/2012/chart" uri="{CE6537A1-D6FC-4f65-9D91-7224C49458BB}">
                  <c15:dlblFieldTable>
                    <c15:dlblFTEntry>
                      <c15:txfldGUID>{C7C39054-9ED8-4CEC-9F4D-E8A0706C22AD}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9F8-424B-A76B-9357244E1EED}"/>
                </c:ext>
                <c:ext xmlns:c15="http://schemas.microsoft.com/office/drawing/2012/chart" uri="{CE6537A1-D6FC-4f65-9D91-7224C49458BB}">
                  <c15:dlblFieldTable>
                    <c15:dlblFTEntry>
                      <c15:txfldGUID>{889778C9-2040-466E-8447-CCEAEFAC2CA9}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9F8-424B-A76B-9357244E1EED}"/>
                </c:ext>
                <c:ext xmlns:c15="http://schemas.microsoft.com/office/drawing/2012/chart" uri="{CE6537A1-D6FC-4f65-9D91-7224C49458BB}">
                  <c15:dlblFieldTable>
                    <c15:dlblFTEntry>
                      <c15:txfldGUID>{332906DC-F11A-4038-B28B-B7B8DA5B043E}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9F8-424B-A76B-9357244E1EED}"/>
                </c:ext>
                <c:ext xmlns:c15="http://schemas.microsoft.com/office/drawing/2012/chart" uri="{CE6537A1-D6FC-4f65-9D91-7224C49458BB}">
                  <c15:dlblFieldTable>
                    <c15:dlblFTEntry>
                      <c15:txfldGUID>{ECB382C3-AEEF-4A94-B31B-192094616C49}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9F8-424B-A76B-9357244E1EED}"/>
                </c:ext>
                <c:ext xmlns:c15="http://schemas.microsoft.com/office/drawing/2012/chart" uri="{CE6537A1-D6FC-4f65-9D91-7224C49458BB}">
                  <c15:layout/>
                  <c15:dlblFieldTable>
                    <c15:dlblFTEntry>
                      <c15:txfldGUID>{DE8FDB6A-CAFE-49F1-925C-590612876ED4}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9F8-424B-A76B-9357244E1EED}"/>
                </c:ext>
                <c:ext xmlns:c15="http://schemas.microsoft.com/office/drawing/2012/chart" uri="{CE6537A1-D6FC-4f65-9D91-7224C49458BB}">
                  <c15:layout/>
                  <c15:dlblFieldTable>
                    <c15:dlblFTEntry>
                      <c15:txfldGUID>{F9DBC4CF-ECC2-4707-A543-60D101F1697A}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9F8-424B-A76B-9357244E1EED}"/>
                </c:ext>
                <c:ext xmlns:c15="http://schemas.microsoft.com/office/drawing/2012/chart" uri="{CE6537A1-D6FC-4f65-9D91-7224C49458BB}">
                  <c15:layout/>
                  <c15:dlblFieldTable>
                    <c15:dlblFTEntry>
                      <c15:txfldGUID>{3DD1BDC0-460B-43CC-8064-B3DC8F99C270}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63.8</c:v>
                </c:pt>
                <c:pt idx="24">
                  <c:v>62.2</c:v>
                </c:pt>
                <c:pt idx="32">
                  <c:v>64.099999999999994</c:v>
                </c:pt>
              </c:numCache>
            </c:numRef>
          </c:xVal>
          <c:yVal>
            <c:numRef>
              <c:f>公会計指標分析・財政指標組合せ分析表!$BP$51:$DC$51</c:f>
              <c:numCache>
                <c:formatCode>#,##0.0;"▲ "#,##0.0</c:formatCode>
                <c:ptCount val="40"/>
                <c:pt idx="16">
                  <c:v>122.8</c:v>
                </c:pt>
                <c:pt idx="24">
                  <c:v>141.19999999999999</c:v>
                </c:pt>
                <c:pt idx="32">
                  <c:v>135.6</c:v>
                </c:pt>
              </c:numCache>
            </c:numRef>
          </c:yVal>
          <c:smooth val="0"/>
          <c:extLst xmlns:c16r2="http://schemas.microsoft.com/office/drawing/2015/06/chart">
            <c:ext xmlns:c16="http://schemas.microsoft.com/office/drawing/2014/chart" uri="{C3380CC4-5D6E-409C-BE32-E72D297353CC}">
              <c16:uniqueId val="{00000009-19F8-424B-A76B-9357244E1E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9F8-424B-A76B-9357244E1EED}"/>
                </c:ext>
                <c:ext xmlns:c15="http://schemas.microsoft.com/office/drawing/2012/chart" uri="{CE6537A1-D6FC-4f65-9D91-7224C49458BB}">
                  <c15:dlblFieldTable>
                    <c15:dlblFTEntry>
                      <c15:txfldGUID>{8EA73F5F-224D-4097-BBAC-A716EDBC0453}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9F8-424B-A76B-9357244E1EED}"/>
                </c:ext>
                <c:ext xmlns:c15="http://schemas.microsoft.com/office/drawing/2012/chart" uri="{CE6537A1-D6FC-4f65-9D91-7224C49458BB}">
                  <c15:dlblFieldTable>
                    <c15:dlblFTEntry>
                      <c15:txfldGUID>{14A80938-A3F2-4029-AF15-AA4A12DBA275}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9F8-424B-A76B-9357244E1EED}"/>
                </c:ext>
                <c:ext xmlns:c15="http://schemas.microsoft.com/office/drawing/2012/chart" uri="{CE6537A1-D6FC-4f65-9D91-7224C49458BB}">
                  <c15:dlblFieldTable>
                    <c15:dlblFTEntry>
                      <c15:txfldGUID>{C18E1EB3-8100-4C9F-9829-F83F4FCC7985}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9F8-424B-A76B-9357244E1EED}"/>
                </c:ext>
                <c:ext xmlns:c15="http://schemas.microsoft.com/office/drawing/2012/chart" uri="{CE6537A1-D6FC-4f65-9D91-7224C49458BB}">
                  <c15:dlblFieldTable>
                    <c15:dlblFTEntry>
                      <c15:txfldGUID>{DFCEB9FC-9B9A-402F-802F-19506AC9C3EC}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9F8-424B-A76B-9357244E1EED}"/>
                </c:ext>
                <c:ext xmlns:c15="http://schemas.microsoft.com/office/drawing/2012/chart" uri="{CE6537A1-D6FC-4f65-9D91-7224C49458BB}">
                  <c15:dlblFieldTable>
                    <c15:dlblFTEntry>
                      <c15:txfldGUID>{43CF438D-7632-475F-8529-7305E6CF8C2E}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9F8-424B-A76B-9357244E1EED}"/>
                </c:ext>
                <c:ext xmlns:c15="http://schemas.microsoft.com/office/drawing/2012/chart" uri="{CE6537A1-D6FC-4f65-9D91-7224C49458BB}">
                  <c15:dlblFieldTable>
                    <c15:dlblFTEntry>
                      <c15:txfldGUID>{B99FE967-6AAA-41D8-94AF-8272F5BDEC9A}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9F8-424B-A76B-9357244E1EED}"/>
                </c:ext>
                <c:ext xmlns:c15="http://schemas.microsoft.com/office/drawing/2012/chart" uri="{CE6537A1-D6FC-4f65-9D91-7224C49458BB}">
                  <c15:layout/>
                  <c15:dlblFieldTable>
                    <c15:dlblFTEntry>
                      <c15:txfldGUID>{AC97EE36-F2ED-4FC0-80E0-21B77540E8D2}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9F8-424B-A76B-9357244E1EED}"/>
                </c:ext>
                <c:ext xmlns:c15="http://schemas.microsoft.com/office/drawing/2012/chart" uri="{CE6537A1-D6FC-4f65-9D91-7224C49458BB}">
                  <c15:layout/>
                  <c15:dlblFieldTable>
                    <c15:dlblFTEntry>
                      <c15:txfldGUID>{38848135-298F-4D9B-A538-F0FB224D1AFE}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9F8-424B-A76B-9357244E1EED}"/>
                </c:ext>
                <c:ext xmlns:c15="http://schemas.microsoft.com/office/drawing/2012/chart" uri="{CE6537A1-D6FC-4f65-9D91-7224C49458BB}">
                  <c15:layout/>
                  <c15:dlblFieldTable>
                    <c15:dlblFTEntry>
                      <c15:txfldGUID>{0E796719-476F-4FAF-8061-E5EAA5CEC5FA}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53.6</c:v>
                </c:pt>
                <c:pt idx="32">
                  <c:v>53</c:v>
                </c:pt>
              </c:numCache>
            </c:numRef>
          </c:xVal>
          <c:yVal>
            <c:numRef>
              <c:f>公会計指標分析・財政指標組合せ分析表!$BP$55:$DC$55</c:f>
              <c:numCache>
                <c:formatCode>#,##0.0;"▲ "#,##0.0</c:formatCode>
                <c:ptCount val="40"/>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19F8-424B-A76B-9357244E1EED}"/>
            </c:ext>
          </c:extLst>
        </c:ser>
        <c:dLbls>
          <c:showLegendKey val="0"/>
          <c:showVal val="1"/>
          <c:showCatName val="0"/>
          <c:showSerName val="0"/>
          <c:showPercent val="0"/>
          <c:showBubbleSize val="0"/>
        </c:dLbls>
        <c:axId val="118900608"/>
        <c:axId val="118915072"/>
      </c:scatterChart>
      <c:valAx>
        <c:axId val="118900608"/>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915072"/>
        <c:crosses val="autoZero"/>
        <c:crossBetween val="midCat"/>
      </c:valAx>
      <c:valAx>
        <c:axId val="118915072"/>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900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92846148191046E-2"/>
                  <c:y val="-3.8162019909487387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C71-4B96-A7E9-CAAB977205F7}"/>
                </c:ext>
                <c:ext xmlns:c15="http://schemas.microsoft.com/office/drawing/2012/chart" uri="{CE6537A1-D6FC-4f65-9D91-7224C49458BB}">
                  <c15:dlblFieldTable>
                    <c15:dlblFTEntry>
                      <c15:txfldGUID>{33BC24EB-F06C-4C36-B475-234116349E28}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C71-4B96-A7E9-CAAB977205F7}"/>
                </c:ext>
                <c:ext xmlns:c15="http://schemas.microsoft.com/office/drawing/2012/chart" uri="{CE6537A1-D6FC-4f65-9D91-7224C49458BB}">
                  <c15:dlblFieldTable>
                    <c15:dlblFTEntry>
                      <c15:txfldGUID>{D0A9E63D-DBD7-4B46-B894-D0790C06A0A6}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C71-4B96-A7E9-CAAB977205F7}"/>
                </c:ext>
                <c:ext xmlns:c15="http://schemas.microsoft.com/office/drawing/2012/chart" uri="{CE6537A1-D6FC-4f65-9D91-7224C49458BB}">
                  <c15:dlblFieldTable>
                    <c15:dlblFTEntry>
                      <c15:txfldGUID>{613C45B1-1FC7-432C-8F27-0254BFEDBD87}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C71-4B96-A7E9-CAAB977205F7}"/>
                </c:ext>
                <c:ext xmlns:c15="http://schemas.microsoft.com/office/drawing/2012/chart" uri="{CE6537A1-D6FC-4f65-9D91-7224C49458BB}">
                  <c15:dlblFieldTable>
                    <c15:dlblFTEntry>
                      <c15:txfldGUID>{0388979D-97BD-40AA-A9C6-AE8A6782B2BE}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C71-4B96-A7E9-CAAB977205F7}"/>
                </c:ext>
                <c:ext xmlns:c15="http://schemas.microsoft.com/office/drawing/2012/chart" uri="{CE6537A1-D6FC-4f65-9D91-7224C49458BB}">
                  <c15:dlblFieldTable>
                    <c15:dlblFTEntry>
                      <c15:txfldGUID>{E78F1778-8B40-4D14-92BB-9CFA3A37C6C3}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C71-4B96-A7E9-CAAB977205F7}"/>
                </c:ext>
                <c:ext xmlns:c15="http://schemas.microsoft.com/office/drawing/2012/chart" uri="{CE6537A1-D6FC-4f65-9D91-7224C49458BB}">
                  <c15:dlblFieldTable>
                    <c15:dlblFTEntry>
                      <c15:txfldGUID>{61834B53-F241-4111-8E2D-15D03433FDD1}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C71-4B96-A7E9-CAAB977205F7}"/>
                </c:ext>
                <c:ext xmlns:c15="http://schemas.microsoft.com/office/drawing/2012/chart" uri="{CE6537A1-D6FC-4f65-9D91-7224C49458BB}">
                  <c15:dlblFieldTable>
                    <c15:dlblFTEntry>
                      <c15:txfldGUID>{3C9ABC00-22E4-43FA-BEEB-E5C05BF1F85A}</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4467521756311072E-2"/>
                  <c:y val="-8.063184846705989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C71-4B96-A7E9-CAAB977205F7}"/>
                </c:ext>
                <c:ext xmlns:c15="http://schemas.microsoft.com/office/drawing/2012/chart" uri="{CE6537A1-D6FC-4f65-9D91-7224C49458BB}">
                  <c15:dlblFieldTable>
                    <c15:dlblFTEntry>
                      <c15:txfldGUID>{0B67B0C4-68A8-4DD1-BFBE-A500D37BA202}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6.845607288683459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C71-4B96-A7E9-CAAB977205F7}"/>
                </c:ext>
                <c:ext xmlns:c15="http://schemas.microsoft.com/office/drawing/2012/chart" uri="{CE6537A1-D6FC-4f65-9D91-7224C49458BB}">
                  <c15:dlblFieldTable>
                    <c15:dlblFTEntry>
                      <c15:txfldGUID>{B7B78095-164C-492C-83F0-9F5BE4CDF4CB}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13.6</c:v>
                </c:pt>
                <c:pt idx="16">
                  <c:v>13.2</c:v>
                </c:pt>
                <c:pt idx="24">
                  <c:v>14.4</c:v>
                </c:pt>
                <c:pt idx="32">
                  <c:v>14.3</c:v>
                </c:pt>
              </c:numCache>
            </c:numRef>
          </c:xVal>
          <c:yVal>
            <c:numRef>
              <c:f>公会計指標分析・財政指標組合せ分析表!$BP$73:$DC$73</c:f>
              <c:numCache>
                <c:formatCode>#,##0.0;"▲ "#,##0.0</c:formatCode>
                <c:ptCount val="40"/>
                <c:pt idx="0">
                  <c:v>134</c:v>
                </c:pt>
                <c:pt idx="8">
                  <c:v>131.69999999999999</c:v>
                </c:pt>
                <c:pt idx="16">
                  <c:v>122.8</c:v>
                </c:pt>
                <c:pt idx="24">
                  <c:v>141.19999999999999</c:v>
                </c:pt>
                <c:pt idx="32">
                  <c:v>135.6</c:v>
                </c:pt>
              </c:numCache>
            </c:numRef>
          </c:yVal>
          <c:smooth val="0"/>
          <c:extLst xmlns:c16r2="http://schemas.microsoft.com/office/drawing/2015/06/chart">
            <c:ext xmlns:c16="http://schemas.microsoft.com/office/drawing/2014/chart" uri="{C3380CC4-5D6E-409C-BE32-E72D297353CC}">
              <c16:uniqueId val="{00000009-0C71-4B96-A7E9-CAAB977205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C71-4B96-A7E9-CAAB977205F7}"/>
                </c:ext>
                <c:ext xmlns:c15="http://schemas.microsoft.com/office/drawing/2012/chart" uri="{CE6537A1-D6FC-4f65-9D91-7224C49458BB}">
                  <c15:dlblFieldTable>
                    <c15:dlblFTEntry>
                      <c15:txfldGUID>{F6064D8A-7E5E-456F-B04C-8C9596A0841D}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C71-4B96-A7E9-CAAB977205F7}"/>
                </c:ext>
                <c:ext xmlns:c15="http://schemas.microsoft.com/office/drawing/2012/chart" uri="{CE6537A1-D6FC-4f65-9D91-7224C49458BB}">
                  <c15:dlblFieldTable>
                    <c15:dlblFTEntry>
                      <c15:txfldGUID>{8CD64077-6895-4AAF-9903-2301D686214B}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C71-4B96-A7E9-CAAB977205F7}"/>
                </c:ext>
                <c:ext xmlns:c15="http://schemas.microsoft.com/office/drawing/2012/chart" uri="{CE6537A1-D6FC-4f65-9D91-7224C49458BB}">
                  <c15:dlblFieldTable>
                    <c15:dlblFTEntry>
                      <c15:txfldGUID>{6A31610A-62B2-478F-8866-91E5C5217916}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C71-4B96-A7E9-CAAB977205F7}"/>
                </c:ext>
                <c:ext xmlns:c15="http://schemas.microsoft.com/office/drawing/2012/chart" uri="{CE6537A1-D6FC-4f65-9D91-7224C49458BB}">
                  <c15:dlblFieldTable>
                    <c15:dlblFTEntry>
                      <c15:txfldGUID>{E95AC808-710F-449E-8EF8-2AF06C8D88E8}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C71-4B96-A7E9-CAAB977205F7}"/>
                </c:ext>
                <c:ext xmlns:c15="http://schemas.microsoft.com/office/drawing/2012/chart" uri="{CE6537A1-D6FC-4f65-9D91-7224C49458BB}">
                  <c15:dlblFieldTable>
                    <c15:dlblFTEntry>
                      <c15:txfldGUID>{B777A349-16A9-4C33-84A5-12387525BE46}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C71-4B96-A7E9-CAAB977205F7}"/>
                </c:ext>
                <c:ext xmlns:c15="http://schemas.microsoft.com/office/drawing/2012/chart" uri="{CE6537A1-D6FC-4f65-9D91-7224C49458BB}">
                  <c15:dlblFieldTable>
                    <c15:dlblFTEntry>
                      <c15:txfldGUID>{78ED4A54-A5F8-4A8C-8D57-5C234C2E2C15}</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C71-4B96-A7E9-CAAB977205F7}"/>
                </c:ext>
                <c:ext xmlns:c15="http://schemas.microsoft.com/office/drawing/2012/chart" uri="{CE6537A1-D6FC-4f65-9D91-7224C49458BB}">
                  <c15:dlblFieldTable>
                    <c15:dlblFTEntry>
                      <c15:txfldGUID>{4057E79D-8B86-4867-941B-2DD02B55753F}</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446752175631094E-2"/>
                  <c:y val="-7.858754016522970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C71-4B96-A7E9-CAAB977205F7}"/>
                </c:ext>
                <c:ext xmlns:c15="http://schemas.microsoft.com/office/drawing/2012/chart" uri="{CE6537A1-D6FC-4f65-9D91-7224C49458BB}">
                  <c15:dlblFieldTable>
                    <c15:dlblFTEntry>
                      <c15:txfldGUID>{B62C8530-6698-43E0-A3AA-9B7D199F02CC}</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8928461481910363E-2"/>
                  <c:y val="-4.624575401035819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C71-4B96-A7E9-CAAB977205F7}"/>
                </c:ext>
                <c:ext xmlns:c15="http://schemas.microsoft.com/office/drawing/2012/chart" uri="{CE6537A1-D6FC-4f65-9D91-7224C49458BB}">
                  <c15:dlblFieldTable>
                    <c15:dlblFTEntry>
                      <c15:txfldGUID>{9E01868C-8522-46F0-B77B-FB4746C67941}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0C71-4B96-A7E9-CAAB977205F7}"/>
            </c:ext>
          </c:extLst>
        </c:ser>
        <c:dLbls>
          <c:showLegendKey val="0"/>
          <c:showVal val="1"/>
          <c:showCatName val="0"/>
          <c:showSerName val="0"/>
          <c:showPercent val="0"/>
          <c:showBubbleSize val="0"/>
        </c:dLbls>
        <c:axId val="169137664"/>
        <c:axId val="169139584"/>
      </c:scatterChart>
      <c:valAx>
        <c:axId val="169137664"/>
        <c:scaling>
          <c:orientation val="minMax"/>
          <c:max val="14.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139584"/>
        <c:crosses val="autoZero"/>
        <c:crossBetween val="midCat"/>
      </c:valAx>
      <c:valAx>
        <c:axId val="169139584"/>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137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公債費率における分子の構成要因では、新規の地方債発行を抑制しながら、計画的な繰上償還の実施を継続していることにより、元利償還金を減少させることができている。しかしながら、下水道事業における過去の大規模投資にかかる元利償還が大きなものになっていることから公営企業債の元利償還に対する繰入金が毎年増加する結果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類似団体よりも高い水準にある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、今後も計画的な償還や借入に取り組み、公債費の減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における分子の構造要因では、一般会計等における地方債の発行抑制や繰上償還実施による地方債現在高の減少、充当可能基金の増、職員数の減少や退職手当支給率の減などにより前年度よりも改善がみられる。</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兵庫県南あわじ市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ケーブルテレビ事業の民間化にともない、過去に地方債を発行して整備したケーブルテレビ関連設備の繰上償還の財源等として、減債基金を２億８，１００万円、前年度のふるさと南あわじ応援寄附金を当年度事業に充当等するためふるさとまちづくり基金を取り崩した一方で、将来の繰上償還等の財源とするため減債基金を３億８，０００万円、老朽化した公共施設等の改修、解体等の財源とするため公共施設等整備基金に１億６，３００万円を積み立てたこと等により、基金全体としては１億１，５００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は基金運用益（定期預金、債券運用）のみの積み立てとし、剰余金については将来の繰上償還の財源や老朽化した公共施設等の改修、解体の財源とすべく、減債基金と公共施設等整備基金に積み立てていく。また、財源の補填として各種目的に合った事業に基金を取り崩して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合併市町村の一体化の醸成や地域振興に</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公共施設等整備基金：公共施設等の整備並びに解体及び撤去に関する事業。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ふるさとまちづくり基金：魅力あるふるさとの創造と人材の育成を促進し、ゆたかでうるおいのある住みよいまちづくりに資する事業。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水道事業調整基金：水道事業の将来の健全経営及び水道水の安定供給の確保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淡路鳴門岬公園開発基金：鳴門みさき荘、大鳴門橋記念館及びこれらの附属する施設の整備並びに健全な運営等に関する事業。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公共施設の解体事業に充当した一方で、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老朽化した公共施設等の改修、解体等の財源と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して積み立てた結果、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７，８００万円の増。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当年度のふるさと南あわじ応援寄附金等を積み立てた一方で、前年度のふるさと南あわじ応援寄附金を取り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崩して事業に充当した結果１億６，２００万円の減。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水道事業調整基金：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上水道高料金対策補助金に充当したことによる減。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淡路鳴門岬公園開発基金：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施設の改修に充当した一方で、施設使用料等を積み立てた結果、５，３００万円の増。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利活用方針について検討を行い、事業に充当していく。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必要に応じて事業に充当する。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ふるさと南あわじ応援寄附金分について、毎年計画的に事業に充当する。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水道事業調整基金：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基金運用益以外の積み立ては行わない。必要に応じて上水道高料金対策補助金に充当する。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淡路鳴門岬公園開発基金：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計画的に取り崩して施設整備等に充当する。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基金運用益（定期預金、債券運用）の積み立てを行ったため。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を基準としており、現状は確保されているため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地方財政法に基づく決算剰余金の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の積み立て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行わない。決算剰余金は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本市の地方債残高が類似団体よりも高位にあることから、既発債の繰上償還財源として活用することを優先する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ケーブルテレビ事業の民間化にともない、過去に地方債を発行して整備したケーブルテレビ関連設備の繰上償還の財源等として、２億８，１００万円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将来の繰上償還等の財源とするため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３億８，０００万円を積み立てたことで増となった。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将来の繰上償還等の財源とするため、計画的に積み立てを行う。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48,139
47,797
229.01
27,505,166
27,035,036
359,073
16,348,272
35,059,059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昨年度と比較するとやや悪化しており、県内平均程度ではあるが、類似団体の中では高い数値となっている。合併前に整備した施設の大半が建築後</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を経過し、老朽化が進んでいるだけでなく、市民１人当たりの公共施設等の面積は全国平均と比べると大きく、施設の保有量が多いことも原因としてあげられる。施設については、公共施設等総合管理計画に基づき、公共施設等保有量の最適化を目指し、統廃合や複合化、長寿命化を進め、資産の適切な管理に努める。また、インフラ整備についても</a:t>
          </a:r>
          <a:r>
            <a:rPr kumimoji="1" lang="ja-JP" altLang="ja-JP" sz="1050">
              <a:solidFill>
                <a:schemeClr val="dk1"/>
              </a:solidFill>
              <a:effectLst/>
              <a:latin typeface="+mn-lt"/>
              <a:ea typeface="+mn-ea"/>
              <a:cs typeface="+mn-cs"/>
            </a:rPr>
            <a:t>、橋梁長寿命化修繕計画をはじめ、すでに策定済みの個別の長寿命化計画の見直しを継続的に行い、維持管理</a:t>
          </a:r>
          <a:r>
            <a:rPr kumimoji="1" lang="ja-JP" altLang="en-US" sz="1050">
              <a:solidFill>
                <a:schemeClr val="dk1"/>
              </a:solidFill>
              <a:effectLst/>
              <a:latin typeface="+mn-lt"/>
              <a:ea typeface="+mn-ea"/>
              <a:cs typeface="+mn-cs"/>
            </a:rPr>
            <a:t>や</a:t>
          </a:r>
          <a:r>
            <a:rPr kumimoji="1" lang="ja-JP" altLang="ja-JP" sz="1050">
              <a:solidFill>
                <a:schemeClr val="dk1"/>
              </a:solidFill>
              <a:effectLst/>
              <a:latin typeface="+mn-lt"/>
              <a:ea typeface="+mn-ea"/>
              <a:cs typeface="+mn-cs"/>
            </a:rPr>
            <a:t>修繕、更新等</a:t>
          </a:r>
          <a:r>
            <a:rPr kumimoji="1" lang="ja-JP" altLang="en-US" sz="1050">
              <a:solidFill>
                <a:schemeClr val="dk1"/>
              </a:solidFill>
              <a:effectLst/>
              <a:latin typeface="+mn-lt"/>
              <a:ea typeface="+mn-ea"/>
              <a:cs typeface="+mn-cs"/>
            </a:rPr>
            <a:t>に取り組む。</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7"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xdr:cNvSpPr/>
      </xdr:nvSpPr>
      <xdr:spPr>
        <a:xfrm>
          <a:off x="3238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105156</xdr:rowOff>
    </xdr:from>
    <xdr:to>
      <xdr:col>23</xdr:col>
      <xdr:colOff>136525</xdr:colOff>
      <xdr:row>29</xdr:row>
      <xdr:rowOff>35306</xdr:rowOff>
    </xdr:to>
    <xdr:sp macro="" textlink="">
      <xdr:nvSpPr>
        <xdr:cNvPr id="76" name="楕円 75"/>
        <xdr:cNvSpPr/>
      </xdr:nvSpPr>
      <xdr:spPr>
        <a:xfrm>
          <a:off x="4711700" y="56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128033</xdr:rowOff>
    </xdr:from>
    <xdr:ext cx="405111" cy="259045"/>
    <xdr:sp macro="" textlink="">
      <xdr:nvSpPr>
        <xdr:cNvPr id="77" name="有形固定資産減価償却率該当値テキスト"/>
        <xdr:cNvSpPr txBox="1"/>
      </xdr:nvSpPr>
      <xdr:spPr>
        <a:xfrm>
          <a:off x="4813300" y="552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146177</xdr:rowOff>
    </xdr:from>
    <xdr:to>
      <xdr:col>19</xdr:col>
      <xdr:colOff>187325</xdr:colOff>
      <xdr:row>29</xdr:row>
      <xdr:rowOff>76327</xdr:rowOff>
    </xdr:to>
    <xdr:sp macro="" textlink="">
      <xdr:nvSpPr>
        <xdr:cNvPr id="78" name="楕円 77"/>
        <xdr:cNvSpPr/>
      </xdr:nvSpPr>
      <xdr:spPr>
        <a:xfrm>
          <a:off x="4000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155956</xdr:rowOff>
    </xdr:from>
    <xdr:to>
      <xdr:col>23</xdr:col>
      <xdr:colOff>85725</xdr:colOff>
      <xdr:row>29</xdr:row>
      <xdr:rowOff>25527</xdr:rowOff>
    </xdr:to>
    <xdr:cxnSp macro="">
      <xdr:nvCxnSpPr>
        <xdr:cNvPr id="79" name="直線コネクタ 78"/>
        <xdr:cNvCxnSpPr/>
      </xdr:nvCxnSpPr>
      <xdr:spPr>
        <a:xfrm flipV="1">
          <a:off x="4051300" y="5728081"/>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111633</xdr:rowOff>
    </xdr:from>
    <xdr:to>
      <xdr:col>15</xdr:col>
      <xdr:colOff>187325</xdr:colOff>
      <xdr:row>29</xdr:row>
      <xdr:rowOff>41783</xdr:rowOff>
    </xdr:to>
    <xdr:sp macro="" textlink="">
      <xdr:nvSpPr>
        <xdr:cNvPr id="80" name="楕円 79"/>
        <xdr:cNvSpPr/>
      </xdr:nvSpPr>
      <xdr:spPr>
        <a:xfrm>
          <a:off x="32385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162433</xdr:rowOff>
    </xdr:from>
    <xdr:to>
      <xdr:col>19</xdr:col>
      <xdr:colOff>136525</xdr:colOff>
      <xdr:row>29</xdr:row>
      <xdr:rowOff>25527</xdr:rowOff>
    </xdr:to>
    <xdr:cxnSp macro="">
      <xdr:nvCxnSpPr>
        <xdr:cNvPr id="81" name="直線コネクタ 80"/>
        <xdr:cNvCxnSpPr/>
      </xdr:nvCxnSpPr>
      <xdr:spPr>
        <a:xfrm>
          <a:off x="3289300" y="573455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82" name="n_1ave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145178</xdr:rowOff>
    </xdr:from>
    <xdr:ext cx="405111" cy="259045"/>
    <xdr:sp macro="" textlink="">
      <xdr:nvSpPr>
        <xdr:cNvPr id="83" name="n_2aveValue有形固定資産減価償却率"/>
        <xdr:cNvSpPr txBox="1"/>
      </xdr:nvSpPr>
      <xdr:spPr>
        <a:xfrm>
          <a:off x="3086744"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92854</xdr:rowOff>
    </xdr:from>
    <xdr:ext cx="405111" cy="259045"/>
    <xdr:sp macro="" textlink="">
      <xdr:nvSpPr>
        <xdr:cNvPr id="84" name="n_1mainValue有形固定資産減価償却率"/>
        <xdr:cNvSpPr txBox="1"/>
      </xdr:nvSpPr>
      <xdr:spPr>
        <a:xfrm>
          <a:off x="38360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58310</xdr:rowOff>
    </xdr:from>
    <xdr:ext cx="405111" cy="259045"/>
    <xdr:sp macro="" textlink="">
      <xdr:nvSpPr>
        <xdr:cNvPr id="85" name="n_2mainValue有形固定資産減価償却率"/>
        <xdr:cNvSpPr txBox="1"/>
      </xdr:nvSpPr>
      <xdr:spPr>
        <a:xfrm>
          <a:off x="3086744"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平均や兵庫県平均よりもやや長い年数となっている。地方債残高は合併前から実施してきた生活基盤整備のための地方債発行による部分が大きいが、借入額の抑制や計画的繰上償還により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をピークに減少している。今後、大幅な収入増を見込むことは難しく、公共施設等の老朽化による施設整備など新たな地方債の発行も考えられることから引き続き、歳出の削減や財政計画に基づいた計画的な繰上償還や借入額の抑制を図り、債務償還可能年数を短縮できるように努め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6" name="直線コネクタ 115"/>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9"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0" name="直線コネクタ 119"/>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21" name="債務償還可能年数平均値テキスト"/>
        <xdr:cNvSpPr txBox="1"/>
      </xdr:nvSpPr>
      <xdr:spPr>
        <a:xfrm>
          <a:off x="14846300" y="6145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2" name="フローチャート: 判断 121"/>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135315</xdr:rowOff>
    </xdr:from>
    <xdr:to>
      <xdr:col>76</xdr:col>
      <xdr:colOff>73025</xdr:colOff>
      <xdr:row>30</xdr:row>
      <xdr:rowOff>65465</xdr:rowOff>
    </xdr:to>
    <xdr:sp macro="" textlink="">
      <xdr:nvSpPr>
        <xdr:cNvPr id="128" name="楕円 127"/>
        <xdr:cNvSpPr/>
      </xdr:nvSpPr>
      <xdr:spPr>
        <a:xfrm>
          <a:off x="14744700" y="58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158192</xdr:rowOff>
    </xdr:from>
    <xdr:ext cx="340478" cy="259045"/>
    <xdr:sp macro="" textlink="">
      <xdr:nvSpPr>
        <xdr:cNvPr id="129" name="債務償還可能年数該当値テキスト"/>
        <xdr:cNvSpPr txBox="1"/>
      </xdr:nvSpPr>
      <xdr:spPr>
        <a:xfrm>
          <a:off x="14846300" y="5730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48,139
47,797
229.01
27,505,166
27,035,036
359,073
16,348,272
35,059,059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31115</xdr:rowOff>
    </xdr:from>
    <xdr:to>
      <xdr:col>24</xdr:col>
      <xdr:colOff>114300</xdr:colOff>
      <xdr:row>35</xdr:row>
      <xdr:rowOff>132715</xdr:rowOff>
    </xdr:to>
    <xdr:sp macro="" textlink="">
      <xdr:nvSpPr>
        <xdr:cNvPr id="70" name="楕円 69"/>
        <xdr:cNvSpPr/>
      </xdr:nvSpPr>
      <xdr:spPr>
        <a:xfrm>
          <a:off x="45847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53992</xdr:rowOff>
    </xdr:from>
    <xdr:ext cx="405111" cy="259045"/>
    <xdr:sp macro="" textlink="">
      <xdr:nvSpPr>
        <xdr:cNvPr id="71" name="【道路】&#10;有形固定資産減価償却率該当値テキスト"/>
        <xdr:cNvSpPr txBox="1"/>
      </xdr:nvSpPr>
      <xdr:spPr>
        <a:xfrm>
          <a:off x="4673600"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55880</xdr:rowOff>
    </xdr:from>
    <xdr:to>
      <xdr:col>20</xdr:col>
      <xdr:colOff>38100</xdr:colOff>
      <xdr:row>35</xdr:row>
      <xdr:rowOff>157480</xdr:rowOff>
    </xdr:to>
    <xdr:sp macro="" textlink="">
      <xdr:nvSpPr>
        <xdr:cNvPr id="72" name="楕円 71"/>
        <xdr:cNvSpPr/>
      </xdr:nvSpPr>
      <xdr:spPr>
        <a:xfrm>
          <a:off x="3746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81915</xdr:rowOff>
    </xdr:from>
    <xdr:to>
      <xdr:col>24</xdr:col>
      <xdr:colOff>63500</xdr:colOff>
      <xdr:row>35</xdr:row>
      <xdr:rowOff>106680</xdr:rowOff>
    </xdr:to>
    <xdr:cxnSp macro="">
      <xdr:nvCxnSpPr>
        <xdr:cNvPr id="73" name="直線コネクタ 72"/>
        <xdr:cNvCxnSpPr/>
      </xdr:nvCxnSpPr>
      <xdr:spPr>
        <a:xfrm flipV="1">
          <a:off x="3797300" y="60826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78740</xdr:rowOff>
    </xdr:from>
    <xdr:to>
      <xdr:col>15</xdr:col>
      <xdr:colOff>101600</xdr:colOff>
      <xdr:row>36</xdr:row>
      <xdr:rowOff>8890</xdr:rowOff>
    </xdr:to>
    <xdr:sp macro="" textlink="">
      <xdr:nvSpPr>
        <xdr:cNvPr id="74" name="楕円 73"/>
        <xdr:cNvSpPr/>
      </xdr:nvSpPr>
      <xdr:spPr>
        <a:xfrm>
          <a:off x="2857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106680</xdr:rowOff>
    </xdr:from>
    <xdr:to>
      <xdr:col>19</xdr:col>
      <xdr:colOff>177800</xdr:colOff>
      <xdr:row>35</xdr:row>
      <xdr:rowOff>129540</xdr:rowOff>
    </xdr:to>
    <xdr:cxnSp macro="">
      <xdr:nvCxnSpPr>
        <xdr:cNvPr id="75" name="直線コネクタ 74"/>
        <xdr:cNvCxnSpPr/>
      </xdr:nvCxnSpPr>
      <xdr:spPr>
        <a:xfrm flipV="1">
          <a:off x="2908300" y="61074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6"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77"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2557</xdr:rowOff>
    </xdr:from>
    <xdr:ext cx="405111" cy="259045"/>
    <xdr:sp macro="" textlink="">
      <xdr:nvSpPr>
        <xdr:cNvPr id="78" name="n_1mainValue【道路】&#10;有形固定資産減価償却率"/>
        <xdr:cNvSpPr txBox="1"/>
      </xdr:nvSpPr>
      <xdr:spPr>
        <a:xfrm>
          <a:off x="35820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25417</xdr:rowOff>
    </xdr:from>
    <xdr:ext cx="405111" cy="259045"/>
    <xdr:sp macro="" textlink="">
      <xdr:nvSpPr>
        <xdr:cNvPr id="79" name="n_2mainValue【道路】&#10;有形固定資産減価償却率"/>
        <xdr:cNvSpPr txBox="1"/>
      </xdr:nvSpPr>
      <xdr:spPr>
        <a:xfrm>
          <a:off x="2705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3" name="直線コネクタ 102"/>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4"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5" name="直線コネクタ 104"/>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6"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7" name="直線コネクタ 106"/>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143546</xdr:rowOff>
    </xdr:from>
    <xdr:ext cx="534377" cy="259045"/>
    <xdr:sp macro="" textlink="">
      <xdr:nvSpPr>
        <xdr:cNvPr id="108" name="【道路】&#10;一人当たり延長平均値テキスト"/>
        <xdr:cNvSpPr txBox="1"/>
      </xdr:nvSpPr>
      <xdr:spPr>
        <a:xfrm>
          <a:off x="10515600" y="6487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9" name="フローチャート: 判断 108"/>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10" name="フローチャート: 判断 109"/>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11" name="フローチャート: 判断 110"/>
        <xdr:cNvSpPr/>
      </xdr:nvSpPr>
      <xdr:spPr>
        <a:xfrm>
          <a:off x="8699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33401</xdr:rowOff>
    </xdr:from>
    <xdr:to>
      <xdr:col>55</xdr:col>
      <xdr:colOff>50800</xdr:colOff>
      <xdr:row>39</xdr:row>
      <xdr:rowOff>135001</xdr:rowOff>
    </xdr:to>
    <xdr:sp macro="" textlink="">
      <xdr:nvSpPr>
        <xdr:cNvPr id="117" name="楕円 116"/>
        <xdr:cNvSpPr/>
      </xdr:nvSpPr>
      <xdr:spPr>
        <a:xfrm>
          <a:off x="10426700" y="67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11828</xdr:rowOff>
    </xdr:from>
    <xdr:ext cx="534377" cy="259045"/>
    <xdr:sp macro="" textlink="">
      <xdr:nvSpPr>
        <xdr:cNvPr id="118" name="【道路】&#10;一人当たり延長該当値テキスト"/>
        <xdr:cNvSpPr txBox="1"/>
      </xdr:nvSpPr>
      <xdr:spPr>
        <a:xfrm>
          <a:off x="10515600" y="669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39250</xdr:rowOff>
    </xdr:from>
    <xdr:to>
      <xdr:col>50</xdr:col>
      <xdr:colOff>165100</xdr:colOff>
      <xdr:row>39</xdr:row>
      <xdr:rowOff>140850</xdr:rowOff>
    </xdr:to>
    <xdr:sp macro="" textlink="">
      <xdr:nvSpPr>
        <xdr:cNvPr id="119" name="楕円 118"/>
        <xdr:cNvSpPr/>
      </xdr:nvSpPr>
      <xdr:spPr>
        <a:xfrm>
          <a:off x="9588500" y="67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84201</xdr:rowOff>
    </xdr:from>
    <xdr:to>
      <xdr:col>55</xdr:col>
      <xdr:colOff>0</xdr:colOff>
      <xdr:row>39</xdr:row>
      <xdr:rowOff>90050</xdr:rowOff>
    </xdr:to>
    <xdr:cxnSp macro="">
      <xdr:nvCxnSpPr>
        <xdr:cNvPr id="120" name="直線コネクタ 119"/>
        <xdr:cNvCxnSpPr/>
      </xdr:nvCxnSpPr>
      <xdr:spPr>
        <a:xfrm flipV="1">
          <a:off x="9639300" y="6770751"/>
          <a:ext cx="8382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44621</xdr:rowOff>
    </xdr:from>
    <xdr:to>
      <xdr:col>46</xdr:col>
      <xdr:colOff>38100</xdr:colOff>
      <xdr:row>39</xdr:row>
      <xdr:rowOff>146221</xdr:rowOff>
    </xdr:to>
    <xdr:sp macro="" textlink="">
      <xdr:nvSpPr>
        <xdr:cNvPr id="121" name="楕円 120"/>
        <xdr:cNvSpPr/>
      </xdr:nvSpPr>
      <xdr:spPr>
        <a:xfrm>
          <a:off x="8699500" y="67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90050</xdr:rowOff>
    </xdr:from>
    <xdr:to>
      <xdr:col>50</xdr:col>
      <xdr:colOff>114300</xdr:colOff>
      <xdr:row>39</xdr:row>
      <xdr:rowOff>95421</xdr:rowOff>
    </xdr:to>
    <xdr:cxnSp macro="">
      <xdr:nvCxnSpPr>
        <xdr:cNvPr id="122" name="直線コネクタ 121"/>
        <xdr:cNvCxnSpPr/>
      </xdr:nvCxnSpPr>
      <xdr:spPr>
        <a:xfrm flipV="1">
          <a:off x="8750300" y="6776600"/>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36104</xdr:rowOff>
    </xdr:from>
    <xdr:ext cx="534377" cy="259045"/>
    <xdr:sp macro="" textlink="">
      <xdr:nvSpPr>
        <xdr:cNvPr id="123" name="n_1aveValue【道路】&#10;一人当たり延長"/>
        <xdr:cNvSpPr txBox="1"/>
      </xdr:nvSpPr>
      <xdr:spPr>
        <a:xfrm>
          <a:off x="93594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72166</xdr:rowOff>
    </xdr:from>
    <xdr:ext cx="534377" cy="259045"/>
    <xdr:sp macro="" textlink="">
      <xdr:nvSpPr>
        <xdr:cNvPr id="124" name="n_2aveValue【道路】&#10;一人当たり延長"/>
        <xdr:cNvSpPr txBox="1"/>
      </xdr:nvSpPr>
      <xdr:spPr>
        <a:xfrm>
          <a:off x="8483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131977</xdr:rowOff>
    </xdr:from>
    <xdr:ext cx="534377" cy="259045"/>
    <xdr:sp macro="" textlink="">
      <xdr:nvSpPr>
        <xdr:cNvPr id="125" name="n_1mainValue【道路】&#10;一人当たり延長"/>
        <xdr:cNvSpPr txBox="1"/>
      </xdr:nvSpPr>
      <xdr:spPr>
        <a:xfrm>
          <a:off x="9359411" y="681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137348</xdr:rowOff>
    </xdr:from>
    <xdr:ext cx="534377" cy="259045"/>
    <xdr:sp macro="" textlink="">
      <xdr:nvSpPr>
        <xdr:cNvPr id="126" name="n_2mainValue【道路】&#10;一人当たり延長"/>
        <xdr:cNvSpPr txBox="1"/>
      </xdr:nvSpPr>
      <xdr:spPr>
        <a:xfrm>
          <a:off x="8483111" y="68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5" name="テキスト ボックス 14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9" name="直線コネクタ 148"/>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50"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51" name="直線コネクタ 150"/>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52"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53" name="直線コネクタ 152"/>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54" name="【橋りょう・トンネル】&#10;有形固定資産減価償却率平均値テキスト"/>
        <xdr:cNvSpPr txBox="1"/>
      </xdr:nvSpPr>
      <xdr:spPr>
        <a:xfrm>
          <a:off x="46736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55" name="フローチャート: 判断 154"/>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6" name="フローチャート: 判断 155"/>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7" name="フローチャート: 判断 156"/>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xdr:rowOff>
    </xdr:from>
    <xdr:to>
      <xdr:col>24</xdr:col>
      <xdr:colOff>114300</xdr:colOff>
      <xdr:row>59</xdr:row>
      <xdr:rowOff>110236</xdr:rowOff>
    </xdr:to>
    <xdr:sp macro="" textlink="">
      <xdr:nvSpPr>
        <xdr:cNvPr id="163" name="楕円 162"/>
        <xdr:cNvSpPr/>
      </xdr:nvSpPr>
      <xdr:spPr>
        <a:xfrm>
          <a:off x="45847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31513</xdr:rowOff>
    </xdr:from>
    <xdr:ext cx="405111" cy="259045"/>
    <xdr:sp macro="" textlink="">
      <xdr:nvSpPr>
        <xdr:cNvPr id="164" name="【橋りょう・トンネル】&#10;有形固定資産減価償却率該当値テキスト"/>
        <xdr:cNvSpPr txBox="1"/>
      </xdr:nvSpPr>
      <xdr:spPr>
        <a:xfrm>
          <a:off x="4673600" y="997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42926</xdr:rowOff>
    </xdr:from>
    <xdr:to>
      <xdr:col>20</xdr:col>
      <xdr:colOff>38100</xdr:colOff>
      <xdr:row>59</xdr:row>
      <xdr:rowOff>144526</xdr:rowOff>
    </xdr:to>
    <xdr:sp macro="" textlink="">
      <xdr:nvSpPr>
        <xdr:cNvPr id="165" name="楕円 164"/>
        <xdr:cNvSpPr/>
      </xdr:nvSpPr>
      <xdr:spPr>
        <a:xfrm>
          <a:off x="3746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59436</xdr:rowOff>
    </xdr:from>
    <xdr:to>
      <xdr:col>24</xdr:col>
      <xdr:colOff>63500</xdr:colOff>
      <xdr:row>59</xdr:row>
      <xdr:rowOff>93726</xdr:rowOff>
    </xdr:to>
    <xdr:cxnSp macro="">
      <xdr:nvCxnSpPr>
        <xdr:cNvPr id="166" name="直線コネクタ 165"/>
        <xdr:cNvCxnSpPr/>
      </xdr:nvCxnSpPr>
      <xdr:spPr>
        <a:xfrm flipV="1">
          <a:off x="3797300" y="101749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79502</xdr:rowOff>
    </xdr:from>
    <xdr:to>
      <xdr:col>15</xdr:col>
      <xdr:colOff>101600</xdr:colOff>
      <xdr:row>60</xdr:row>
      <xdr:rowOff>9652</xdr:rowOff>
    </xdr:to>
    <xdr:sp macro="" textlink="">
      <xdr:nvSpPr>
        <xdr:cNvPr id="167" name="楕円 166"/>
        <xdr:cNvSpPr/>
      </xdr:nvSpPr>
      <xdr:spPr>
        <a:xfrm>
          <a:off x="2857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93726</xdr:rowOff>
    </xdr:from>
    <xdr:to>
      <xdr:col>19</xdr:col>
      <xdr:colOff>177800</xdr:colOff>
      <xdr:row>59</xdr:row>
      <xdr:rowOff>130302</xdr:rowOff>
    </xdr:to>
    <xdr:cxnSp macro="">
      <xdr:nvCxnSpPr>
        <xdr:cNvPr id="168" name="直線コネクタ 167"/>
        <xdr:cNvCxnSpPr/>
      </xdr:nvCxnSpPr>
      <xdr:spPr>
        <a:xfrm flipV="1">
          <a:off x="2908300" y="102092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105935</xdr:rowOff>
    </xdr:from>
    <xdr:ext cx="405111" cy="259045"/>
    <xdr:sp macro="" textlink="">
      <xdr:nvSpPr>
        <xdr:cNvPr id="169" name="n_1aveValue【橋りょう・トンネル】&#10;有形固定資産減価償却率"/>
        <xdr:cNvSpPr txBox="1"/>
      </xdr:nvSpPr>
      <xdr:spPr>
        <a:xfrm>
          <a:off x="35820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70" name="n_2aveValue【橋りょう・トンネル】&#10;有形固定資産減価償却率"/>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161053</xdr:rowOff>
    </xdr:from>
    <xdr:ext cx="405111" cy="259045"/>
    <xdr:sp macro="" textlink="">
      <xdr:nvSpPr>
        <xdr:cNvPr id="171" name="n_1mainValue【橋りょう・トンネル】&#10;有形固定資産減価償却率"/>
        <xdr:cNvSpPr txBox="1"/>
      </xdr:nvSpPr>
      <xdr:spPr>
        <a:xfrm>
          <a:off x="35820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26179</xdr:rowOff>
    </xdr:from>
    <xdr:ext cx="405111" cy="259045"/>
    <xdr:sp macro="" textlink="">
      <xdr:nvSpPr>
        <xdr:cNvPr id="172" name="n_2mainValue【橋りょう・トンネル】&#10;有形固定資産減価償却率"/>
        <xdr:cNvSpPr txBox="1"/>
      </xdr:nvSpPr>
      <xdr:spPr>
        <a:xfrm>
          <a:off x="2705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96" name="直線コネクタ 195"/>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97"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98" name="直線コネクタ 197"/>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9"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200" name="直線コネクタ 199"/>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67574</xdr:rowOff>
    </xdr:from>
    <xdr:ext cx="599010" cy="259045"/>
    <xdr:sp macro="" textlink="">
      <xdr:nvSpPr>
        <xdr:cNvPr id="201" name="【橋りょう・トンネル】&#10;一人当たり有形固定資産（償却資産）額平均値テキスト"/>
        <xdr:cNvSpPr txBox="1"/>
      </xdr:nvSpPr>
      <xdr:spPr>
        <a:xfrm>
          <a:off x="10515600" y="10354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202" name="フローチャート: 判断 201"/>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203" name="フローチャート: 判断 202"/>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204" name="フローチャート: 判断 203"/>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26101</xdr:rowOff>
    </xdr:from>
    <xdr:to>
      <xdr:col>55</xdr:col>
      <xdr:colOff>50800</xdr:colOff>
      <xdr:row>62</xdr:row>
      <xdr:rowOff>127701</xdr:rowOff>
    </xdr:to>
    <xdr:sp macro="" textlink="">
      <xdr:nvSpPr>
        <xdr:cNvPr id="210" name="楕円 209"/>
        <xdr:cNvSpPr/>
      </xdr:nvSpPr>
      <xdr:spPr>
        <a:xfrm>
          <a:off x="10426700" y="106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4528</xdr:rowOff>
    </xdr:from>
    <xdr:ext cx="599010" cy="259045"/>
    <xdr:sp macro="" textlink="">
      <xdr:nvSpPr>
        <xdr:cNvPr id="211" name="【橋りょう・トンネル】&#10;一人当たり有形固定資産（償却資産）額該当値テキスト"/>
        <xdr:cNvSpPr txBox="1"/>
      </xdr:nvSpPr>
      <xdr:spPr>
        <a:xfrm>
          <a:off x="10515600" y="106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31012</xdr:rowOff>
    </xdr:from>
    <xdr:to>
      <xdr:col>50</xdr:col>
      <xdr:colOff>165100</xdr:colOff>
      <xdr:row>62</xdr:row>
      <xdr:rowOff>132612</xdr:rowOff>
    </xdr:to>
    <xdr:sp macro="" textlink="">
      <xdr:nvSpPr>
        <xdr:cNvPr id="212" name="楕円 211"/>
        <xdr:cNvSpPr/>
      </xdr:nvSpPr>
      <xdr:spPr>
        <a:xfrm>
          <a:off x="9588500" y="106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76901</xdr:rowOff>
    </xdr:from>
    <xdr:to>
      <xdr:col>55</xdr:col>
      <xdr:colOff>0</xdr:colOff>
      <xdr:row>62</xdr:row>
      <xdr:rowOff>81812</xdr:rowOff>
    </xdr:to>
    <xdr:cxnSp macro="">
      <xdr:nvCxnSpPr>
        <xdr:cNvPr id="213" name="直線コネクタ 212"/>
        <xdr:cNvCxnSpPr/>
      </xdr:nvCxnSpPr>
      <xdr:spPr>
        <a:xfrm flipV="1">
          <a:off x="9639300" y="10706801"/>
          <a:ext cx="8382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35165</xdr:rowOff>
    </xdr:from>
    <xdr:to>
      <xdr:col>46</xdr:col>
      <xdr:colOff>38100</xdr:colOff>
      <xdr:row>62</xdr:row>
      <xdr:rowOff>136765</xdr:rowOff>
    </xdr:to>
    <xdr:sp macro="" textlink="">
      <xdr:nvSpPr>
        <xdr:cNvPr id="214" name="楕円 213"/>
        <xdr:cNvSpPr/>
      </xdr:nvSpPr>
      <xdr:spPr>
        <a:xfrm>
          <a:off x="8699500" y="106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81812</xdr:rowOff>
    </xdr:from>
    <xdr:to>
      <xdr:col>50</xdr:col>
      <xdr:colOff>114300</xdr:colOff>
      <xdr:row>62</xdr:row>
      <xdr:rowOff>85965</xdr:rowOff>
    </xdr:to>
    <xdr:cxnSp macro="">
      <xdr:nvCxnSpPr>
        <xdr:cNvPr id="215" name="直線コネクタ 214"/>
        <xdr:cNvCxnSpPr/>
      </xdr:nvCxnSpPr>
      <xdr:spPr>
        <a:xfrm flipV="1">
          <a:off x="8750300" y="10711712"/>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16" name="n_1aveValue【橋りょう・トンネル】&#10;一人当たり有形固定資産（償却資産）額"/>
        <xdr:cNvSpPr txBox="1"/>
      </xdr:nvSpPr>
      <xdr:spPr>
        <a:xfrm>
          <a:off x="932709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17" name="n_2aveValue【橋りょう・トンネル】&#10;一人当たり有形固定資産（償却資産）額"/>
        <xdr:cNvSpPr txBox="1"/>
      </xdr:nvSpPr>
      <xdr:spPr>
        <a:xfrm>
          <a:off x="84507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123739</xdr:rowOff>
    </xdr:from>
    <xdr:ext cx="599010" cy="259045"/>
    <xdr:sp macro="" textlink="">
      <xdr:nvSpPr>
        <xdr:cNvPr id="218" name="n_1mainValue【橋りょう・トンネル】&#10;一人当たり有形固定資産（償却資産）額"/>
        <xdr:cNvSpPr txBox="1"/>
      </xdr:nvSpPr>
      <xdr:spPr>
        <a:xfrm>
          <a:off x="9327095" y="1075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127892</xdr:rowOff>
    </xdr:from>
    <xdr:ext cx="599010" cy="259045"/>
    <xdr:sp macro="" textlink="">
      <xdr:nvSpPr>
        <xdr:cNvPr id="219" name="n_2mainValue【橋りょう・トンネル】&#10;一人当たり有形固定資産（償却資産）額"/>
        <xdr:cNvSpPr txBox="1"/>
      </xdr:nvSpPr>
      <xdr:spPr>
        <a:xfrm>
          <a:off x="8450795" y="1075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31" name="直線コネクタ 230"/>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32" name="テキスト ボックス 231"/>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3" name="直線コネクタ 23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4" name="テキスト ボックス 23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35" name="直線コネクタ 234"/>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36" name="テキスト ボックス 235"/>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39" name="直線コネクタ 238"/>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40" name="テキスト ボックス 239"/>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41" name="直線コネクタ 240"/>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2" name="テキスト ボックス 241"/>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43" name="直線コネクタ 242"/>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44" name="テキスト ボックス 243"/>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48" name="直線コネクタ 247"/>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49"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50" name="直線コネクタ 249"/>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1"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2" name="直線コネクタ 251"/>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127334</xdr:rowOff>
    </xdr:from>
    <xdr:ext cx="405111" cy="259045"/>
    <xdr:sp macro="" textlink="">
      <xdr:nvSpPr>
        <xdr:cNvPr id="253" name="【公営住宅】&#10;有形固定資産減価償却率平均値テキスト"/>
        <xdr:cNvSpPr txBox="1"/>
      </xdr:nvSpPr>
      <xdr:spPr>
        <a:xfrm>
          <a:off x="4673600" y="14014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54" name="フローチャート: 判断 253"/>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55" name="フローチャート: 判断 254"/>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56" name="フローチャート: 判断 255"/>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150177</xdr:rowOff>
    </xdr:from>
    <xdr:to>
      <xdr:col>24</xdr:col>
      <xdr:colOff>114300</xdr:colOff>
      <xdr:row>85</xdr:row>
      <xdr:rowOff>80327</xdr:rowOff>
    </xdr:to>
    <xdr:sp macro="" textlink="">
      <xdr:nvSpPr>
        <xdr:cNvPr id="262" name="楕円 261"/>
        <xdr:cNvSpPr/>
      </xdr:nvSpPr>
      <xdr:spPr>
        <a:xfrm>
          <a:off x="4584700" y="1455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128604</xdr:rowOff>
    </xdr:from>
    <xdr:ext cx="405111" cy="259045"/>
    <xdr:sp macro="" textlink="">
      <xdr:nvSpPr>
        <xdr:cNvPr id="263" name="【公営住宅】&#10;有形固定資産減価償却率該当値テキスト"/>
        <xdr:cNvSpPr txBox="1"/>
      </xdr:nvSpPr>
      <xdr:spPr>
        <a:xfrm>
          <a:off x="4673600" y="1453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24448</xdr:rowOff>
    </xdr:from>
    <xdr:to>
      <xdr:col>20</xdr:col>
      <xdr:colOff>38100</xdr:colOff>
      <xdr:row>85</xdr:row>
      <xdr:rowOff>126048</xdr:rowOff>
    </xdr:to>
    <xdr:sp macro="" textlink="">
      <xdr:nvSpPr>
        <xdr:cNvPr id="264" name="楕円 263"/>
        <xdr:cNvSpPr/>
      </xdr:nvSpPr>
      <xdr:spPr>
        <a:xfrm>
          <a:off x="3746500" y="145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29527</xdr:rowOff>
    </xdr:from>
    <xdr:to>
      <xdr:col>24</xdr:col>
      <xdr:colOff>63500</xdr:colOff>
      <xdr:row>85</xdr:row>
      <xdr:rowOff>75248</xdr:rowOff>
    </xdr:to>
    <xdr:cxnSp macro="">
      <xdr:nvCxnSpPr>
        <xdr:cNvPr id="265" name="直線コネクタ 264"/>
        <xdr:cNvCxnSpPr/>
      </xdr:nvCxnSpPr>
      <xdr:spPr>
        <a:xfrm flipV="1">
          <a:off x="3797300" y="1460277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18732</xdr:rowOff>
    </xdr:from>
    <xdr:to>
      <xdr:col>15</xdr:col>
      <xdr:colOff>101600</xdr:colOff>
      <xdr:row>85</xdr:row>
      <xdr:rowOff>120332</xdr:rowOff>
    </xdr:to>
    <xdr:sp macro="" textlink="">
      <xdr:nvSpPr>
        <xdr:cNvPr id="266" name="楕円 265"/>
        <xdr:cNvSpPr/>
      </xdr:nvSpPr>
      <xdr:spPr>
        <a:xfrm>
          <a:off x="28575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69532</xdr:rowOff>
    </xdr:from>
    <xdr:to>
      <xdr:col>19</xdr:col>
      <xdr:colOff>177800</xdr:colOff>
      <xdr:row>85</xdr:row>
      <xdr:rowOff>75248</xdr:rowOff>
    </xdr:to>
    <xdr:cxnSp macro="">
      <xdr:nvCxnSpPr>
        <xdr:cNvPr id="267" name="直線コネクタ 266"/>
        <xdr:cNvCxnSpPr/>
      </xdr:nvCxnSpPr>
      <xdr:spPr>
        <a:xfrm>
          <a:off x="2908300" y="1464278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68" name="n_1aveValue【公営住宅】&#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69"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117175</xdr:rowOff>
    </xdr:from>
    <xdr:ext cx="405111" cy="259045"/>
    <xdr:sp macro="" textlink="">
      <xdr:nvSpPr>
        <xdr:cNvPr id="270" name="n_1mainValue【公営住宅】&#10;有形固定資産減価償却率"/>
        <xdr:cNvSpPr txBox="1"/>
      </xdr:nvSpPr>
      <xdr:spPr>
        <a:xfrm>
          <a:off x="3582044" y="1469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111459</xdr:rowOff>
    </xdr:from>
    <xdr:ext cx="405111" cy="259045"/>
    <xdr:sp macro="" textlink="">
      <xdr:nvSpPr>
        <xdr:cNvPr id="271" name="n_2mainValue【公営住宅】&#10;有形固定資産減価償却率"/>
        <xdr:cNvSpPr txBox="1"/>
      </xdr:nvSpPr>
      <xdr:spPr>
        <a:xfrm>
          <a:off x="2705744" y="1468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97" name="直線コネクタ 296"/>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98"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99" name="直線コネクタ 298"/>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300"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301" name="直線コネクタ 300"/>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302" name="【公営住宅】&#10;一人当たり面積平均値テキスト"/>
        <xdr:cNvSpPr txBox="1"/>
      </xdr:nvSpPr>
      <xdr:spPr>
        <a:xfrm>
          <a:off x="10515600" y="14374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303" name="フローチャート: 判断 302"/>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304" name="フローチャート: 判断 303"/>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305" name="フローチャート: 判断 304"/>
        <xdr:cNvSpPr/>
      </xdr:nvSpPr>
      <xdr:spPr>
        <a:xfrm>
          <a:off x="8699500" y="1422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166261</xdr:rowOff>
    </xdr:from>
    <xdr:to>
      <xdr:col>55</xdr:col>
      <xdr:colOff>50800</xdr:colOff>
      <xdr:row>83</xdr:row>
      <xdr:rowOff>96411</xdr:rowOff>
    </xdr:to>
    <xdr:sp macro="" textlink="">
      <xdr:nvSpPr>
        <xdr:cNvPr id="311" name="楕円 310"/>
        <xdr:cNvSpPr/>
      </xdr:nvSpPr>
      <xdr:spPr>
        <a:xfrm>
          <a:off x="10426700" y="142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17688</xdr:rowOff>
    </xdr:from>
    <xdr:ext cx="469744" cy="259045"/>
    <xdr:sp macro="" textlink="">
      <xdr:nvSpPr>
        <xdr:cNvPr id="312" name="【公営住宅】&#10;一人当たり面積該当値テキスト"/>
        <xdr:cNvSpPr txBox="1"/>
      </xdr:nvSpPr>
      <xdr:spPr>
        <a:xfrm>
          <a:off x="10515600" y="140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167568</xdr:rowOff>
    </xdr:from>
    <xdr:to>
      <xdr:col>50</xdr:col>
      <xdr:colOff>165100</xdr:colOff>
      <xdr:row>83</xdr:row>
      <xdr:rowOff>97718</xdr:rowOff>
    </xdr:to>
    <xdr:sp macro="" textlink="">
      <xdr:nvSpPr>
        <xdr:cNvPr id="313" name="楕円 312"/>
        <xdr:cNvSpPr/>
      </xdr:nvSpPr>
      <xdr:spPr>
        <a:xfrm>
          <a:off x="9588500" y="142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45611</xdr:rowOff>
    </xdr:from>
    <xdr:to>
      <xdr:col>55</xdr:col>
      <xdr:colOff>0</xdr:colOff>
      <xdr:row>83</xdr:row>
      <xdr:rowOff>46918</xdr:rowOff>
    </xdr:to>
    <xdr:cxnSp macro="">
      <xdr:nvCxnSpPr>
        <xdr:cNvPr id="314" name="直線コネクタ 313"/>
        <xdr:cNvCxnSpPr/>
      </xdr:nvCxnSpPr>
      <xdr:spPr>
        <a:xfrm flipV="1">
          <a:off x="9639300" y="14275961"/>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2649</xdr:rowOff>
    </xdr:from>
    <xdr:to>
      <xdr:col>46</xdr:col>
      <xdr:colOff>38100</xdr:colOff>
      <xdr:row>83</xdr:row>
      <xdr:rowOff>104249</xdr:rowOff>
    </xdr:to>
    <xdr:sp macro="" textlink="">
      <xdr:nvSpPr>
        <xdr:cNvPr id="315" name="楕円 314"/>
        <xdr:cNvSpPr/>
      </xdr:nvSpPr>
      <xdr:spPr>
        <a:xfrm>
          <a:off x="8699500" y="142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46918</xdr:rowOff>
    </xdr:from>
    <xdr:to>
      <xdr:col>50</xdr:col>
      <xdr:colOff>114300</xdr:colOff>
      <xdr:row>83</xdr:row>
      <xdr:rowOff>53449</xdr:rowOff>
    </xdr:to>
    <xdr:cxnSp macro="">
      <xdr:nvCxnSpPr>
        <xdr:cNvPr id="316" name="直線コネクタ 315"/>
        <xdr:cNvCxnSpPr/>
      </xdr:nvCxnSpPr>
      <xdr:spPr>
        <a:xfrm flipV="1">
          <a:off x="8750300" y="1427726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133911</xdr:rowOff>
    </xdr:from>
    <xdr:ext cx="469744" cy="259045"/>
    <xdr:sp macro="" textlink="">
      <xdr:nvSpPr>
        <xdr:cNvPr id="317" name="n_1aveValue【公営住宅】&#10;一人当たり面積"/>
        <xdr:cNvSpPr txBox="1"/>
      </xdr:nvSpPr>
      <xdr:spPr>
        <a:xfrm>
          <a:off x="9391727"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109019</xdr:rowOff>
    </xdr:from>
    <xdr:ext cx="469744" cy="259045"/>
    <xdr:sp macro="" textlink="">
      <xdr:nvSpPr>
        <xdr:cNvPr id="318" name="n_2aveValue【公営住宅】&#10;一人当たり面積"/>
        <xdr:cNvSpPr txBox="1"/>
      </xdr:nvSpPr>
      <xdr:spPr>
        <a:xfrm>
          <a:off x="8515427" y="1399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114245</xdr:rowOff>
    </xdr:from>
    <xdr:ext cx="469744" cy="259045"/>
    <xdr:sp macro="" textlink="">
      <xdr:nvSpPr>
        <xdr:cNvPr id="319" name="n_1mainValue【公営住宅】&#10;一人当たり面積"/>
        <xdr:cNvSpPr txBox="1"/>
      </xdr:nvSpPr>
      <xdr:spPr>
        <a:xfrm>
          <a:off x="9391727" y="1400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95376</xdr:rowOff>
    </xdr:from>
    <xdr:ext cx="469744" cy="259045"/>
    <xdr:sp macro="" textlink="">
      <xdr:nvSpPr>
        <xdr:cNvPr id="320" name="n_2mainValue【公営住宅】&#10;一人当たり面積"/>
        <xdr:cNvSpPr txBox="1"/>
      </xdr:nvSpPr>
      <xdr:spPr>
        <a:xfrm>
          <a:off x="8515427" y="1432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1" name="テキスト ボックス 33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2" name="直線コネクタ 33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3" name="テキスト ボックス 33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4" name="直線コネクタ 33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5" name="テキスト ボックス 33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6" name="直線コネクタ 33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7" name="テキスト ボックス 33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8" name="直線コネクタ 33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9" name="テキスト ボックス 33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108204</xdr:rowOff>
    </xdr:from>
    <xdr:to>
      <xdr:col>24</xdr:col>
      <xdr:colOff>62865</xdr:colOff>
      <xdr:row>107</xdr:row>
      <xdr:rowOff>14478</xdr:rowOff>
    </xdr:to>
    <xdr:cxnSp macro="">
      <xdr:nvCxnSpPr>
        <xdr:cNvPr id="343" name="直線コネクタ 342"/>
        <xdr:cNvCxnSpPr/>
      </xdr:nvCxnSpPr>
      <xdr:spPr>
        <a:xfrm flipV="1">
          <a:off x="4634865" y="1725320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18305</xdr:rowOff>
    </xdr:from>
    <xdr:ext cx="405111" cy="259045"/>
    <xdr:sp macro="" textlink="">
      <xdr:nvSpPr>
        <xdr:cNvPr id="344" name="【港湾・漁港】&#10;有形固定資産減価償却率最小値テキスト"/>
        <xdr:cNvSpPr txBox="1"/>
      </xdr:nvSpPr>
      <xdr:spPr>
        <a:xfrm>
          <a:off x="4673600" y="1836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14478</xdr:rowOff>
    </xdr:from>
    <xdr:to>
      <xdr:col>24</xdr:col>
      <xdr:colOff>152400</xdr:colOff>
      <xdr:row>107</xdr:row>
      <xdr:rowOff>14478</xdr:rowOff>
    </xdr:to>
    <xdr:cxnSp macro="">
      <xdr:nvCxnSpPr>
        <xdr:cNvPr id="345" name="直線コネクタ 344"/>
        <xdr:cNvCxnSpPr/>
      </xdr:nvCxnSpPr>
      <xdr:spPr>
        <a:xfrm>
          <a:off x="4546600" y="1835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54881</xdr:rowOff>
    </xdr:from>
    <xdr:ext cx="405111" cy="259045"/>
    <xdr:sp macro="" textlink="">
      <xdr:nvSpPr>
        <xdr:cNvPr id="346" name="【港湾・漁港】&#10;有形固定資産減価償却率最大値テキスト"/>
        <xdr:cNvSpPr txBox="1"/>
      </xdr:nvSpPr>
      <xdr:spPr>
        <a:xfrm>
          <a:off x="4673600" y="17028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108204</xdr:rowOff>
    </xdr:from>
    <xdr:to>
      <xdr:col>24</xdr:col>
      <xdr:colOff>152400</xdr:colOff>
      <xdr:row>100</xdr:row>
      <xdr:rowOff>108204</xdr:rowOff>
    </xdr:to>
    <xdr:cxnSp macro="">
      <xdr:nvCxnSpPr>
        <xdr:cNvPr id="347" name="直線コネクタ 346"/>
        <xdr:cNvCxnSpPr/>
      </xdr:nvCxnSpPr>
      <xdr:spPr>
        <a:xfrm>
          <a:off x="4546600" y="17253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121429</xdr:rowOff>
    </xdr:from>
    <xdr:ext cx="405111" cy="259045"/>
    <xdr:sp macro="" textlink="">
      <xdr:nvSpPr>
        <xdr:cNvPr id="348" name="【港湾・漁港】&#10;有形固定資産減価償却率平均値テキスト"/>
        <xdr:cNvSpPr txBox="1"/>
      </xdr:nvSpPr>
      <xdr:spPr>
        <a:xfrm>
          <a:off x="4673600" y="17437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98552</xdr:rowOff>
    </xdr:from>
    <xdr:to>
      <xdr:col>24</xdr:col>
      <xdr:colOff>114300</xdr:colOff>
      <xdr:row>103</xdr:row>
      <xdr:rowOff>28702</xdr:rowOff>
    </xdr:to>
    <xdr:sp macro="" textlink="">
      <xdr:nvSpPr>
        <xdr:cNvPr id="349" name="フローチャート: 判断 348"/>
        <xdr:cNvSpPr/>
      </xdr:nvSpPr>
      <xdr:spPr>
        <a:xfrm>
          <a:off x="45847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7113</xdr:rowOff>
    </xdr:from>
    <xdr:to>
      <xdr:col>20</xdr:col>
      <xdr:colOff>38100</xdr:colOff>
      <xdr:row>102</xdr:row>
      <xdr:rowOff>108713</xdr:rowOff>
    </xdr:to>
    <xdr:sp macro="" textlink="">
      <xdr:nvSpPr>
        <xdr:cNvPr id="350" name="フローチャート: 判断 349"/>
        <xdr:cNvSpPr/>
      </xdr:nvSpPr>
      <xdr:spPr>
        <a:xfrm>
          <a:off x="3746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51" name="フローチャート: 判断 350"/>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116839</xdr:rowOff>
    </xdr:from>
    <xdr:to>
      <xdr:col>24</xdr:col>
      <xdr:colOff>114300</xdr:colOff>
      <xdr:row>103</xdr:row>
      <xdr:rowOff>46989</xdr:rowOff>
    </xdr:to>
    <xdr:sp macro="" textlink="">
      <xdr:nvSpPr>
        <xdr:cNvPr id="357" name="楕円 356"/>
        <xdr:cNvSpPr/>
      </xdr:nvSpPr>
      <xdr:spPr>
        <a:xfrm>
          <a:off x="4584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95266</xdr:rowOff>
    </xdr:from>
    <xdr:ext cx="405111" cy="259045"/>
    <xdr:sp macro="" textlink="">
      <xdr:nvSpPr>
        <xdr:cNvPr id="358" name="【港湾・漁港】&#10;有形固定資産減価償却率該当値テキスト"/>
        <xdr:cNvSpPr txBox="1"/>
      </xdr:nvSpPr>
      <xdr:spPr>
        <a:xfrm>
          <a:off x="46736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36830</xdr:rowOff>
    </xdr:from>
    <xdr:to>
      <xdr:col>20</xdr:col>
      <xdr:colOff>38100</xdr:colOff>
      <xdr:row>103</xdr:row>
      <xdr:rowOff>138430</xdr:rowOff>
    </xdr:to>
    <xdr:sp macro="" textlink="">
      <xdr:nvSpPr>
        <xdr:cNvPr id="359" name="楕円 358"/>
        <xdr:cNvSpPr/>
      </xdr:nvSpPr>
      <xdr:spPr>
        <a:xfrm>
          <a:off x="3746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167639</xdr:rowOff>
    </xdr:from>
    <xdr:to>
      <xdr:col>24</xdr:col>
      <xdr:colOff>63500</xdr:colOff>
      <xdr:row>103</xdr:row>
      <xdr:rowOff>87630</xdr:rowOff>
    </xdr:to>
    <xdr:cxnSp macro="">
      <xdr:nvCxnSpPr>
        <xdr:cNvPr id="360" name="直線コネクタ 359"/>
        <xdr:cNvCxnSpPr/>
      </xdr:nvCxnSpPr>
      <xdr:spPr>
        <a:xfrm flipV="1">
          <a:off x="3797300" y="176555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123698</xdr:rowOff>
    </xdr:from>
    <xdr:to>
      <xdr:col>15</xdr:col>
      <xdr:colOff>101600</xdr:colOff>
      <xdr:row>104</xdr:row>
      <xdr:rowOff>53848</xdr:rowOff>
    </xdr:to>
    <xdr:sp macro="" textlink="">
      <xdr:nvSpPr>
        <xdr:cNvPr id="361" name="楕円 360"/>
        <xdr:cNvSpPr/>
      </xdr:nvSpPr>
      <xdr:spPr>
        <a:xfrm>
          <a:off x="2857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87630</xdr:rowOff>
    </xdr:from>
    <xdr:to>
      <xdr:col>19</xdr:col>
      <xdr:colOff>177800</xdr:colOff>
      <xdr:row>104</xdr:row>
      <xdr:rowOff>3048</xdr:rowOff>
    </xdr:to>
    <xdr:cxnSp macro="">
      <xdr:nvCxnSpPr>
        <xdr:cNvPr id="362" name="直線コネクタ 361"/>
        <xdr:cNvCxnSpPr/>
      </xdr:nvCxnSpPr>
      <xdr:spPr>
        <a:xfrm flipV="1">
          <a:off x="2908300" y="177469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125240</xdr:rowOff>
    </xdr:from>
    <xdr:ext cx="405111" cy="259045"/>
    <xdr:sp macro="" textlink="">
      <xdr:nvSpPr>
        <xdr:cNvPr id="363" name="n_1aveValue【港湾・漁港】&#10;有形固定資産減価償却率"/>
        <xdr:cNvSpPr txBox="1"/>
      </xdr:nvSpPr>
      <xdr:spPr>
        <a:xfrm>
          <a:off x="35820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64" name="n_2aveValue【港湾・漁港】&#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129557</xdr:rowOff>
    </xdr:from>
    <xdr:ext cx="405111" cy="259045"/>
    <xdr:sp macro="" textlink="">
      <xdr:nvSpPr>
        <xdr:cNvPr id="365" name="n_1mainValue【港湾・漁港】&#10;有形固定資産減価償却率"/>
        <xdr:cNvSpPr txBox="1"/>
      </xdr:nvSpPr>
      <xdr:spPr>
        <a:xfrm>
          <a:off x="3582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70375</xdr:rowOff>
    </xdr:from>
    <xdr:ext cx="405111" cy="259045"/>
    <xdr:sp macro="" textlink="">
      <xdr:nvSpPr>
        <xdr:cNvPr id="366" name="n_2mainValue【港湾・漁港】&#10;有形固定資産減価償却率"/>
        <xdr:cNvSpPr txBox="1"/>
      </xdr:nvSpPr>
      <xdr:spPr>
        <a:xfrm>
          <a:off x="2705744" y="1755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7" name="直線コネクタ 37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8" name="テキスト ボックス 37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9" name="直線コネクタ 37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0" name="テキスト ボックス 37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1" name="直線コネクタ 38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2" name="テキスト ボックス 38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3" name="直線コネクタ 38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4" name="テキスト ボックス 38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6" name="テキスト ボックス 38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137821</xdr:rowOff>
    </xdr:from>
    <xdr:to>
      <xdr:col>54</xdr:col>
      <xdr:colOff>189865</xdr:colOff>
      <xdr:row>108</xdr:row>
      <xdr:rowOff>75839</xdr:rowOff>
    </xdr:to>
    <xdr:cxnSp macro="">
      <xdr:nvCxnSpPr>
        <xdr:cNvPr id="388" name="直線コネクタ 387"/>
        <xdr:cNvCxnSpPr/>
      </xdr:nvCxnSpPr>
      <xdr:spPr>
        <a:xfrm flipV="1">
          <a:off x="10476865" y="17282821"/>
          <a:ext cx="0" cy="1309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79666</xdr:rowOff>
    </xdr:from>
    <xdr:ext cx="313932" cy="259045"/>
    <xdr:sp macro="" textlink="">
      <xdr:nvSpPr>
        <xdr:cNvPr id="389" name="【港湾・漁港】&#10;一人当たり有形固定資産（償却資産）額最小値テキスト"/>
        <xdr:cNvSpPr txBox="1"/>
      </xdr:nvSpPr>
      <xdr:spPr>
        <a:xfrm>
          <a:off x="10515600" y="18596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75839</xdr:rowOff>
    </xdr:from>
    <xdr:to>
      <xdr:col>55</xdr:col>
      <xdr:colOff>88900</xdr:colOff>
      <xdr:row>108</xdr:row>
      <xdr:rowOff>75839</xdr:rowOff>
    </xdr:to>
    <xdr:cxnSp macro="">
      <xdr:nvCxnSpPr>
        <xdr:cNvPr id="390" name="直線コネクタ 389"/>
        <xdr:cNvCxnSpPr/>
      </xdr:nvCxnSpPr>
      <xdr:spPr>
        <a:xfrm>
          <a:off x="10388600" y="18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84498</xdr:rowOff>
    </xdr:from>
    <xdr:ext cx="599010" cy="259045"/>
    <xdr:sp macro="" textlink="">
      <xdr:nvSpPr>
        <xdr:cNvPr id="391" name="【港湾・漁港】&#10;一人当たり有形固定資産（償却資産）額最大値テキスト"/>
        <xdr:cNvSpPr txBox="1"/>
      </xdr:nvSpPr>
      <xdr:spPr>
        <a:xfrm>
          <a:off x="10515600" y="1705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137821</xdr:rowOff>
    </xdr:from>
    <xdr:to>
      <xdr:col>55</xdr:col>
      <xdr:colOff>88900</xdr:colOff>
      <xdr:row>100</xdr:row>
      <xdr:rowOff>137821</xdr:rowOff>
    </xdr:to>
    <xdr:cxnSp macro="">
      <xdr:nvCxnSpPr>
        <xdr:cNvPr id="392" name="直線コネクタ 391"/>
        <xdr:cNvCxnSpPr/>
      </xdr:nvCxnSpPr>
      <xdr:spPr>
        <a:xfrm>
          <a:off x="10388600" y="17282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57512</xdr:rowOff>
    </xdr:from>
    <xdr:ext cx="599010" cy="259045"/>
    <xdr:sp macro="" textlink="">
      <xdr:nvSpPr>
        <xdr:cNvPr id="393" name="【港湾・漁港】&#10;一人当たり有形固定資産（償却資産）額平均値テキスト"/>
        <xdr:cNvSpPr txBox="1"/>
      </xdr:nvSpPr>
      <xdr:spPr>
        <a:xfrm>
          <a:off x="10515600" y="17888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79085</xdr:rowOff>
    </xdr:from>
    <xdr:to>
      <xdr:col>55</xdr:col>
      <xdr:colOff>50800</xdr:colOff>
      <xdr:row>105</xdr:row>
      <xdr:rowOff>9235</xdr:rowOff>
    </xdr:to>
    <xdr:sp macro="" textlink="">
      <xdr:nvSpPr>
        <xdr:cNvPr id="394" name="フローチャート: 判断 393"/>
        <xdr:cNvSpPr/>
      </xdr:nvSpPr>
      <xdr:spPr>
        <a:xfrm>
          <a:off x="10426700" y="1790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53248</xdr:rowOff>
    </xdr:from>
    <xdr:to>
      <xdr:col>50</xdr:col>
      <xdr:colOff>165100</xdr:colOff>
      <xdr:row>103</xdr:row>
      <xdr:rowOff>154848</xdr:rowOff>
    </xdr:to>
    <xdr:sp macro="" textlink="">
      <xdr:nvSpPr>
        <xdr:cNvPr id="395" name="フローチャート: 判断 394"/>
        <xdr:cNvSpPr/>
      </xdr:nvSpPr>
      <xdr:spPr>
        <a:xfrm>
          <a:off x="9588500" y="177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87607</xdr:rowOff>
    </xdr:from>
    <xdr:to>
      <xdr:col>46</xdr:col>
      <xdr:colOff>38100</xdr:colOff>
      <xdr:row>103</xdr:row>
      <xdr:rowOff>17757</xdr:rowOff>
    </xdr:to>
    <xdr:sp macro="" textlink="">
      <xdr:nvSpPr>
        <xdr:cNvPr id="396" name="フローチャート: 判断 395"/>
        <xdr:cNvSpPr/>
      </xdr:nvSpPr>
      <xdr:spPr>
        <a:xfrm>
          <a:off x="8699500" y="175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87021</xdr:rowOff>
    </xdr:from>
    <xdr:to>
      <xdr:col>55</xdr:col>
      <xdr:colOff>50800</xdr:colOff>
      <xdr:row>101</xdr:row>
      <xdr:rowOff>17171</xdr:rowOff>
    </xdr:to>
    <xdr:sp macro="" textlink="">
      <xdr:nvSpPr>
        <xdr:cNvPr id="402" name="楕円 401"/>
        <xdr:cNvSpPr/>
      </xdr:nvSpPr>
      <xdr:spPr>
        <a:xfrm>
          <a:off x="10426700" y="172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40048</xdr:rowOff>
    </xdr:from>
    <xdr:ext cx="599010" cy="259045"/>
    <xdr:sp macro="" textlink="">
      <xdr:nvSpPr>
        <xdr:cNvPr id="403" name="【港湾・漁港】&#10;一人当たり有形固定資産（償却資産）額該当値テキスト"/>
        <xdr:cNvSpPr txBox="1"/>
      </xdr:nvSpPr>
      <xdr:spPr>
        <a:xfrm>
          <a:off x="10515600" y="171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105629</xdr:rowOff>
    </xdr:from>
    <xdr:to>
      <xdr:col>50</xdr:col>
      <xdr:colOff>165100</xdr:colOff>
      <xdr:row>101</xdr:row>
      <xdr:rowOff>35779</xdr:rowOff>
    </xdr:to>
    <xdr:sp macro="" textlink="">
      <xdr:nvSpPr>
        <xdr:cNvPr id="404" name="楕円 403"/>
        <xdr:cNvSpPr/>
      </xdr:nvSpPr>
      <xdr:spPr>
        <a:xfrm>
          <a:off x="9588500" y="172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137821</xdr:rowOff>
    </xdr:from>
    <xdr:to>
      <xdr:col>55</xdr:col>
      <xdr:colOff>0</xdr:colOff>
      <xdr:row>100</xdr:row>
      <xdr:rowOff>156429</xdr:rowOff>
    </xdr:to>
    <xdr:cxnSp macro="">
      <xdr:nvCxnSpPr>
        <xdr:cNvPr id="405" name="直線コネクタ 404"/>
        <xdr:cNvCxnSpPr/>
      </xdr:nvCxnSpPr>
      <xdr:spPr>
        <a:xfrm flipV="1">
          <a:off x="9639300" y="17282821"/>
          <a:ext cx="8382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123296</xdr:rowOff>
    </xdr:from>
    <xdr:to>
      <xdr:col>46</xdr:col>
      <xdr:colOff>38100</xdr:colOff>
      <xdr:row>101</xdr:row>
      <xdr:rowOff>53446</xdr:rowOff>
    </xdr:to>
    <xdr:sp macro="" textlink="">
      <xdr:nvSpPr>
        <xdr:cNvPr id="406" name="楕円 405"/>
        <xdr:cNvSpPr/>
      </xdr:nvSpPr>
      <xdr:spPr>
        <a:xfrm>
          <a:off x="8699500" y="172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156429</xdr:rowOff>
    </xdr:from>
    <xdr:to>
      <xdr:col>50</xdr:col>
      <xdr:colOff>114300</xdr:colOff>
      <xdr:row>101</xdr:row>
      <xdr:rowOff>2646</xdr:rowOff>
    </xdr:to>
    <xdr:cxnSp macro="">
      <xdr:nvCxnSpPr>
        <xdr:cNvPr id="407" name="直線コネクタ 406"/>
        <xdr:cNvCxnSpPr/>
      </xdr:nvCxnSpPr>
      <xdr:spPr>
        <a:xfrm flipV="1">
          <a:off x="8750300" y="17301429"/>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145975</xdr:rowOff>
    </xdr:from>
    <xdr:ext cx="599010" cy="259045"/>
    <xdr:sp macro="" textlink="">
      <xdr:nvSpPr>
        <xdr:cNvPr id="408" name="n_1aveValue【港湾・漁港】&#10;一人当たり有形固定資産（償却資産）額"/>
        <xdr:cNvSpPr txBox="1"/>
      </xdr:nvSpPr>
      <xdr:spPr>
        <a:xfrm>
          <a:off x="9327095" y="178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8884</xdr:rowOff>
    </xdr:from>
    <xdr:ext cx="599010" cy="259045"/>
    <xdr:sp macro="" textlink="">
      <xdr:nvSpPr>
        <xdr:cNvPr id="409" name="n_2aveValue【港湾・漁港】&#10;一人当たり有形固定資産（償却資産）額"/>
        <xdr:cNvSpPr txBox="1"/>
      </xdr:nvSpPr>
      <xdr:spPr>
        <a:xfrm>
          <a:off x="8450795" y="1766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52306</xdr:rowOff>
    </xdr:from>
    <xdr:ext cx="599010" cy="259045"/>
    <xdr:sp macro="" textlink="">
      <xdr:nvSpPr>
        <xdr:cNvPr id="410" name="n_1mainValue【港湾・漁港】&#10;一人当たり有形固定資産（償却資産）額"/>
        <xdr:cNvSpPr txBox="1"/>
      </xdr:nvSpPr>
      <xdr:spPr>
        <a:xfrm>
          <a:off x="9327095" y="1702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69973</xdr:rowOff>
    </xdr:from>
    <xdr:ext cx="599010" cy="259045"/>
    <xdr:sp macro="" textlink="">
      <xdr:nvSpPr>
        <xdr:cNvPr id="411" name="n_2mainValue【港湾・漁港】&#10;一人当たり有形固定資産（償却資産）額"/>
        <xdr:cNvSpPr txBox="1"/>
      </xdr:nvSpPr>
      <xdr:spPr>
        <a:xfrm>
          <a:off x="8450795" y="1704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3" name="直線コネクタ 42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4" name="テキスト ボックス 42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5" name="直線コネクタ 42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6" name="テキスト ボックス 42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7" name="直線コネクタ 42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8" name="テキスト ボックス 42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9" name="直線コネクタ 42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30" name="テキスト ボックス 42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434" name="直線コネクタ 433"/>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435"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436" name="直線コネクタ 435"/>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437"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438" name="直線コネクタ 437"/>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439"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440" name="フローチャート: 判断 439"/>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441" name="フローチャート: 判断 440"/>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442" name="フローチャート: 判断 441"/>
        <xdr:cNvSpPr/>
      </xdr:nvSpPr>
      <xdr:spPr>
        <a:xfrm>
          <a:off x="145415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39116</xdr:rowOff>
    </xdr:from>
    <xdr:to>
      <xdr:col>85</xdr:col>
      <xdr:colOff>177800</xdr:colOff>
      <xdr:row>37</xdr:row>
      <xdr:rowOff>140716</xdr:rowOff>
    </xdr:to>
    <xdr:sp macro="" textlink="">
      <xdr:nvSpPr>
        <xdr:cNvPr id="448" name="楕円 447"/>
        <xdr:cNvSpPr/>
      </xdr:nvSpPr>
      <xdr:spPr>
        <a:xfrm>
          <a:off x="162687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61993</xdr:rowOff>
    </xdr:from>
    <xdr:ext cx="405111" cy="259045"/>
    <xdr:sp macro="" textlink="">
      <xdr:nvSpPr>
        <xdr:cNvPr id="449" name="【認定こども園・幼稚園・保育所】&#10;有形固定資産減価償却率該当値テキスト"/>
        <xdr:cNvSpPr txBox="1"/>
      </xdr:nvSpPr>
      <xdr:spPr>
        <a:xfrm>
          <a:off x="16357600" y="623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43688</xdr:rowOff>
    </xdr:from>
    <xdr:to>
      <xdr:col>81</xdr:col>
      <xdr:colOff>101600</xdr:colOff>
      <xdr:row>37</xdr:row>
      <xdr:rowOff>145288</xdr:rowOff>
    </xdr:to>
    <xdr:sp macro="" textlink="">
      <xdr:nvSpPr>
        <xdr:cNvPr id="450" name="楕円 449"/>
        <xdr:cNvSpPr/>
      </xdr:nvSpPr>
      <xdr:spPr>
        <a:xfrm>
          <a:off x="15430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89916</xdr:rowOff>
    </xdr:from>
    <xdr:to>
      <xdr:col>85</xdr:col>
      <xdr:colOff>127000</xdr:colOff>
      <xdr:row>37</xdr:row>
      <xdr:rowOff>94488</xdr:rowOff>
    </xdr:to>
    <xdr:cxnSp macro="">
      <xdr:nvCxnSpPr>
        <xdr:cNvPr id="451" name="直線コネクタ 450"/>
        <xdr:cNvCxnSpPr/>
      </xdr:nvCxnSpPr>
      <xdr:spPr>
        <a:xfrm flipV="1">
          <a:off x="15481300" y="643356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132842</xdr:rowOff>
    </xdr:from>
    <xdr:to>
      <xdr:col>76</xdr:col>
      <xdr:colOff>165100</xdr:colOff>
      <xdr:row>37</xdr:row>
      <xdr:rowOff>62992</xdr:rowOff>
    </xdr:to>
    <xdr:sp macro="" textlink="">
      <xdr:nvSpPr>
        <xdr:cNvPr id="452" name="楕円 451"/>
        <xdr:cNvSpPr/>
      </xdr:nvSpPr>
      <xdr:spPr>
        <a:xfrm>
          <a:off x="14541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xdr:rowOff>
    </xdr:from>
    <xdr:to>
      <xdr:col>81</xdr:col>
      <xdr:colOff>50800</xdr:colOff>
      <xdr:row>37</xdr:row>
      <xdr:rowOff>94488</xdr:rowOff>
    </xdr:to>
    <xdr:cxnSp macro="">
      <xdr:nvCxnSpPr>
        <xdr:cNvPr id="453" name="直線コネクタ 452"/>
        <xdr:cNvCxnSpPr/>
      </xdr:nvCxnSpPr>
      <xdr:spPr>
        <a:xfrm>
          <a:off x="14592300" y="635584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122953</xdr:rowOff>
    </xdr:from>
    <xdr:ext cx="405111" cy="259045"/>
    <xdr:sp macro="" textlink="">
      <xdr:nvSpPr>
        <xdr:cNvPr id="454" name="n_1aveValue【認定こども園・幼稚園・保育所】&#10;有形固定資産減価償却率"/>
        <xdr:cNvSpPr txBox="1"/>
      </xdr:nvSpPr>
      <xdr:spPr>
        <a:xfrm>
          <a:off x="152660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67835</xdr:rowOff>
    </xdr:from>
    <xdr:ext cx="405111" cy="259045"/>
    <xdr:sp macro="" textlink="">
      <xdr:nvSpPr>
        <xdr:cNvPr id="455" name="n_2aveValue【認定こども園・幼稚園・保育所】&#10;有形固定資産減価償却率"/>
        <xdr:cNvSpPr txBox="1"/>
      </xdr:nvSpPr>
      <xdr:spPr>
        <a:xfrm>
          <a:off x="14389744" y="641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136415</xdr:rowOff>
    </xdr:from>
    <xdr:ext cx="405111" cy="259045"/>
    <xdr:sp macro="" textlink="">
      <xdr:nvSpPr>
        <xdr:cNvPr id="456" name="n_1mainValue【認定こども園・幼稚園・保育所】&#10;有形固定資産減価償却率"/>
        <xdr:cNvSpPr txBox="1"/>
      </xdr:nvSpPr>
      <xdr:spPr>
        <a:xfrm>
          <a:off x="15266044" y="648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79519</xdr:rowOff>
    </xdr:from>
    <xdr:ext cx="405111" cy="259045"/>
    <xdr:sp macro="" textlink="">
      <xdr:nvSpPr>
        <xdr:cNvPr id="457" name="n_2mainValue【認定こども園・幼稚園・保育所】&#10;有形固定資産減価償却率"/>
        <xdr:cNvSpPr txBox="1"/>
      </xdr:nvSpPr>
      <xdr:spPr>
        <a:xfrm>
          <a:off x="143897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481" name="直線コネクタ 480"/>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82"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83" name="直線コネクタ 482"/>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91457</xdr:rowOff>
    </xdr:from>
    <xdr:ext cx="469744" cy="259045"/>
    <xdr:sp macro="" textlink="">
      <xdr:nvSpPr>
        <xdr:cNvPr id="486" name="【認定こども園・幼稚園・保育所】&#10;一人当たり面積平均値テキスト"/>
        <xdr:cNvSpPr txBox="1"/>
      </xdr:nvSpPr>
      <xdr:spPr>
        <a:xfrm>
          <a:off x="221996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487" name="フローチャート: 判断 486"/>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488" name="フローチャート: 判断 487"/>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489" name="フローチャート: 判断 488"/>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101600</xdr:rowOff>
    </xdr:from>
    <xdr:to>
      <xdr:col>116</xdr:col>
      <xdr:colOff>114300</xdr:colOff>
      <xdr:row>37</xdr:row>
      <xdr:rowOff>31750</xdr:rowOff>
    </xdr:to>
    <xdr:sp macro="" textlink="">
      <xdr:nvSpPr>
        <xdr:cNvPr id="495" name="楕円 494"/>
        <xdr:cNvSpPr/>
      </xdr:nvSpPr>
      <xdr:spPr>
        <a:xfrm>
          <a:off x="22110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124477</xdr:rowOff>
    </xdr:from>
    <xdr:ext cx="469744" cy="259045"/>
    <xdr:sp macro="" textlink="">
      <xdr:nvSpPr>
        <xdr:cNvPr id="496" name="【認定こども園・幼稚園・保育所】&#10;一人当たり面積該当値テキスト"/>
        <xdr:cNvSpPr txBox="1"/>
      </xdr:nvSpPr>
      <xdr:spPr>
        <a:xfrm>
          <a:off x="22199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497" name="楕円 496"/>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152400</xdr:rowOff>
    </xdr:from>
    <xdr:to>
      <xdr:col>116</xdr:col>
      <xdr:colOff>63500</xdr:colOff>
      <xdr:row>36</xdr:row>
      <xdr:rowOff>167640</xdr:rowOff>
    </xdr:to>
    <xdr:cxnSp macro="">
      <xdr:nvCxnSpPr>
        <xdr:cNvPr id="498" name="直線コネクタ 497"/>
        <xdr:cNvCxnSpPr/>
      </xdr:nvCxnSpPr>
      <xdr:spPr>
        <a:xfrm flipV="1">
          <a:off x="21323300" y="6324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101600</xdr:rowOff>
    </xdr:from>
    <xdr:to>
      <xdr:col>107</xdr:col>
      <xdr:colOff>101600</xdr:colOff>
      <xdr:row>37</xdr:row>
      <xdr:rowOff>31750</xdr:rowOff>
    </xdr:to>
    <xdr:sp macro="" textlink="">
      <xdr:nvSpPr>
        <xdr:cNvPr id="499" name="楕円 498"/>
        <xdr:cNvSpPr/>
      </xdr:nvSpPr>
      <xdr:spPr>
        <a:xfrm>
          <a:off x="20383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152400</xdr:rowOff>
    </xdr:from>
    <xdr:to>
      <xdr:col>111</xdr:col>
      <xdr:colOff>177800</xdr:colOff>
      <xdr:row>36</xdr:row>
      <xdr:rowOff>167640</xdr:rowOff>
    </xdr:to>
    <xdr:cxnSp macro="">
      <xdr:nvCxnSpPr>
        <xdr:cNvPr id="500" name="直線コネクタ 499"/>
        <xdr:cNvCxnSpPr/>
      </xdr:nvCxnSpPr>
      <xdr:spPr>
        <a:xfrm>
          <a:off x="20434300" y="6324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501"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133367</xdr:rowOff>
    </xdr:from>
    <xdr:ext cx="469744" cy="259045"/>
    <xdr:sp macro="" textlink="">
      <xdr:nvSpPr>
        <xdr:cNvPr id="502" name="n_2aveValue【認定こども園・幼稚園・保育所】&#10;一人当たり面積"/>
        <xdr:cNvSpPr txBox="1"/>
      </xdr:nvSpPr>
      <xdr:spPr>
        <a:xfrm>
          <a:off x="20199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503"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48277</xdr:rowOff>
    </xdr:from>
    <xdr:ext cx="469744" cy="259045"/>
    <xdr:sp macro="" textlink="">
      <xdr:nvSpPr>
        <xdr:cNvPr id="504" name="n_2mainValue【認定こども園・幼稚園・保育所】&#10;一人当たり面積"/>
        <xdr:cNvSpPr txBox="1"/>
      </xdr:nvSpPr>
      <xdr:spPr>
        <a:xfrm>
          <a:off x="20199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5" name="テキスト ボックス 5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527" name="直線コネクタ 526"/>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528"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529" name="直線コネクタ 528"/>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530"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531" name="直線コネクタ 530"/>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157243</xdr:rowOff>
    </xdr:from>
    <xdr:ext cx="405111" cy="259045"/>
    <xdr:sp macro="" textlink="">
      <xdr:nvSpPr>
        <xdr:cNvPr id="532" name="【学校施設】&#10;有形固定資産減価償却率平均値テキスト"/>
        <xdr:cNvSpPr txBox="1"/>
      </xdr:nvSpPr>
      <xdr:spPr>
        <a:xfrm>
          <a:off x="16357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533" name="フローチャート: 判断 532"/>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534" name="フローチャート: 判断 533"/>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535" name="フローチャート: 判断 534"/>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541" name="楕円 540"/>
        <xdr:cNvSpPr/>
      </xdr:nvSpPr>
      <xdr:spPr>
        <a:xfrm>
          <a:off x="162687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32783</xdr:rowOff>
    </xdr:from>
    <xdr:ext cx="405111" cy="259045"/>
    <xdr:sp macro="" textlink="">
      <xdr:nvSpPr>
        <xdr:cNvPr id="542" name="【学校施設】&#10;有形固定資産減価償却率該当値テキスト"/>
        <xdr:cNvSpPr txBox="1"/>
      </xdr:nvSpPr>
      <xdr:spPr>
        <a:xfrm>
          <a:off x="16357600" y="1014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88646</xdr:rowOff>
    </xdr:from>
    <xdr:to>
      <xdr:col>81</xdr:col>
      <xdr:colOff>101600</xdr:colOff>
      <xdr:row>60</xdr:row>
      <xdr:rowOff>18796</xdr:rowOff>
    </xdr:to>
    <xdr:sp macro="" textlink="">
      <xdr:nvSpPr>
        <xdr:cNvPr id="543" name="楕円 542"/>
        <xdr:cNvSpPr/>
      </xdr:nvSpPr>
      <xdr:spPr>
        <a:xfrm>
          <a:off x="15430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105156</xdr:rowOff>
    </xdr:from>
    <xdr:to>
      <xdr:col>85</xdr:col>
      <xdr:colOff>127000</xdr:colOff>
      <xdr:row>59</xdr:row>
      <xdr:rowOff>139446</xdr:rowOff>
    </xdr:to>
    <xdr:cxnSp macro="">
      <xdr:nvCxnSpPr>
        <xdr:cNvPr id="544" name="直線コネクタ 543"/>
        <xdr:cNvCxnSpPr/>
      </xdr:nvCxnSpPr>
      <xdr:spPr>
        <a:xfrm flipV="1">
          <a:off x="15481300" y="102207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118364</xdr:rowOff>
    </xdr:from>
    <xdr:to>
      <xdr:col>76</xdr:col>
      <xdr:colOff>165100</xdr:colOff>
      <xdr:row>60</xdr:row>
      <xdr:rowOff>48514</xdr:rowOff>
    </xdr:to>
    <xdr:sp macro="" textlink="">
      <xdr:nvSpPr>
        <xdr:cNvPr id="545" name="楕円 544"/>
        <xdr:cNvSpPr/>
      </xdr:nvSpPr>
      <xdr:spPr>
        <a:xfrm>
          <a:off x="14541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139446</xdr:rowOff>
    </xdr:from>
    <xdr:to>
      <xdr:col>81</xdr:col>
      <xdr:colOff>50800</xdr:colOff>
      <xdr:row>59</xdr:row>
      <xdr:rowOff>169164</xdr:rowOff>
    </xdr:to>
    <xdr:cxnSp macro="">
      <xdr:nvCxnSpPr>
        <xdr:cNvPr id="546" name="直線コネクタ 545"/>
        <xdr:cNvCxnSpPr/>
      </xdr:nvCxnSpPr>
      <xdr:spPr>
        <a:xfrm flipV="1">
          <a:off x="14592300" y="102549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85615</xdr:rowOff>
    </xdr:from>
    <xdr:ext cx="405111" cy="259045"/>
    <xdr:sp macro="" textlink="">
      <xdr:nvSpPr>
        <xdr:cNvPr id="547" name="n_1aveValue【学校施設】&#10;有形固定資産減価償却率"/>
        <xdr:cNvSpPr txBox="1"/>
      </xdr:nvSpPr>
      <xdr:spPr>
        <a:xfrm>
          <a:off x="152660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39895</xdr:rowOff>
    </xdr:from>
    <xdr:ext cx="405111" cy="259045"/>
    <xdr:sp macro="" textlink="">
      <xdr:nvSpPr>
        <xdr:cNvPr id="548" name="n_2aveValue【学校施設】&#10;有形固定資産減価償却率"/>
        <xdr:cNvSpPr txBox="1"/>
      </xdr:nvSpPr>
      <xdr:spPr>
        <a:xfrm>
          <a:off x="143897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9923</xdr:rowOff>
    </xdr:from>
    <xdr:ext cx="405111" cy="259045"/>
    <xdr:sp macro="" textlink="">
      <xdr:nvSpPr>
        <xdr:cNvPr id="549" name="n_1mainValue【学校施設】&#10;有形固定資産減価償却率"/>
        <xdr:cNvSpPr txBox="1"/>
      </xdr:nvSpPr>
      <xdr:spPr>
        <a:xfrm>
          <a:off x="15266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39641</xdr:rowOff>
    </xdr:from>
    <xdr:ext cx="405111" cy="259045"/>
    <xdr:sp macro="" textlink="">
      <xdr:nvSpPr>
        <xdr:cNvPr id="550" name="n_2mainValue【学校施設】&#10;有形固定資産減価償却率"/>
        <xdr:cNvSpPr txBox="1"/>
      </xdr:nvSpPr>
      <xdr:spPr>
        <a:xfrm>
          <a:off x="14389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575" name="直線コネクタ 574"/>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576"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577" name="直線コネクタ 576"/>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578"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579" name="直線コネクタ 578"/>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108856</xdr:rowOff>
    </xdr:from>
    <xdr:ext cx="469744" cy="259045"/>
    <xdr:sp macro="" textlink="">
      <xdr:nvSpPr>
        <xdr:cNvPr id="580" name="【学校施設】&#10;一人当たり面積平均値テキスト"/>
        <xdr:cNvSpPr txBox="1"/>
      </xdr:nvSpPr>
      <xdr:spPr>
        <a:xfrm>
          <a:off x="22199600" y="1039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581" name="フローチャート: 判断 580"/>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582" name="フローチャート: 判断 581"/>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583" name="フローチャート: 判断 582"/>
        <xdr:cNvSpPr/>
      </xdr:nvSpPr>
      <xdr:spPr>
        <a:xfrm>
          <a:off x="20383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3302</xdr:rowOff>
    </xdr:from>
    <xdr:to>
      <xdr:col>116</xdr:col>
      <xdr:colOff>114300</xdr:colOff>
      <xdr:row>62</xdr:row>
      <xdr:rowOff>104902</xdr:rowOff>
    </xdr:to>
    <xdr:sp macro="" textlink="">
      <xdr:nvSpPr>
        <xdr:cNvPr id="589" name="楕円 588"/>
        <xdr:cNvSpPr/>
      </xdr:nvSpPr>
      <xdr:spPr>
        <a:xfrm>
          <a:off x="221107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153179</xdr:rowOff>
    </xdr:from>
    <xdr:ext cx="469744" cy="259045"/>
    <xdr:sp macro="" textlink="">
      <xdr:nvSpPr>
        <xdr:cNvPr id="590" name="【学校施設】&#10;一人当たり面積該当値テキスト"/>
        <xdr:cNvSpPr txBox="1"/>
      </xdr:nvSpPr>
      <xdr:spPr>
        <a:xfrm>
          <a:off x="22199600" y="1061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xdr:rowOff>
    </xdr:from>
    <xdr:to>
      <xdr:col>112</xdr:col>
      <xdr:colOff>38100</xdr:colOff>
      <xdr:row>62</xdr:row>
      <xdr:rowOff>114046</xdr:rowOff>
    </xdr:to>
    <xdr:sp macro="" textlink="">
      <xdr:nvSpPr>
        <xdr:cNvPr id="591" name="楕円 590"/>
        <xdr:cNvSpPr/>
      </xdr:nvSpPr>
      <xdr:spPr>
        <a:xfrm>
          <a:off x="21272500" y="106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54102</xdr:rowOff>
    </xdr:from>
    <xdr:to>
      <xdr:col>116</xdr:col>
      <xdr:colOff>63500</xdr:colOff>
      <xdr:row>62</xdr:row>
      <xdr:rowOff>63246</xdr:rowOff>
    </xdr:to>
    <xdr:cxnSp macro="">
      <xdr:nvCxnSpPr>
        <xdr:cNvPr id="592" name="直線コネクタ 591"/>
        <xdr:cNvCxnSpPr/>
      </xdr:nvCxnSpPr>
      <xdr:spPr>
        <a:xfrm flipV="1">
          <a:off x="21323300" y="1068400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20447</xdr:rowOff>
    </xdr:from>
    <xdr:to>
      <xdr:col>107</xdr:col>
      <xdr:colOff>101600</xdr:colOff>
      <xdr:row>62</xdr:row>
      <xdr:rowOff>122047</xdr:rowOff>
    </xdr:to>
    <xdr:sp macro="" textlink="">
      <xdr:nvSpPr>
        <xdr:cNvPr id="593" name="楕円 592"/>
        <xdr:cNvSpPr/>
      </xdr:nvSpPr>
      <xdr:spPr>
        <a:xfrm>
          <a:off x="20383500" y="106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63246</xdr:rowOff>
    </xdr:from>
    <xdr:to>
      <xdr:col>111</xdr:col>
      <xdr:colOff>177800</xdr:colOff>
      <xdr:row>62</xdr:row>
      <xdr:rowOff>71247</xdr:rowOff>
    </xdr:to>
    <xdr:cxnSp macro="">
      <xdr:nvCxnSpPr>
        <xdr:cNvPr id="594" name="直線コネクタ 593"/>
        <xdr:cNvCxnSpPr/>
      </xdr:nvCxnSpPr>
      <xdr:spPr>
        <a:xfrm flipV="1">
          <a:off x="20434300" y="1069314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60850</xdr:rowOff>
    </xdr:from>
    <xdr:ext cx="469744" cy="259045"/>
    <xdr:sp macro="" textlink="">
      <xdr:nvSpPr>
        <xdr:cNvPr id="595" name="n_1aveValue【学校施設】&#10;一人当たり面積"/>
        <xdr:cNvSpPr txBox="1"/>
      </xdr:nvSpPr>
      <xdr:spPr>
        <a:xfrm>
          <a:off x="210757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71518</xdr:rowOff>
    </xdr:from>
    <xdr:ext cx="469744" cy="259045"/>
    <xdr:sp macro="" textlink="">
      <xdr:nvSpPr>
        <xdr:cNvPr id="596" name="n_2aveValue【学校施設】&#10;一人当たり面積"/>
        <xdr:cNvSpPr txBox="1"/>
      </xdr:nvSpPr>
      <xdr:spPr>
        <a:xfrm>
          <a:off x="20199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105173</xdr:rowOff>
    </xdr:from>
    <xdr:ext cx="469744" cy="259045"/>
    <xdr:sp macro="" textlink="">
      <xdr:nvSpPr>
        <xdr:cNvPr id="597" name="n_1mainValue【学校施設】&#10;一人当たり面積"/>
        <xdr:cNvSpPr txBox="1"/>
      </xdr:nvSpPr>
      <xdr:spPr>
        <a:xfrm>
          <a:off x="21075727" y="107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113174</xdr:rowOff>
    </xdr:from>
    <xdr:ext cx="469744" cy="259045"/>
    <xdr:sp macro="" textlink="">
      <xdr:nvSpPr>
        <xdr:cNvPr id="598" name="n_2mainValue【学校施設】&#10;一人当たり面積"/>
        <xdr:cNvSpPr txBox="1"/>
      </xdr:nvSpPr>
      <xdr:spPr>
        <a:xfrm>
          <a:off x="20199427" y="1074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1" name="テキスト ボックス 6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9" name="テキスト ボックス 6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623" name="直線コネクタ 622"/>
        <xdr:cNvCxnSpPr/>
      </xdr:nvCxnSpPr>
      <xdr:spPr>
        <a:xfrm flipV="1">
          <a:off x="16318864" y="133350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624" name="【児童館】&#10;有形固定資産減価償却率最小値テキスト"/>
        <xdr:cNvSpPr txBox="1"/>
      </xdr:nvSpPr>
      <xdr:spPr>
        <a:xfrm>
          <a:off x="163576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625" name="直線コネクタ 624"/>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7" name="直線コネクタ 6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28" name="【児童館】&#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29" name="フローチャート: 判断 628"/>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30" name="フローチャート: 判断 629"/>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31" name="フローチャート: 判断 630"/>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145414</xdr:rowOff>
    </xdr:from>
    <xdr:to>
      <xdr:col>85</xdr:col>
      <xdr:colOff>177800</xdr:colOff>
      <xdr:row>83</xdr:row>
      <xdr:rowOff>75564</xdr:rowOff>
    </xdr:to>
    <xdr:sp macro="" textlink="">
      <xdr:nvSpPr>
        <xdr:cNvPr id="637" name="楕円 636"/>
        <xdr:cNvSpPr/>
      </xdr:nvSpPr>
      <xdr:spPr>
        <a:xfrm>
          <a:off x="16268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123841</xdr:rowOff>
    </xdr:from>
    <xdr:ext cx="405111" cy="259045"/>
    <xdr:sp macro="" textlink="">
      <xdr:nvSpPr>
        <xdr:cNvPr id="638" name="【児童館】&#10;有形固定資産減価償却率該当値テキスト"/>
        <xdr:cNvSpPr txBox="1"/>
      </xdr:nvSpPr>
      <xdr:spPr>
        <a:xfrm>
          <a:off x="16357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xdr:rowOff>
    </xdr:from>
    <xdr:to>
      <xdr:col>81</xdr:col>
      <xdr:colOff>101600</xdr:colOff>
      <xdr:row>83</xdr:row>
      <xdr:rowOff>117475</xdr:rowOff>
    </xdr:to>
    <xdr:sp macro="" textlink="">
      <xdr:nvSpPr>
        <xdr:cNvPr id="639" name="楕円 638"/>
        <xdr:cNvSpPr/>
      </xdr:nvSpPr>
      <xdr:spPr>
        <a:xfrm>
          <a:off x="15430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24764</xdr:rowOff>
    </xdr:from>
    <xdr:to>
      <xdr:col>85</xdr:col>
      <xdr:colOff>127000</xdr:colOff>
      <xdr:row>83</xdr:row>
      <xdr:rowOff>66675</xdr:rowOff>
    </xdr:to>
    <xdr:cxnSp macro="">
      <xdr:nvCxnSpPr>
        <xdr:cNvPr id="640" name="直線コネクタ 639"/>
        <xdr:cNvCxnSpPr/>
      </xdr:nvCxnSpPr>
      <xdr:spPr>
        <a:xfrm flipV="1">
          <a:off x="15481300" y="142551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38736</xdr:rowOff>
    </xdr:from>
    <xdr:to>
      <xdr:col>76</xdr:col>
      <xdr:colOff>165100</xdr:colOff>
      <xdr:row>83</xdr:row>
      <xdr:rowOff>140336</xdr:rowOff>
    </xdr:to>
    <xdr:sp macro="" textlink="">
      <xdr:nvSpPr>
        <xdr:cNvPr id="641" name="楕円 640"/>
        <xdr:cNvSpPr/>
      </xdr:nvSpPr>
      <xdr:spPr>
        <a:xfrm>
          <a:off x="14541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66675</xdr:rowOff>
    </xdr:from>
    <xdr:to>
      <xdr:col>81</xdr:col>
      <xdr:colOff>50800</xdr:colOff>
      <xdr:row>83</xdr:row>
      <xdr:rowOff>89536</xdr:rowOff>
    </xdr:to>
    <xdr:cxnSp macro="">
      <xdr:nvCxnSpPr>
        <xdr:cNvPr id="642" name="直線コネクタ 641"/>
        <xdr:cNvCxnSpPr/>
      </xdr:nvCxnSpPr>
      <xdr:spPr>
        <a:xfrm flipV="1">
          <a:off x="14592300" y="142970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43"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44" name="n_2aveValue【児童館】&#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108602</xdr:rowOff>
    </xdr:from>
    <xdr:ext cx="405111" cy="259045"/>
    <xdr:sp macro="" textlink="">
      <xdr:nvSpPr>
        <xdr:cNvPr id="645" name="n_1mainValue【児童館】&#10;有形固定資産減価償却率"/>
        <xdr:cNvSpPr txBox="1"/>
      </xdr:nvSpPr>
      <xdr:spPr>
        <a:xfrm>
          <a:off x="152660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131463</xdr:rowOff>
    </xdr:from>
    <xdr:ext cx="405111" cy="259045"/>
    <xdr:sp macro="" textlink="">
      <xdr:nvSpPr>
        <xdr:cNvPr id="646" name="n_2mainValue【児童館】&#10;有形固定資産減価償却率"/>
        <xdr:cNvSpPr txBox="1"/>
      </xdr:nvSpPr>
      <xdr:spPr>
        <a:xfrm>
          <a:off x="14389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7" name="直線コネクタ 65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8" name="テキスト ボックス 65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9" name="直線コネクタ 65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0" name="テキスト ボックス 65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1" name="直線コネクタ 66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2" name="テキスト ボックス 66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3" name="直線コネクタ 66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4" name="テキスト ボックス 66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5" name="直線コネクタ 66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6" name="テキスト ボックス 66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7" name="直線コネクタ 66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8" name="テキスト ボックス 66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672" name="直線コネクタ 671"/>
        <xdr:cNvCxnSpPr/>
      </xdr:nvCxnSpPr>
      <xdr:spPr>
        <a:xfrm flipV="1">
          <a:off x="22160864" y="132152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73"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74" name="直線コネクタ 673"/>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675" name="【児童館】&#10;一人当たり面積最大値テキスト"/>
        <xdr:cNvSpPr txBox="1"/>
      </xdr:nvSpPr>
      <xdr:spPr>
        <a:xfrm>
          <a:off x="22199600" y="12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676" name="直線コネクタ 675"/>
        <xdr:cNvCxnSpPr/>
      </xdr:nvCxnSpPr>
      <xdr:spPr>
        <a:xfrm>
          <a:off x="22072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677" name="【児童館】&#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78" name="フローチャート: 判断 677"/>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679" name="フローチャート: 判断 678"/>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52614</xdr:rowOff>
    </xdr:from>
    <xdr:to>
      <xdr:col>107</xdr:col>
      <xdr:colOff>101600</xdr:colOff>
      <xdr:row>82</xdr:row>
      <xdr:rowOff>154214</xdr:rowOff>
    </xdr:to>
    <xdr:sp macro="" textlink="">
      <xdr:nvSpPr>
        <xdr:cNvPr id="680" name="フローチャート: 判断 679"/>
        <xdr:cNvSpPr/>
      </xdr:nvSpPr>
      <xdr:spPr>
        <a:xfrm>
          <a:off x="2038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686" name="楕円 685"/>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687" name="【児童館】&#10;一人当たり面積該当値テキスト"/>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688" name="楕円 687"/>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689" name="直線コネクタ 688"/>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690" name="楕円 689"/>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5443</xdr:rowOff>
    </xdr:to>
    <xdr:cxnSp macro="">
      <xdr:nvCxnSpPr>
        <xdr:cNvPr id="691" name="直線コネクタ 690"/>
        <xdr:cNvCxnSpPr/>
      </xdr:nvCxnSpPr>
      <xdr:spPr>
        <a:xfrm>
          <a:off x="20434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40113</xdr:rowOff>
    </xdr:from>
    <xdr:ext cx="469744" cy="259045"/>
    <xdr:sp macro="" textlink="">
      <xdr:nvSpPr>
        <xdr:cNvPr id="692" name="n_1ave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170741</xdr:rowOff>
    </xdr:from>
    <xdr:ext cx="469744" cy="259045"/>
    <xdr:sp macro="" textlink="">
      <xdr:nvSpPr>
        <xdr:cNvPr id="693" name="n_2aveValue【児童館】&#10;一人当たり面積"/>
        <xdr:cNvSpPr txBox="1"/>
      </xdr:nvSpPr>
      <xdr:spPr>
        <a:xfrm>
          <a:off x="20199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694" name="n_1mainValue【児童館】&#10;一人当たり面積"/>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695" name="n_2mainValue【児童館】&#10;一人当たり面積"/>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6" name="テキスト ボックス 70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7" name="直線コネクタ 7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8" name="テキスト ボックス 7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9" name="直線コネクタ 7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0" name="テキスト ボックス 7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1" name="直線コネクタ 7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2" name="テキスト ボックス 7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3" name="直線コネクタ 7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4" name="テキスト ボックス 7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5" name="直線コネクタ 7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6" name="テキスト ボックス 71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720" name="直線コネクタ 719"/>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721"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722" name="直線コネクタ 721"/>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723"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724" name="直線コネクタ 723"/>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73041</xdr:rowOff>
    </xdr:from>
    <xdr:ext cx="405111" cy="259045"/>
    <xdr:sp macro="" textlink="">
      <xdr:nvSpPr>
        <xdr:cNvPr id="725" name="【公民館】&#10;有形固定資産減価償却率平均値テキスト"/>
        <xdr:cNvSpPr txBox="1"/>
      </xdr:nvSpPr>
      <xdr:spPr>
        <a:xfrm>
          <a:off x="16357600" y="1773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726" name="フローチャート: 判断 725"/>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27" name="フローチャート: 判断 726"/>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728" name="フローチャート: 判断 727"/>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734" name="楕円 733"/>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129557</xdr:rowOff>
    </xdr:from>
    <xdr:ext cx="405111" cy="259045"/>
    <xdr:sp macro="" textlink="">
      <xdr:nvSpPr>
        <xdr:cNvPr id="735" name="【公民館】&#10;有形固定資産減価償却率該当値テキスト"/>
        <xdr:cNvSpPr txBox="1"/>
      </xdr:nvSpPr>
      <xdr:spPr>
        <a:xfrm>
          <a:off x="16357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160655</xdr:rowOff>
    </xdr:from>
    <xdr:to>
      <xdr:col>81</xdr:col>
      <xdr:colOff>101600</xdr:colOff>
      <xdr:row>105</xdr:row>
      <xdr:rowOff>90805</xdr:rowOff>
    </xdr:to>
    <xdr:sp macro="" textlink="">
      <xdr:nvSpPr>
        <xdr:cNvPr id="736" name="楕円 735"/>
        <xdr:cNvSpPr/>
      </xdr:nvSpPr>
      <xdr:spPr>
        <a:xfrm>
          <a:off x="15430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40005</xdr:rowOff>
    </xdr:to>
    <xdr:cxnSp macro="">
      <xdr:nvCxnSpPr>
        <xdr:cNvPr id="737" name="直線コネクタ 736"/>
        <xdr:cNvCxnSpPr/>
      </xdr:nvCxnSpPr>
      <xdr:spPr>
        <a:xfrm flipV="1">
          <a:off x="15481300" y="180327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38" name="楕円 737"/>
        <xdr:cNvSpPr/>
      </xdr:nvSpPr>
      <xdr:spPr>
        <a:xfrm>
          <a:off x="14541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40005</xdr:rowOff>
    </xdr:from>
    <xdr:to>
      <xdr:col>81</xdr:col>
      <xdr:colOff>50800</xdr:colOff>
      <xdr:row>105</xdr:row>
      <xdr:rowOff>66675</xdr:rowOff>
    </xdr:to>
    <xdr:cxnSp macro="">
      <xdr:nvCxnSpPr>
        <xdr:cNvPr id="739" name="直線コネクタ 738"/>
        <xdr:cNvCxnSpPr/>
      </xdr:nvCxnSpPr>
      <xdr:spPr>
        <a:xfrm flipV="1">
          <a:off x="14592300" y="18042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740" name="n_1aveValue【公民館】&#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4463</xdr:rowOff>
    </xdr:from>
    <xdr:ext cx="405111" cy="259045"/>
    <xdr:sp macro="" textlink="">
      <xdr:nvSpPr>
        <xdr:cNvPr id="741" name="n_2aveValue【公民館】&#10;有形固定資産減価償却率"/>
        <xdr:cNvSpPr txBox="1"/>
      </xdr:nvSpPr>
      <xdr:spPr>
        <a:xfrm>
          <a:off x="14389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81932</xdr:rowOff>
    </xdr:from>
    <xdr:ext cx="405111" cy="259045"/>
    <xdr:sp macro="" textlink="">
      <xdr:nvSpPr>
        <xdr:cNvPr id="742" name="n_1mainValue【公民館】&#10;有形固定資産減価償却率"/>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108602</xdr:rowOff>
    </xdr:from>
    <xdr:ext cx="405111" cy="259045"/>
    <xdr:sp macro="" textlink="">
      <xdr:nvSpPr>
        <xdr:cNvPr id="743" name="n_2mainValue【公民館】&#10;有形固定資産減価償却率"/>
        <xdr:cNvSpPr txBox="1"/>
      </xdr:nvSpPr>
      <xdr:spPr>
        <a:xfrm>
          <a:off x="14389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4" name="直線コネクタ 7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5" name="テキスト ボックス 7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6" name="直線コネクタ 7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7" name="テキスト ボックス 7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8" name="直線コネクタ 7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9" name="テキスト ボックス 7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0" name="直線コネクタ 7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1" name="テキスト ボックス 7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765" name="直線コネクタ 764"/>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766"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767" name="直線コネクタ 766"/>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768"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769" name="直線コネクタ 768"/>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24401</xdr:rowOff>
    </xdr:from>
    <xdr:ext cx="469744" cy="259045"/>
    <xdr:sp macro="" textlink="">
      <xdr:nvSpPr>
        <xdr:cNvPr id="770" name="【公民館】&#10;一人当たり面積平均値テキスト"/>
        <xdr:cNvSpPr txBox="1"/>
      </xdr:nvSpPr>
      <xdr:spPr>
        <a:xfrm>
          <a:off x="22199600" y="1802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771" name="フローチャート: 判断 770"/>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72" name="フローチャート: 判断 771"/>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73" name="フローチャート: 判断 772"/>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11685</xdr:rowOff>
    </xdr:from>
    <xdr:to>
      <xdr:col>116</xdr:col>
      <xdr:colOff>114300</xdr:colOff>
      <xdr:row>100</xdr:row>
      <xdr:rowOff>113285</xdr:rowOff>
    </xdr:to>
    <xdr:sp macro="" textlink="">
      <xdr:nvSpPr>
        <xdr:cNvPr id="779" name="楕円 778"/>
        <xdr:cNvSpPr/>
      </xdr:nvSpPr>
      <xdr:spPr>
        <a:xfrm>
          <a:off x="22110700" y="171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136162</xdr:rowOff>
    </xdr:from>
    <xdr:ext cx="469744" cy="259045"/>
    <xdr:sp macro="" textlink="">
      <xdr:nvSpPr>
        <xdr:cNvPr id="780" name="【公民館】&#10;一人当たり面積該当値テキスト"/>
        <xdr:cNvSpPr txBox="1"/>
      </xdr:nvSpPr>
      <xdr:spPr>
        <a:xfrm>
          <a:off x="22199600" y="1710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36830</xdr:rowOff>
    </xdr:from>
    <xdr:to>
      <xdr:col>112</xdr:col>
      <xdr:colOff>38100</xdr:colOff>
      <xdr:row>100</xdr:row>
      <xdr:rowOff>138430</xdr:rowOff>
    </xdr:to>
    <xdr:sp macro="" textlink="">
      <xdr:nvSpPr>
        <xdr:cNvPr id="781" name="楕円 780"/>
        <xdr:cNvSpPr/>
      </xdr:nvSpPr>
      <xdr:spPr>
        <a:xfrm>
          <a:off x="21272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62485</xdr:rowOff>
    </xdr:from>
    <xdr:to>
      <xdr:col>116</xdr:col>
      <xdr:colOff>63500</xdr:colOff>
      <xdr:row>100</xdr:row>
      <xdr:rowOff>87630</xdr:rowOff>
    </xdr:to>
    <xdr:cxnSp macro="">
      <xdr:nvCxnSpPr>
        <xdr:cNvPr id="782" name="直線コネクタ 781"/>
        <xdr:cNvCxnSpPr/>
      </xdr:nvCxnSpPr>
      <xdr:spPr>
        <a:xfrm flipV="1">
          <a:off x="21323300" y="17207485"/>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50546</xdr:rowOff>
    </xdr:from>
    <xdr:to>
      <xdr:col>107</xdr:col>
      <xdr:colOff>101600</xdr:colOff>
      <xdr:row>100</xdr:row>
      <xdr:rowOff>152146</xdr:rowOff>
    </xdr:to>
    <xdr:sp macro="" textlink="">
      <xdr:nvSpPr>
        <xdr:cNvPr id="783" name="楕円 782"/>
        <xdr:cNvSpPr/>
      </xdr:nvSpPr>
      <xdr:spPr>
        <a:xfrm>
          <a:off x="20383500" y="171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87630</xdr:rowOff>
    </xdr:from>
    <xdr:to>
      <xdr:col>111</xdr:col>
      <xdr:colOff>177800</xdr:colOff>
      <xdr:row>100</xdr:row>
      <xdr:rowOff>101346</xdr:rowOff>
    </xdr:to>
    <xdr:cxnSp macro="">
      <xdr:nvCxnSpPr>
        <xdr:cNvPr id="784" name="直線コネクタ 783"/>
        <xdr:cNvCxnSpPr/>
      </xdr:nvCxnSpPr>
      <xdr:spPr>
        <a:xfrm flipV="1">
          <a:off x="20434300" y="172326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785" name="n_1aveValue【公民館】&#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786" name="n_2aveValue【公民館】&#10;一人当たり面積"/>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154957</xdr:rowOff>
    </xdr:from>
    <xdr:ext cx="469744" cy="259045"/>
    <xdr:sp macro="" textlink="">
      <xdr:nvSpPr>
        <xdr:cNvPr id="787" name="n_1mainValue【公民館】&#10;一人当たり面積"/>
        <xdr:cNvSpPr txBox="1"/>
      </xdr:nvSpPr>
      <xdr:spPr>
        <a:xfrm>
          <a:off x="21075727" y="1695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168673</xdr:rowOff>
    </xdr:from>
    <xdr:ext cx="469744" cy="259045"/>
    <xdr:sp macro="" textlink="">
      <xdr:nvSpPr>
        <xdr:cNvPr id="788" name="n_2mainValue【公民館】&#10;一人当たり面積"/>
        <xdr:cNvSpPr txBox="1"/>
      </xdr:nvSpPr>
      <xdr:spPr>
        <a:xfrm>
          <a:off x="20199427" y="1697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橋梁・トンネルは有形固定資産減価償却率が</a:t>
          </a:r>
          <a:r>
            <a:rPr kumimoji="1" lang="en-US" altLang="ja-JP" sz="1200">
              <a:latin typeface="ＭＳ Ｐゴシック" panose="020B0600070205080204" pitchFamily="50" charset="-128"/>
              <a:ea typeface="ＭＳ Ｐゴシック" panose="020B0600070205080204" pitchFamily="50" charset="-128"/>
            </a:rPr>
            <a:t>70</a:t>
          </a:r>
          <a:r>
            <a:rPr kumimoji="1" lang="ja-JP" altLang="en-US" sz="1200">
              <a:latin typeface="ＭＳ Ｐゴシック" panose="020B0600070205080204" pitchFamily="50" charset="-128"/>
              <a:ea typeface="ＭＳ Ｐゴシック" panose="020B0600070205080204" pitchFamily="50" charset="-128"/>
            </a:rPr>
            <a:t>％を超え、道路については</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を超えた高い数値となっており、老朽化が進んでいることが読み取れる。港湾・漁港については、全国平均を下回り、類似団体平均値程度となっているが、一人あたりの有形固定資産額については、本市が海に囲まれた土地であることや人口</a:t>
          </a:r>
          <a:r>
            <a:rPr kumimoji="1" lang="en-US" altLang="ja-JP" sz="1200">
              <a:latin typeface="ＭＳ Ｐゴシック" panose="020B0600070205080204" pitchFamily="50" charset="-128"/>
              <a:ea typeface="ＭＳ Ｐゴシック" panose="020B0600070205080204" pitchFamily="50" charset="-128"/>
            </a:rPr>
            <a:t>48,139</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H30.1.1</a:t>
          </a:r>
          <a:r>
            <a:rPr kumimoji="1" lang="ja-JP" altLang="en-US" sz="1200">
              <a:latin typeface="ＭＳ Ｐゴシック" panose="020B0600070205080204" pitchFamily="50" charset="-128"/>
              <a:ea typeface="ＭＳ Ｐゴシック" panose="020B0600070205080204" pitchFamily="50" charset="-128"/>
            </a:rPr>
            <a:t>）と小規模であることから、県平均や全国平均よりかなり高い数値となっている。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方で、認定こども園・幼稚園・保育所や学校施設、公民館等の有形固定資産減価償却率については、統廃合や大規模改修による長寿命化を計画的に進めており、類似団体および全国平均と同程度もしくは下回っている。さらに、認定こども園等の一人あたりの面積については、「安心して子どもを産み育てやすい体制の充実」を市の基本政策で掲げていることもあり、類似団体内でも高く、県平均、全国平均よりも高い数値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道路等のインフラ整備については極めて老朽化が進んでいることから、橋梁長寿命化修繕計画をはじめ、その他長寿命化計画等の見直しを継続的に行い、維持管理や修繕、更新などより効果的な取り組みを進めていかなければならない。また施設についても、公共施設等総合管理計画に基づき、施設等保有量の最適化を目指すが、こども園等の施設については、統廃合による施設数の削減ばかりでなく、複合化や長寿命化なども十分検討し、子育て環境の充実に努めていきたい。</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48,139
47,797
229.01
27,505,166
27,035,036
359,073
16,348,272
35,059,059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9" name="楕円 68"/>
        <xdr:cNvSpPr/>
      </xdr:nvSpPr>
      <xdr:spPr>
        <a:xfrm>
          <a:off x="4584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164482</xdr:rowOff>
    </xdr:from>
    <xdr:ext cx="405111" cy="259045"/>
    <xdr:sp macro="" textlink="">
      <xdr:nvSpPr>
        <xdr:cNvPr id="70" name="【図書館】&#10;有形固定資産減価償却率該当値テキスト"/>
        <xdr:cNvSpPr txBox="1"/>
      </xdr:nvSpPr>
      <xdr:spPr>
        <a:xfrm>
          <a:off x="467360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xdr:rowOff>
    </xdr:from>
    <xdr:to>
      <xdr:col>20</xdr:col>
      <xdr:colOff>38100</xdr:colOff>
      <xdr:row>36</xdr:row>
      <xdr:rowOff>109855</xdr:rowOff>
    </xdr:to>
    <xdr:sp macro="" textlink="">
      <xdr:nvSpPr>
        <xdr:cNvPr id="71" name="楕円 70"/>
        <xdr:cNvSpPr/>
      </xdr:nvSpPr>
      <xdr:spPr>
        <a:xfrm>
          <a:off x="3746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20955</xdr:rowOff>
    </xdr:from>
    <xdr:to>
      <xdr:col>24</xdr:col>
      <xdr:colOff>63500</xdr:colOff>
      <xdr:row>36</xdr:row>
      <xdr:rowOff>59055</xdr:rowOff>
    </xdr:to>
    <xdr:cxnSp macro="">
      <xdr:nvCxnSpPr>
        <xdr:cNvPr id="72" name="直線コネクタ 71"/>
        <xdr:cNvCxnSpPr/>
      </xdr:nvCxnSpPr>
      <xdr:spPr>
        <a:xfrm flipV="1">
          <a:off x="3797300" y="61931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44450</xdr:rowOff>
    </xdr:from>
    <xdr:to>
      <xdr:col>15</xdr:col>
      <xdr:colOff>101600</xdr:colOff>
      <xdr:row>36</xdr:row>
      <xdr:rowOff>146050</xdr:rowOff>
    </xdr:to>
    <xdr:sp macro="" textlink="">
      <xdr:nvSpPr>
        <xdr:cNvPr id="73" name="楕円 72"/>
        <xdr:cNvSpPr/>
      </xdr:nvSpPr>
      <xdr:spPr>
        <a:xfrm>
          <a:off x="2857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59055</xdr:rowOff>
    </xdr:from>
    <xdr:to>
      <xdr:col>19</xdr:col>
      <xdr:colOff>177800</xdr:colOff>
      <xdr:row>36</xdr:row>
      <xdr:rowOff>95250</xdr:rowOff>
    </xdr:to>
    <xdr:cxnSp macro="">
      <xdr:nvCxnSpPr>
        <xdr:cNvPr id="74" name="直線コネクタ 73"/>
        <xdr:cNvCxnSpPr/>
      </xdr:nvCxnSpPr>
      <xdr:spPr>
        <a:xfrm flipV="1">
          <a:off x="2908300" y="6231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97172</xdr:rowOff>
    </xdr:from>
    <xdr:ext cx="405111" cy="259045"/>
    <xdr:sp macro="" textlink="">
      <xdr:nvSpPr>
        <xdr:cNvPr id="75"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89552</xdr:rowOff>
    </xdr:from>
    <xdr:ext cx="405111" cy="259045"/>
    <xdr:sp macro="" textlink="">
      <xdr:nvSpPr>
        <xdr:cNvPr id="76"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126382</xdr:rowOff>
    </xdr:from>
    <xdr:ext cx="405111" cy="259045"/>
    <xdr:sp macro="" textlink="">
      <xdr:nvSpPr>
        <xdr:cNvPr id="77" name="n_1mainValue【図書館】&#10;有形固定資産減価償却率"/>
        <xdr:cNvSpPr txBox="1"/>
      </xdr:nvSpPr>
      <xdr:spPr>
        <a:xfrm>
          <a:off x="3582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162577</xdr:rowOff>
    </xdr:from>
    <xdr:ext cx="405111" cy="259045"/>
    <xdr:sp macro="" textlink="">
      <xdr:nvSpPr>
        <xdr:cNvPr id="78" name="n_2mainValue【図書館】&#10;有形固定資産減価償却率"/>
        <xdr:cNvSpPr txBox="1"/>
      </xdr:nvSpPr>
      <xdr:spPr>
        <a:xfrm>
          <a:off x="2705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101" name="直線コネクタ 100"/>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102"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3" name="直線コネクタ 102"/>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4"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5" name="直線コネクタ 104"/>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113047</xdr:rowOff>
    </xdr:from>
    <xdr:ext cx="469744" cy="259045"/>
    <xdr:sp macro="" textlink="">
      <xdr:nvSpPr>
        <xdr:cNvPr id="106" name="【図書館】&#10;一人当たり面積平均値テキスト"/>
        <xdr:cNvSpPr txBox="1"/>
      </xdr:nvSpPr>
      <xdr:spPr>
        <a:xfrm>
          <a:off x="10515600" y="662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7" name="フローチャート: 判断 106"/>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8" name="フローチャート: 判断 107"/>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09" name="フローチャート: 判断 108"/>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15" name="楕円 114"/>
        <xdr:cNvSpPr/>
      </xdr:nvSpPr>
      <xdr:spPr>
        <a:xfrm>
          <a:off x="10426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68597</xdr:rowOff>
    </xdr:from>
    <xdr:ext cx="469744" cy="259045"/>
    <xdr:sp macro="" textlink="">
      <xdr:nvSpPr>
        <xdr:cNvPr id="116" name="【図書館】&#10;一人当たり面積該当値テキスト"/>
        <xdr:cNvSpPr txBox="1"/>
      </xdr:nvSpPr>
      <xdr:spPr>
        <a:xfrm>
          <a:off x="10515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17" name="楕円 116"/>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140970</xdr:rowOff>
    </xdr:from>
    <xdr:to>
      <xdr:col>55</xdr:col>
      <xdr:colOff>0</xdr:colOff>
      <xdr:row>39</xdr:row>
      <xdr:rowOff>156210</xdr:rowOff>
    </xdr:to>
    <xdr:cxnSp macro="">
      <xdr:nvCxnSpPr>
        <xdr:cNvPr id="118" name="直線コネクタ 117"/>
        <xdr:cNvCxnSpPr/>
      </xdr:nvCxnSpPr>
      <xdr:spPr>
        <a:xfrm flipV="1">
          <a:off x="9639300" y="6827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9" name="楕円 118"/>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0" name="直線コネクタ 119"/>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41927</xdr:rowOff>
    </xdr:from>
    <xdr:ext cx="469744" cy="259045"/>
    <xdr:sp macro="" textlink="">
      <xdr:nvSpPr>
        <xdr:cNvPr id="121"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22"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52087</xdr:rowOff>
    </xdr:from>
    <xdr:ext cx="469744" cy="259045"/>
    <xdr:sp macro="" textlink="">
      <xdr:nvSpPr>
        <xdr:cNvPr id="123" name="n_1main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24" name="n_2main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6" name="直線コネクタ 135"/>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7" name="テキスト ボックス 136"/>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8" name="直線コネクタ 13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9" name="テキスト ボックス 13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0" name="直線コネクタ 139"/>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41" name="テキスト ボックス 140"/>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44" name="直線コネクタ 143"/>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5" name="テキスト ボックス 144"/>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6" name="直線コネクタ 145"/>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7" name="テキスト ボックス 146"/>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8" name="直線コネクタ 147"/>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9" name="テキスト ボックス 148"/>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53" name="直線コネクタ 152"/>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54"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55" name="直線コネクタ 154"/>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6"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7" name="直線コネクタ 156"/>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77805</xdr:rowOff>
    </xdr:from>
    <xdr:ext cx="405111" cy="259045"/>
    <xdr:sp macro="" textlink="">
      <xdr:nvSpPr>
        <xdr:cNvPr id="158" name="【体育館・プール】&#10;有形固定資産減価償却率平均値テキスト"/>
        <xdr:cNvSpPr txBox="1"/>
      </xdr:nvSpPr>
      <xdr:spPr>
        <a:xfrm>
          <a:off x="4673600" y="10364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9" name="フローチャート: 判断 158"/>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60" name="フローチャート: 判断 159"/>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163513</xdr:rowOff>
    </xdr:from>
    <xdr:to>
      <xdr:col>15</xdr:col>
      <xdr:colOff>101600</xdr:colOff>
      <xdr:row>61</xdr:row>
      <xdr:rowOff>93663</xdr:rowOff>
    </xdr:to>
    <xdr:sp macro="" textlink="">
      <xdr:nvSpPr>
        <xdr:cNvPr id="161" name="フローチャート: 判断 160"/>
        <xdr:cNvSpPr/>
      </xdr:nvSpPr>
      <xdr:spPr>
        <a:xfrm>
          <a:off x="2857500" y="1045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67" name="楕円 166"/>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68" name="【体育館・プール】&#10;有形固定資産減価償却率該当値テキスト"/>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140653</xdr:rowOff>
    </xdr:from>
    <xdr:to>
      <xdr:col>20</xdr:col>
      <xdr:colOff>38100</xdr:colOff>
      <xdr:row>63</xdr:row>
      <xdr:rowOff>70803</xdr:rowOff>
    </xdr:to>
    <xdr:sp macro="" textlink="">
      <xdr:nvSpPr>
        <xdr:cNvPr id="169" name="楕円 168"/>
        <xdr:cNvSpPr/>
      </xdr:nvSpPr>
      <xdr:spPr>
        <a:xfrm>
          <a:off x="3746500" y="107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125730</xdr:rowOff>
    </xdr:from>
    <xdr:to>
      <xdr:col>24</xdr:col>
      <xdr:colOff>63500</xdr:colOff>
      <xdr:row>63</xdr:row>
      <xdr:rowOff>20003</xdr:rowOff>
    </xdr:to>
    <xdr:cxnSp macro="">
      <xdr:nvCxnSpPr>
        <xdr:cNvPr id="170" name="直線コネクタ 169"/>
        <xdr:cNvCxnSpPr/>
      </xdr:nvCxnSpPr>
      <xdr:spPr>
        <a:xfrm flipV="1">
          <a:off x="3797300" y="10755630"/>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114935</xdr:rowOff>
    </xdr:from>
    <xdr:to>
      <xdr:col>15</xdr:col>
      <xdr:colOff>101600</xdr:colOff>
      <xdr:row>63</xdr:row>
      <xdr:rowOff>45085</xdr:rowOff>
    </xdr:to>
    <xdr:sp macro="" textlink="">
      <xdr:nvSpPr>
        <xdr:cNvPr id="171" name="楕円 170"/>
        <xdr:cNvSpPr/>
      </xdr:nvSpPr>
      <xdr:spPr>
        <a:xfrm>
          <a:off x="2857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165735</xdr:rowOff>
    </xdr:from>
    <xdr:to>
      <xdr:col>19</xdr:col>
      <xdr:colOff>177800</xdr:colOff>
      <xdr:row>63</xdr:row>
      <xdr:rowOff>20003</xdr:rowOff>
    </xdr:to>
    <xdr:cxnSp macro="">
      <xdr:nvCxnSpPr>
        <xdr:cNvPr id="172" name="直線コネクタ 171"/>
        <xdr:cNvCxnSpPr/>
      </xdr:nvCxnSpPr>
      <xdr:spPr>
        <a:xfrm>
          <a:off x="2908300" y="1079563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35895</xdr:rowOff>
    </xdr:from>
    <xdr:ext cx="405111" cy="259045"/>
    <xdr:sp macro="" textlink="">
      <xdr:nvSpPr>
        <xdr:cNvPr id="173" name="n_1aveValue【体育館・プール】&#10;有形固定資産減価償却率"/>
        <xdr:cNvSpPr txBox="1"/>
      </xdr:nvSpPr>
      <xdr:spPr>
        <a:xfrm>
          <a:off x="3582044" y="1032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110190</xdr:rowOff>
    </xdr:from>
    <xdr:ext cx="405111" cy="259045"/>
    <xdr:sp macro="" textlink="">
      <xdr:nvSpPr>
        <xdr:cNvPr id="174" name="n_2aveValue【体育館・プール】&#10;有形固定資産減価償却率"/>
        <xdr:cNvSpPr txBox="1"/>
      </xdr:nvSpPr>
      <xdr:spPr>
        <a:xfrm>
          <a:off x="2705744" y="10225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61930</xdr:rowOff>
    </xdr:from>
    <xdr:ext cx="405111" cy="259045"/>
    <xdr:sp macro="" textlink="">
      <xdr:nvSpPr>
        <xdr:cNvPr id="175" name="n_1mainValue【体育館・プール】&#10;有形固定資産減価償却率"/>
        <xdr:cNvSpPr txBox="1"/>
      </xdr:nvSpPr>
      <xdr:spPr>
        <a:xfrm>
          <a:off x="3582044" y="10863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36212</xdr:rowOff>
    </xdr:from>
    <xdr:ext cx="405111" cy="259045"/>
    <xdr:sp macro="" textlink="">
      <xdr:nvSpPr>
        <xdr:cNvPr id="176" name="n_2mainValue【体育館・プール】&#10;有形固定資産減価償却率"/>
        <xdr:cNvSpPr txBox="1"/>
      </xdr:nvSpPr>
      <xdr:spPr>
        <a:xfrm>
          <a:off x="2705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7" name="テキスト ボックス 18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201" name="直線コネクタ 200"/>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202"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203" name="直線コネクタ 202"/>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204"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205" name="直線コネクタ 204"/>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160037</xdr:rowOff>
    </xdr:from>
    <xdr:ext cx="469744" cy="259045"/>
    <xdr:sp macro="" textlink="">
      <xdr:nvSpPr>
        <xdr:cNvPr id="206" name="【体育館・プール】&#10;一人当たり面積平均値テキスト"/>
        <xdr:cNvSpPr txBox="1"/>
      </xdr:nvSpPr>
      <xdr:spPr>
        <a:xfrm>
          <a:off x="105156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207" name="フローチャート: 判断 206"/>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208" name="フローチャート: 判断 207"/>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36830</xdr:rowOff>
    </xdr:from>
    <xdr:to>
      <xdr:col>46</xdr:col>
      <xdr:colOff>38100</xdr:colOff>
      <xdr:row>59</xdr:row>
      <xdr:rowOff>138430</xdr:rowOff>
    </xdr:to>
    <xdr:sp macro="" textlink="">
      <xdr:nvSpPr>
        <xdr:cNvPr id="209" name="フローチャート: 判断 208"/>
        <xdr:cNvSpPr/>
      </xdr:nvSpPr>
      <xdr:spPr>
        <a:xfrm>
          <a:off x="8699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166370</xdr:rowOff>
    </xdr:from>
    <xdr:to>
      <xdr:col>55</xdr:col>
      <xdr:colOff>50800</xdr:colOff>
      <xdr:row>57</xdr:row>
      <xdr:rowOff>96520</xdr:rowOff>
    </xdr:to>
    <xdr:sp macro="" textlink="">
      <xdr:nvSpPr>
        <xdr:cNvPr id="215" name="楕円 214"/>
        <xdr:cNvSpPr/>
      </xdr:nvSpPr>
      <xdr:spPr>
        <a:xfrm>
          <a:off x="10426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17797</xdr:rowOff>
    </xdr:from>
    <xdr:ext cx="469744" cy="259045"/>
    <xdr:sp macro="" textlink="">
      <xdr:nvSpPr>
        <xdr:cNvPr id="216" name="【体育館・プール】&#10;一人当たり面積該当値テキスト"/>
        <xdr:cNvSpPr txBox="1"/>
      </xdr:nvSpPr>
      <xdr:spPr>
        <a:xfrm>
          <a:off x="10515600" y="961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13970</xdr:rowOff>
    </xdr:from>
    <xdr:to>
      <xdr:col>50</xdr:col>
      <xdr:colOff>165100</xdr:colOff>
      <xdr:row>57</xdr:row>
      <xdr:rowOff>115570</xdr:rowOff>
    </xdr:to>
    <xdr:sp macro="" textlink="">
      <xdr:nvSpPr>
        <xdr:cNvPr id="217" name="楕円 216"/>
        <xdr:cNvSpPr/>
      </xdr:nvSpPr>
      <xdr:spPr>
        <a:xfrm>
          <a:off x="9588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45720</xdr:rowOff>
    </xdr:from>
    <xdr:to>
      <xdr:col>55</xdr:col>
      <xdr:colOff>0</xdr:colOff>
      <xdr:row>57</xdr:row>
      <xdr:rowOff>64770</xdr:rowOff>
    </xdr:to>
    <xdr:cxnSp macro="">
      <xdr:nvCxnSpPr>
        <xdr:cNvPr id="218" name="直線コネクタ 217"/>
        <xdr:cNvCxnSpPr/>
      </xdr:nvCxnSpPr>
      <xdr:spPr>
        <a:xfrm flipV="1">
          <a:off x="9639300" y="98183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25400</xdr:rowOff>
    </xdr:from>
    <xdr:to>
      <xdr:col>46</xdr:col>
      <xdr:colOff>38100</xdr:colOff>
      <xdr:row>57</xdr:row>
      <xdr:rowOff>127000</xdr:rowOff>
    </xdr:to>
    <xdr:sp macro="" textlink="">
      <xdr:nvSpPr>
        <xdr:cNvPr id="219" name="楕円 218"/>
        <xdr:cNvSpPr/>
      </xdr:nvSpPr>
      <xdr:spPr>
        <a:xfrm>
          <a:off x="8699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64770</xdr:rowOff>
    </xdr:from>
    <xdr:to>
      <xdr:col>50</xdr:col>
      <xdr:colOff>114300</xdr:colOff>
      <xdr:row>57</xdr:row>
      <xdr:rowOff>76200</xdr:rowOff>
    </xdr:to>
    <xdr:cxnSp macro="">
      <xdr:nvCxnSpPr>
        <xdr:cNvPr id="220" name="直線コネクタ 219"/>
        <xdr:cNvCxnSpPr/>
      </xdr:nvCxnSpPr>
      <xdr:spPr>
        <a:xfrm flipV="1">
          <a:off x="8750300" y="9837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41927</xdr:rowOff>
    </xdr:from>
    <xdr:ext cx="469744" cy="259045"/>
    <xdr:sp macro="" textlink="">
      <xdr:nvSpPr>
        <xdr:cNvPr id="221" name="n_1aveValue【体育館・プール】&#10;一人当たり面積"/>
        <xdr:cNvSpPr txBox="1"/>
      </xdr:nvSpPr>
      <xdr:spPr>
        <a:xfrm>
          <a:off x="9391727"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129557</xdr:rowOff>
    </xdr:from>
    <xdr:ext cx="469744" cy="259045"/>
    <xdr:sp macro="" textlink="">
      <xdr:nvSpPr>
        <xdr:cNvPr id="222" name="n_2aveValue【体育館・プール】&#10;一人当たり面積"/>
        <xdr:cNvSpPr txBox="1"/>
      </xdr:nvSpPr>
      <xdr:spPr>
        <a:xfrm>
          <a:off x="85154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132097</xdr:rowOff>
    </xdr:from>
    <xdr:ext cx="469744" cy="259045"/>
    <xdr:sp macro="" textlink="">
      <xdr:nvSpPr>
        <xdr:cNvPr id="223" name="n_1mainValue【体育館・プール】&#10;一人当たり面積"/>
        <xdr:cNvSpPr txBox="1"/>
      </xdr:nvSpPr>
      <xdr:spPr>
        <a:xfrm>
          <a:off x="9391727" y="956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143527</xdr:rowOff>
    </xdr:from>
    <xdr:ext cx="469744" cy="259045"/>
    <xdr:sp macro="" textlink="">
      <xdr:nvSpPr>
        <xdr:cNvPr id="224" name="n_2mainValue【体育館・プール】&#10;一人当たり面積"/>
        <xdr:cNvSpPr txBox="1"/>
      </xdr:nvSpPr>
      <xdr:spPr>
        <a:xfrm>
          <a:off x="85154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5" name="テキスト ボックス 23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6" name="直線コネクタ 23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7" name="テキスト ボックス 23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8" name="直線コネクタ 23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9" name="テキスト ボックス 23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0" name="直線コネクタ 23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1" name="テキスト ボックス 24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2" name="直線コネクタ 24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3" name="テキスト ボックス 24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47" name="直線コネクタ 246"/>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48"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49" name="直線コネクタ 248"/>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50"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51" name="直線コネクタ 250"/>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52" name="【福祉施設】&#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53" name="フローチャート: 判断 252"/>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54" name="フローチャート: 判断 253"/>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55" name="フローチャート: 判断 254"/>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119887</xdr:rowOff>
    </xdr:from>
    <xdr:to>
      <xdr:col>24</xdr:col>
      <xdr:colOff>114300</xdr:colOff>
      <xdr:row>81</xdr:row>
      <xdr:rowOff>50037</xdr:rowOff>
    </xdr:to>
    <xdr:sp macro="" textlink="">
      <xdr:nvSpPr>
        <xdr:cNvPr id="261" name="楕円 260"/>
        <xdr:cNvSpPr/>
      </xdr:nvSpPr>
      <xdr:spPr>
        <a:xfrm>
          <a:off x="45847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98314</xdr:rowOff>
    </xdr:from>
    <xdr:ext cx="405111" cy="259045"/>
    <xdr:sp macro="" textlink="">
      <xdr:nvSpPr>
        <xdr:cNvPr id="262" name="【福祉施設】&#10;有形固定資産減価償却率該当値テキスト"/>
        <xdr:cNvSpPr txBox="1"/>
      </xdr:nvSpPr>
      <xdr:spPr>
        <a:xfrm>
          <a:off x="4673600" y="1381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30735</xdr:rowOff>
    </xdr:from>
    <xdr:to>
      <xdr:col>20</xdr:col>
      <xdr:colOff>38100</xdr:colOff>
      <xdr:row>81</xdr:row>
      <xdr:rowOff>132335</xdr:rowOff>
    </xdr:to>
    <xdr:sp macro="" textlink="">
      <xdr:nvSpPr>
        <xdr:cNvPr id="263" name="楕円 262"/>
        <xdr:cNvSpPr/>
      </xdr:nvSpPr>
      <xdr:spPr>
        <a:xfrm>
          <a:off x="3746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170687</xdr:rowOff>
    </xdr:from>
    <xdr:to>
      <xdr:col>24</xdr:col>
      <xdr:colOff>63500</xdr:colOff>
      <xdr:row>81</xdr:row>
      <xdr:rowOff>81535</xdr:rowOff>
    </xdr:to>
    <xdr:cxnSp macro="">
      <xdr:nvCxnSpPr>
        <xdr:cNvPr id="264" name="直線コネクタ 263"/>
        <xdr:cNvCxnSpPr/>
      </xdr:nvCxnSpPr>
      <xdr:spPr>
        <a:xfrm flipV="1">
          <a:off x="3797300" y="138866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265" name="楕円 264"/>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81535</xdr:rowOff>
    </xdr:from>
    <xdr:to>
      <xdr:col>19</xdr:col>
      <xdr:colOff>177800</xdr:colOff>
      <xdr:row>81</xdr:row>
      <xdr:rowOff>163830</xdr:rowOff>
    </xdr:to>
    <xdr:cxnSp macro="">
      <xdr:nvCxnSpPr>
        <xdr:cNvPr id="266" name="直線コネクタ 265"/>
        <xdr:cNvCxnSpPr/>
      </xdr:nvCxnSpPr>
      <xdr:spPr>
        <a:xfrm flipV="1">
          <a:off x="2908300" y="139689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87140</xdr:rowOff>
    </xdr:from>
    <xdr:ext cx="405111" cy="259045"/>
    <xdr:sp macro="" textlink="">
      <xdr:nvSpPr>
        <xdr:cNvPr id="267" name="n_1aveValue【福祉施設】&#10;有形固定資産減価償却率"/>
        <xdr:cNvSpPr txBox="1"/>
      </xdr:nvSpPr>
      <xdr:spPr>
        <a:xfrm>
          <a:off x="35820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268" name="n_2aveValue【福祉施設】&#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123462</xdr:rowOff>
    </xdr:from>
    <xdr:ext cx="405111" cy="259045"/>
    <xdr:sp macro="" textlink="">
      <xdr:nvSpPr>
        <xdr:cNvPr id="269" name="n_1mainValue【福祉施設】&#10;有形固定資産減価償却率"/>
        <xdr:cNvSpPr txBox="1"/>
      </xdr:nvSpPr>
      <xdr:spPr>
        <a:xfrm>
          <a:off x="35820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70" name="n_2main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96" name="直線コネクタ 295"/>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97"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98" name="直線コネクタ 297"/>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99"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300" name="直線コネクタ 299"/>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166932</xdr:rowOff>
    </xdr:from>
    <xdr:ext cx="469744" cy="259045"/>
    <xdr:sp macro="" textlink="">
      <xdr:nvSpPr>
        <xdr:cNvPr id="301" name="【福祉施設】&#10;一人当たり面積平均値テキスト"/>
        <xdr:cNvSpPr txBox="1"/>
      </xdr:nvSpPr>
      <xdr:spPr>
        <a:xfrm>
          <a:off x="10515600" y="14397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302" name="フローチャート: 判断 301"/>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303" name="フローチャート: 判断 302"/>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148952</xdr:rowOff>
    </xdr:from>
    <xdr:to>
      <xdr:col>46</xdr:col>
      <xdr:colOff>38100</xdr:colOff>
      <xdr:row>84</xdr:row>
      <xdr:rowOff>79102</xdr:rowOff>
    </xdr:to>
    <xdr:sp macro="" textlink="">
      <xdr:nvSpPr>
        <xdr:cNvPr id="304" name="フローチャート: 判断 303"/>
        <xdr:cNvSpPr/>
      </xdr:nvSpPr>
      <xdr:spPr>
        <a:xfrm>
          <a:off x="8699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36286</xdr:rowOff>
    </xdr:from>
    <xdr:to>
      <xdr:col>55</xdr:col>
      <xdr:colOff>50800</xdr:colOff>
      <xdr:row>86</xdr:row>
      <xdr:rowOff>137886</xdr:rowOff>
    </xdr:to>
    <xdr:sp macro="" textlink="">
      <xdr:nvSpPr>
        <xdr:cNvPr id="310" name="楕円 309"/>
        <xdr:cNvSpPr/>
      </xdr:nvSpPr>
      <xdr:spPr>
        <a:xfrm>
          <a:off x="10426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122663</xdr:rowOff>
    </xdr:from>
    <xdr:ext cx="469744" cy="259045"/>
    <xdr:sp macro="" textlink="">
      <xdr:nvSpPr>
        <xdr:cNvPr id="311" name="【福祉施設】&#10;一人当たり面積該当値テキスト"/>
        <xdr:cNvSpPr txBox="1"/>
      </xdr:nvSpPr>
      <xdr:spPr>
        <a:xfrm>
          <a:off x="10515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39551</xdr:rowOff>
    </xdr:from>
    <xdr:to>
      <xdr:col>50</xdr:col>
      <xdr:colOff>165100</xdr:colOff>
      <xdr:row>86</xdr:row>
      <xdr:rowOff>141151</xdr:rowOff>
    </xdr:to>
    <xdr:sp macro="" textlink="">
      <xdr:nvSpPr>
        <xdr:cNvPr id="312" name="楕円 311"/>
        <xdr:cNvSpPr/>
      </xdr:nvSpPr>
      <xdr:spPr>
        <a:xfrm>
          <a:off x="9588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87086</xdr:rowOff>
    </xdr:from>
    <xdr:to>
      <xdr:col>55</xdr:col>
      <xdr:colOff>0</xdr:colOff>
      <xdr:row>86</xdr:row>
      <xdr:rowOff>90351</xdr:rowOff>
    </xdr:to>
    <xdr:cxnSp macro="">
      <xdr:nvCxnSpPr>
        <xdr:cNvPr id="313" name="直線コネクタ 312"/>
        <xdr:cNvCxnSpPr/>
      </xdr:nvCxnSpPr>
      <xdr:spPr>
        <a:xfrm flipV="1">
          <a:off x="9639300" y="148317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39551</xdr:rowOff>
    </xdr:from>
    <xdr:to>
      <xdr:col>46</xdr:col>
      <xdr:colOff>38100</xdr:colOff>
      <xdr:row>86</xdr:row>
      <xdr:rowOff>141151</xdr:rowOff>
    </xdr:to>
    <xdr:sp macro="" textlink="">
      <xdr:nvSpPr>
        <xdr:cNvPr id="314" name="楕円 313"/>
        <xdr:cNvSpPr/>
      </xdr:nvSpPr>
      <xdr:spPr>
        <a:xfrm>
          <a:off x="8699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90351</xdr:rowOff>
    </xdr:from>
    <xdr:to>
      <xdr:col>50</xdr:col>
      <xdr:colOff>114300</xdr:colOff>
      <xdr:row>86</xdr:row>
      <xdr:rowOff>90351</xdr:rowOff>
    </xdr:to>
    <xdr:cxnSp macro="">
      <xdr:nvCxnSpPr>
        <xdr:cNvPr id="315" name="直線コネクタ 314"/>
        <xdr:cNvCxnSpPr/>
      </xdr:nvCxnSpPr>
      <xdr:spPr>
        <a:xfrm>
          <a:off x="8750300" y="1483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157678</xdr:rowOff>
    </xdr:from>
    <xdr:ext cx="469744" cy="259045"/>
    <xdr:sp macro="" textlink="">
      <xdr:nvSpPr>
        <xdr:cNvPr id="316" name="n_1aveValue【福祉施設】&#10;一人当たり面積"/>
        <xdr:cNvSpPr txBox="1"/>
      </xdr:nvSpPr>
      <xdr:spPr>
        <a:xfrm>
          <a:off x="9391727" y="142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95629</xdr:rowOff>
    </xdr:from>
    <xdr:ext cx="469744" cy="259045"/>
    <xdr:sp macro="" textlink="">
      <xdr:nvSpPr>
        <xdr:cNvPr id="317" name="n_2aveValue【福祉施設】&#10;一人当たり面積"/>
        <xdr:cNvSpPr txBox="1"/>
      </xdr:nvSpPr>
      <xdr:spPr>
        <a:xfrm>
          <a:off x="85154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132278</xdr:rowOff>
    </xdr:from>
    <xdr:ext cx="469744" cy="259045"/>
    <xdr:sp macro="" textlink="">
      <xdr:nvSpPr>
        <xdr:cNvPr id="318" name="n_1mainValue【福祉施設】&#10;一人当たり面積"/>
        <xdr:cNvSpPr txBox="1"/>
      </xdr:nvSpPr>
      <xdr:spPr>
        <a:xfrm>
          <a:off x="93917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132278</xdr:rowOff>
    </xdr:from>
    <xdr:ext cx="469744" cy="259045"/>
    <xdr:sp macro="" textlink="">
      <xdr:nvSpPr>
        <xdr:cNvPr id="319" name="n_2mainValue【福祉施設】&#10;一人当たり面積"/>
        <xdr:cNvSpPr txBox="1"/>
      </xdr:nvSpPr>
      <xdr:spPr>
        <a:xfrm>
          <a:off x="8515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360" name="直線コネクタ 359"/>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61"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62" name="直線コネクタ 361"/>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363"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364" name="直線コネクタ 363"/>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65"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66" name="フローチャート: 判断 365"/>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367" name="フローチャート: 判断 366"/>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368" name="フローチャート: 判断 367"/>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84455</xdr:rowOff>
    </xdr:from>
    <xdr:to>
      <xdr:col>85</xdr:col>
      <xdr:colOff>177800</xdr:colOff>
      <xdr:row>37</xdr:row>
      <xdr:rowOff>14605</xdr:rowOff>
    </xdr:to>
    <xdr:sp macro="" textlink="">
      <xdr:nvSpPr>
        <xdr:cNvPr id="374" name="楕円 373"/>
        <xdr:cNvSpPr/>
      </xdr:nvSpPr>
      <xdr:spPr>
        <a:xfrm>
          <a:off x="162687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107332</xdr:rowOff>
    </xdr:from>
    <xdr:ext cx="405111" cy="259045"/>
    <xdr:sp macro="" textlink="">
      <xdr:nvSpPr>
        <xdr:cNvPr id="375" name="【一般廃棄物処理施設】&#10;有形固定資産減価償却率該当値テキスト"/>
        <xdr:cNvSpPr txBox="1"/>
      </xdr:nvSpPr>
      <xdr:spPr>
        <a:xfrm>
          <a:off x="16357600"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145415</xdr:rowOff>
    </xdr:from>
    <xdr:to>
      <xdr:col>81</xdr:col>
      <xdr:colOff>101600</xdr:colOff>
      <xdr:row>37</xdr:row>
      <xdr:rowOff>75565</xdr:rowOff>
    </xdr:to>
    <xdr:sp macro="" textlink="">
      <xdr:nvSpPr>
        <xdr:cNvPr id="376" name="楕円 375"/>
        <xdr:cNvSpPr/>
      </xdr:nvSpPr>
      <xdr:spPr>
        <a:xfrm>
          <a:off x="15430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135255</xdr:rowOff>
    </xdr:from>
    <xdr:to>
      <xdr:col>85</xdr:col>
      <xdr:colOff>127000</xdr:colOff>
      <xdr:row>37</xdr:row>
      <xdr:rowOff>24765</xdr:rowOff>
    </xdr:to>
    <xdr:cxnSp macro="">
      <xdr:nvCxnSpPr>
        <xdr:cNvPr id="377" name="直線コネクタ 376"/>
        <xdr:cNvCxnSpPr/>
      </xdr:nvCxnSpPr>
      <xdr:spPr>
        <a:xfrm flipV="1">
          <a:off x="15481300" y="630745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137177</xdr:rowOff>
    </xdr:from>
    <xdr:ext cx="405111" cy="259045"/>
    <xdr:sp macro="" textlink="">
      <xdr:nvSpPr>
        <xdr:cNvPr id="378" name="n_1ave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379"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92092</xdr:rowOff>
    </xdr:from>
    <xdr:ext cx="405111" cy="259045"/>
    <xdr:sp macro="" textlink="">
      <xdr:nvSpPr>
        <xdr:cNvPr id="380" name="n_1mainValue【一般廃棄物処理施設】&#10;有形固定資産減価償却率"/>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2" name="テキスト ボックス 39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4" name="テキスト ボックス 39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6" name="テキスト ボックス 39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8" name="テキスト ボックス 39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0" name="テキスト ボックス 3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402" name="直線コネクタ 401"/>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403"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404" name="直線コネクタ 403"/>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405"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406" name="直線コネクタ 405"/>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407" name="【一般廃棄物処理施設】&#10;一人当たり有形固定資産（償却資産）額平均値テキスト"/>
        <xdr:cNvSpPr txBox="1"/>
      </xdr:nvSpPr>
      <xdr:spPr>
        <a:xfrm>
          <a:off x="22199600" y="6733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408" name="フローチャート: 判断 407"/>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409" name="フローチャート: 判断 408"/>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10" name="フローチャート: 判断 409"/>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133409</xdr:rowOff>
    </xdr:from>
    <xdr:to>
      <xdr:col>116</xdr:col>
      <xdr:colOff>114300</xdr:colOff>
      <xdr:row>39</xdr:row>
      <xdr:rowOff>63559</xdr:rowOff>
    </xdr:to>
    <xdr:sp macro="" textlink="">
      <xdr:nvSpPr>
        <xdr:cNvPr id="416" name="楕円 415"/>
        <xdr:cNvSpPr/>
      </xdr:nvSpPr>
      <xdr:spPr>
        <a:xfrm>
          <a:off x="22110700" y="664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156286</xdr:rowOff>
    </xdr:from>
    <xdr:ext cx="599010" cy="259045"/>
    <xdr:sp macro="" textlink="">
      <xdr:nvSpPr>
        <xdr:cNvPr id="417" name="【一般廃棄物処理施設】&#10;一人当たり有形固定資産（償却資産）額該当値テキスト"/>
        <xdr:cNvSpPr txBox="1"/>
      </xdr:nvSpPr>
      <xdr:spPr>
        <a:xfrm>
          <a:off x="22199600" y="649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139243</xdr:rowOff>
    </xdr:from>
    <xdr:to>
      <xdr:col>112</xdr:col>
      <xdr:colOff>38100</xdr:colOff>
      <xdr:row>39</xdr:row>
      <xdr:rowOff>69393</xdr:rowOff>
    </xdr:to>
    <xdr:sp macro="" textlink="">
      <xdr:nvSpPr>
        <xdr:cNvPr id="418" name="楕円 417"/>
        <xdr:cNvSpPr/>
      </xdr:nvSpPr>
      <xdr:spPr>
        <a:xfrm>
          <a:off x="21272500" y="66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12759</xdr:rowOff>
    </xdr:from>
    <xdr:to>
      <xdr:col>116</xdr:col>
      <xdr:colOff>63500</xdr:colOff>
      <xdr:row>39</xdr:row>
      <xdr:rowOff>18593</xdr:rowOff>
    </xdr:to>
    <xdr:cxnSp macro="">
      <xdr:nvCxnSpPr>
        <xdr:cNvPr id="419" name="直線コネクタ 418"/>
        <xdr:cNvCxnSpPr/>
      </xdr:nvCxnSpPr>
      <xdr:spPr>
        <a:xfrm flipV="1">
          <a:off x="21323300" y="6699309"/>
          <a:ext cx="8382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160976</xdr:rowOff>
    </xdr:from>
    <xdr:ext cx="534377" cy="259045"/>
    <xdr:sp macro="" textlink="">
      <xdr:nvSpPr>
        <xdr:cNvPr id="420" name="n_1aveValue【一般廃棄物処理施設】&#10;一人当たり有形固定資産（償却資産）額"/>
        <xdr:cNvSpPr txBox="1"/>
      </xdr:nvSpPr>
      <xdr:spPr>
        <a:xfrm>
          <a:off x="210434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123237</xdr:rowOff>
    </xdr:from>
    <xdr:ext cx="534377" cy="259045"/>
    <xdr:sp macro="" textlink="">
      <xdr:nvSpPr>
        <xdr:cNvPr id="421"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85920</xdr:rowOff>
    </xdr:from>
    <xdr:ext cx="599010" cy="259045"/>
    <xdr:sp macro="" textlink="">
      <xdr:nvSpPr>
        <xdr:cNvPr id="422" name="n_1mainValue【一般廃棄物処理施設】&#10;一人当たり有形固定資産（償却資産）額"/>
        <xdr:cNvSpPr txBox="1"/>
      </xdr:nvSpPr>
      <xdr:spPr>
        <a:xfrm>
          <a:off x="21011095" y="642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3" name="テキスト ボックス 44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447" name="直線コネクタ 446"/>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448"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49" name="直線コネクタ 44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450"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451" name="直線コネクタ 450"/>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55897</xdr:rowOff>
    </xdr:from>
    <xdr:ext cx="405111" cy="259045"/>
    <xdr:sp macro="" textlink="">
      <xdr:nvSpPr>
        <xdr:cNvPr id="452" name="【保健センター・保健所】&#10;有形固定資産減価償却率平均値テキスト"/>
        <xdr:cNvSpPr txBox="1"/>
      </xdr:nvSpPr>
      <xdr:spPr>
        <a:xfrm>
          <a:off x="16357600" y="1034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453" name="フローチャート: 判断 452"/>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454" name="フローチャート: 判断 453"/>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151130</xdr:rowOff>
    </xdr:from>
    <xdr:to>
      <xdr:col>76</xdr:col>
      <xdr:colOff>165100</xdr:colOff>
      <xdr:row>62</xdr:row>
      <xdr:rowOff>81280</xdr:rowOff>
    </xdr:to>
    <xdr:sp macro="" textlink="">
      <xdr:nvSpPr>
        <xdr:cNvPr id="455" name="フローチャート: 判断 454"/>
        <xdr:cNvSpPr/>
      </xdr:nvSpPr>
      <xdr:spPr>
        <a:xfrm>
          <a:off x="145415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103505</xdr:rowOff>
    </xdr:from>
    <xdr:to>
      <xdr:col>85</xdr:col>
      <xdr:colOff>177800</xdr:colOff>
      <xdr:row>63</xdr:row>
      <xdr:rowOff>33655</xdr:rowOff>
    </xdr:to>
    <xdr:sp macro="" textlink="">
      <xdr:nvSpPr>
        <xdr:cNvPr id="461" name="楕円 460"/>
        <xdr:cNvSpPr/>
      </xdr:nvSpPr>
      <xdr:spPr>
        <a:xfrm>
          <a:off x="16268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81932</xdr:rowOff>
    </xdr:from>
    <xdr:ext cx="405111" cy="259045"/>
    <xdr:sp macro="" textlink="">
      <xdr:nvSpPr>
        <xdr:cNvPr id="462" name="【保健センター・保健所】&#10;有形固定資産減価償却率該当値テキスト"/>
        <xdr:cNvSpPr txBox="1"/>
      </xdr:nvSpPr>
      <xdr:spPr>
        <a:xfrm>
          <a:off x="16357600"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135890</xdr:rowOff>
    </xdr:from>
    <xdr:to>
      <xdr:col>81</xdr:col>
      <xdr:colOff>101600</xdr:colOff>
      <xdr:row>63</xdr:row>
      <xdr:rowOff>66040</xdr:rowOff>
    </xdr:to>
    <xdr:sp macro="" textlink="">
      <xdr:nvSpPr>
        <xdr:cNvPr id="463" name="楕円 462"/>
        <xdr:cNvSpPr/>
      </xdr:nvSpPr>
      <xdr:spPr>
        <a:xfrm>
          <a:off x="1543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154305</xdr:rowOff>
    </xdr:from>
    <xdr:to>
      <xdr:col>85</xdr:col>
      <xdr:colOff>127000</xdr:colOff>
      <xdr:row>63</xdr:row>
      <xdr:rowOff>15240</xdr:rowOff>
    </xdr:to>
    <xdr:cxnSp macro="">
      <xdr:nvCxnSpPr>
        <xdr:cNvPr id="464" name="直線コネクタ 463"/>
        <xdr:cNvCxnSpPr/>
      </xdr:nvCxnSpPr>
      <xdr:spPr>
        <a:xfrm flipV="1">
          <a:off x="15481300" y="107842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162560</xdr:rowOff>
    </xdr:from>
    <xdr:to>
      <xdr:col>76</xdr:col>
      <xdr:colOff>165100</xdr:colOff>
      <xdr:row>63</xdr:row>
      <xdr:rowOff>92710</xdr:rowOff>
    </xdr:to>
    <xdr:sp macro="" textlink="">
      <xdr:nvSpPr>
        <xdr:cNvPr id="465" name="楕円 464"/>
        <xdr:cNvSpPr/>
      </xdr:nvSpPr>
      <xdr:spPr>
        <a:xfrm>
          <a:off x="14541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15240</xdr:rowOff>
    </xdr:from>
    <xdr:to>
      <xdr:col>81</xdr:col>
      <xdr:colOff>50800</xdr:colOff>
      <xdr:row>63</xdr:row>
      <xdr:rowOff>41910</xdr:rowOff>
    </xdr:to>
    <xdr:cxnSp macro="">
      <xdr:nvCxnSpPr>
        <xdr:cNvPr id="466" name="直線コネクタ 465"/>
        <xdr:cNvCxnSpPr/>
      </xdr:nvCxnSpPr>
      <xdr:spPr>
        <a:xfrm flipV="1">
          <a:off x="14592300" y="108165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53992</xdr:rowOff>
    </xdr:from>
    <xdr:ext cx="405111" cy="259045"/>
    <xdr:sp macro="" textlink="">
      <xdr:nvSpPr>
        <xdr:cNvPr id="467" name="n_1aveValue【保健センター・保健所】&#10;有形固定資産減価償却率"/>
        <xdr:cNvSpPr txBox="1"/>
      </xdr:nvSpPr>
      <xdr:spPr>
        <a:xfrm>
          <a:off x="15266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97807</xdr:rowOff>
    </xdr:from>
    <xdr:ext cx="405111" cy="259045"/>
    <xdr:sp macro="" textlink="">
      <xdr:nvSpPr>
        <xdr:cNvPr id="468" name="n_2aveValue【保健センター・保健所】&#10;有形固定資産減価償却率"/>
        <xdr:cNvSpPr txBox="1"/>
      </xdr:nvSpPr>
      <xdr:spPr>
        <a:xfrm>
          <a:off x="143897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57167</xdr:rowOff>
    </xdr:from>
    <xdr:ext cx="405111" cy="259045"/>
    <xdr:sp macro="" textlink="">
      <xdr:nvSpPr>
        <xdr:cNvPr id="469" name="n_1mainValue【保健センター・保健所】&#10;有形固定資産減価償却率"/>
        <xdr:cNvSpPr txBox="1"/>
      </xdr:nvSpPr>
      <xdr:spPr>
        <a:xfrm>
          <a:off x="152660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83837</xdr:rowOff>
    </xdr:from>
    <xdr:ext cx="405111" cy="259045"/>
    <xdr:sp macro="" textlink="">
      <xdr:nvSpPr>
        <xdr:cNvPr id="470" name="n_2mainValue【保健センター・保健所】&#10;有形固定資産減価償却率"/>
        <xdr:cNvSpPr txBox="1"/>
      </xdr:nvSpPr>
      <xdr:spPr>
        <a:xfrm>
          <a:off x="143897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496" name="直線コネクタ 495"/>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97"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98" name="直線コネクタ 497"/>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499"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00" name="直線コネクタ 499"/>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501" name="【保健センター・保健所】&#10;一人当たり面積平均値テキスト"/>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02" name="フローチャート: 判断 501"/>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03" name="フローチャート: 判断 502"/>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504" name="フローチャート: 判断 503"/>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166370</xdr:rowOff>
    </xdr:from>
    <xdr:to>
      <xdr:col>116</xdr:col>
      <xdr:colOff>114300</xdr:colOff>
      <xdr:row>64</xdr:row>
      <xdr:rowOff>96520</xdr:rowOff>
    </xdr:to>
    <xdr:sp macro="" textlink="">
      <xdr:nvSpPr>
        <xdr:cNvPr id="510" name="楕円 509"/>
        <xdr:cNvSpPr/>
      </xdr:nvSpPr>
      <xdr:spPr>
        <a:xfrm>
          <a:off x="22110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81297</xdr:rowOff>
    </xdr:from>
    <xdr:ext cx="469744" cy="259045"/>
    <xdr:sp macro="" textlink="">
      <xdr:nvSpPr>
        <xdr:cNvPr id="511" name="【保健センター・保健所】&#10;一人当たり面積該当値テキスト"/>
        <xdr:cNvSpPr txBox="1"/>
      </xdr:nvSpPr>
      <xdr:spPr>
        <a:xfrm>
          <a:off x="22199600"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169635</xdr:rowOff>
    </xdr:from>
    <xdr:to>
      <xdr:col>112</xdr:col>
      <xdr:colOff>38100</xdr:colOff>
      <xdr:row>64</xdr:row>
      <xdr:rowOff>99785</xdr:rowOff>
    </xdr:to>
    <xdr:sp macro="" textlink="">
      <xdr:nvSpPr>
        <xdr:cNvPr id="512" name="楕円 511"/>
        <xdr:cNvSpPr/>
      </xdr:nvSpPr>
      <xdr:spPr>
        <a:xfrm>
          <a:off x="21272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45720</xdr:rowOff>
    </xdr:from>
    <xdr:to>
      <xdr:col>116</xdr:col>
      <xdr:colOff>63500</xdr:colOff>
      <xdr:row>64</xdr:row>
      <xdr:rowOff>48985</xdr:rowOff>
    </xdr:to>
    <xdr:cxnSp macro="">
      <xdr:nvCxnSpPr>
        <xdr:cNvPr id="513" name="直線コネクタ 512"/>
        <xdr:cNvCxnSpPr/>
      </xdr:nvCxnSpPr>
      <xdr:spPr>
        <a:xfrm flipV="1">
          <a:off x="21323300" y="110185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169635</xdr:rowOff>
    </xdr:from>
    <xdr:to>
      <xdr:col>107</xdr:col>
      <xdr:colOff>101600</xdr:colOff>
      <xdr:row>64</xdr:row>
      <xdr:rowOff>99785</xdr:rowOff>
    </xdr:to>
    <xdr:sp macro="" textlink="">
      <xdr:nvSpPr>
        <xdr:cNvPr id="514" name="楕円 513"/>
        <xdr:cNvSpPr/>
      </xdr:nvSpPr>
      <xdr:spPr>
        <a:xfrm>
          <a:off x="20383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48985</xdr:rowOff>
    </xdr:from>
    <xdr:to>
      <xdr:col>111</xdr:col>
      <xdr:colOff>177800</xdr:colOff>
      <xdr:row>64</xdr:row>
      <xdr:rowOff>48985</xdr:rowOff>
    </xdr:to>
    <xdr:cxnSp macro="">
      <xdr:nvCxnSpPr>
        <xdr:cNvPr id="515" name="直線コネクタ 514"/>
        <xdr:cNvCxnSpPr/>
      </xdr:nvCxnSpPr>
      <xdr:spPr>
        <a:xfrm>
          <a:off x="20434300" y="1102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516"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517"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90912</xdr:rowOff>
    </xdr:from>
    <xdr:ext cx="469744" cy="259045"/>
    <xdr:sp macro="" textlink="">
      <xdr:nvSpPr>
        <xdr:cNvPr id="518" name="n_1mainValue【保健センター・保健所】&#10;一人当たり面積"/>
        <xdr:cNvSpPr txBox="1"/>
      </xdr:nvSpPr>
      <xdr:spPr>
        <a:xfrm>
          <a:off x="210757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90912</xdr:rowOff>
    </xdr:from>
    <xdr:ext cx="469744" cy="259045"/>
    <xdr:sp macro="" textlink="">
      <xdr:nvSpPr>
        <xdr:cNvPr id="519" name="n_2mainValue【保健センター・保健所】&#10;一人当たり面積"/>
        <xdr:cNvSpPr txBox="1"/>
      </xdr:nvSpPr>
      <xdr:spPr>
        <a:xfrm>
          <a:off x="20199427"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0" name="テキスト ボックス 5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1" name="直線コネクタ 5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2" name="テキスト ボックス 53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3" name="直線コネクタ 5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4" name="テキスト ボックス 5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5" name="直線コネクタ 5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6" name="テキスト ボックス 5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7" name="直線コネクタ 5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38" name="テキスト ボックス 53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542" name="直線コネクタ 541"/>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543"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544" name="直線コネクタ 543"/>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45"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46" name="直線コネクタ 54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110762</xdr:rowOff>
    </xdr:from>
    <xdr:ext cx="405111" cy="259045"/>
    <xdr:sp macro="" textlink="">
      <xdr:nvSpPr>
        <xdr:cNvPr id="547" name="【消防施設】&#10;有形固定資産減価償却率平均値テキスト"/>
        <xdr:cNvSpPr txBox="1"/>
      </xdr:nvSpPr>
      <xdr:spPr>
        <a:xfrm>
          <a:off x="16357600" y="13826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548" name="フローチャート: 判断 547"/>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549" name="フローチャート: 判断 548"/>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97028</xdr:rowOff>
    </xdr:from>
    <xdr:to>
      <xdr:col>76</xdr:col>
      <xdr:colOff>165100</xdr:colOff>
      <xdr:row>82</xdr:row>
      <xdr:rowOff>27178</xdr:rowOff>
    </xdr:to>
    <xdr:sp macro="" textlink="">
      <xdr:nvSpPr>
        <xdr:cNvPr id="550" name="フローチャート: 判断 549"/>
        <xdr:cNvSpPr/>
      </xdr:nvSpPr>
      <xdr:spPr>
        <a:xfrm>
          <a:off x="14541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154178</xdr:rowOff>
    </xdr:from>
    <xdr:to>
      <xdr:col>85</xdr:col>
      <xdr:colOff>177800</xdr:colOff>
      <xdr:row>84</xdr:row>
      <xdr:rowOff>84328</xdr:rowOff>
    </xdr:to>
    <xdr:sp macro="" textlink="">
      <xdr:nvSpPr>
        <xdr:cNvPr id="556" name="楕円 555"/>
        <xdr:cNvSpPr/>
      </xdr:nvSpPr>
      <xdr:spPr>
        <a:xfrm>
          <a:off x="16268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132605</xdr:rowOff>
    </xdr:from>
    <xdr:ext cx="405111" cy="259045"/>
    <xdr:sp macro="" textlink="">
      <xdr:nvSpPr>
        <xdr:cNvPr id="557" name="【消防施設】&#10;有形固定資産減価償却率該当値テキスト"/>
        <xdr:cNvSpPr txBox="1"/>
      </xdr:nvSpPr>
      <xdr:spPr>
        <a:xfrm>
          <a:off x="16357600"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51308</xdr:rowOff>
    </xdr:from>
    <xdr:to>
      <xdr:col>81</xdr:col>
      <xdr:colOff>101600</xdr:colOff>
      <xdr:row>84</xdr:row>
      <xdr:rowOff>152908</xdr:rowOff>
    </xdr:to>
    <xdr:sp macro="" textlink="">
      <xdr:nvSpPr>
        <xdr:cNvPr id="558" name="楕円 557"/>
        <xdr:cNvSpPr/>
      </xdr:nvSpPr>
      <xdr:spPr>
        <a:xfrm>
          <a:off x="15430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33528</xdr:rowOff>
    </xdr:from>
    <xdr:to>
      <xdr:col>85</xdr:col>
      <xdr:colOff>127000</xdr:colOff>
      <xdr:row>84</xdr:row>
      <xdr:rowOff>102108</xdr:rowOff>
    </xdr:to>
    <xdr:cxnSp macro="">
      <xdr:nvCxnSpPr>
        <xdr:cNvPr id="559" name="直線コネクタ 558"/>
        <xdr:cNvCxnSpPr/>
      </xdr:nvCxnSpPr>
      <xdr:spPr>
        <a:xfrm flipV="1">
          <a:off x="15481300" y="144353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148862</xdr:rowOff>
    </xdr:from>
    <xdr:ext cx="405111" cy="259045"/>
    <xdr:sp macro="" textlink="">
      <xdr:nvSpPr>
        <xdr:cNvPr id="560" name="n_1aveValue【消防施設】&#10;有形固定資産減価償却率"/>
        <xdr:cNvSpPr txBox="1"/>
      </xdr:nvSpPr>
      <xdr:spPr>
        <a:xfrm>
          <a:off x="15266044" y="1369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43705</xdr:rowOff>
    </xdr:from>
    <xdr:ext cx="405111" cy="259045"/>
    <xdr:sp macro="" textlink="">
      <xdr:nvSpPr>
        <xdr:cNvPr id="561" name="n_2aveValue【消防施設】&#10;有形固定資産減価償却率"/>
        <xdr:cNvSpPr txBox="1"/>
      </xdr:nvSpPr>
      <xdr:spPr>
        <a:xfrm>
          <a:off x="14389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144035</xdr:rowOff>
    </xdr:from>
    <xdr:ext cx="405111" cy="259045"/>
    <xdr:sp macro="" textlink="">
      <xdr:nvSpPr>
        <xdr:cNvPr id="562" name="n_1mainValue【消防施設】&#10;有形固定資産減価償却率"/>
        <xdr:cNvSpPr txBox="1"/>
      </xdr:nvSpPr>
      <xdr:spPr>
        <a:xfrm>
          <a:off x="15266044" y="1454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586" name="直線コネクタ 585"/>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87"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88" name="直線コネクタ 587"/>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589"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590" name="直線コネクタ 589"/>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591"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92" name="フローチャート: 判断 59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93" name="フローチャート: 判断 592"/>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594" name="フローチャート: 判断 593"/>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600" name="楕円 599"/>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138447</xdr:rowOff>
    </xdr:from>
    <xdr:ext cx="469744" cy="259045"/>
    <xdr:sp macro="" textlink="">
      <xdr:nvSpPr>
        <xdr:cNvPr id="601" name="【消防施設】&#10;一人当たり面積該当値テキスト"/>
        <xdr:cNvSpPr txBox="1"/>
      </xdr:nvSpPr>
      <xdr:spPr>
        <a:xfrm>
          <a:off x="22199600" y="1454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602" name="楕円 601"/>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106680</xdr:rowOff>
    </xdr:to>
    <xdr:cxnSp macro="">
      <xdr:nvCxnSpPr>
        <xdr:cNvPr id="603" name="直線コネクタ 602"/>
        <xdr:cNvCxnSpPr/>
      </xdr:nvCxnSpPr>
      <xdr:spPr>
        <a:xfrm flipV="1">
          <a:off x="21323300" y="1467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04" name="n_1ave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05"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148607</xdr:rowOff>
    </xdr:from>
    <xdr:ext cx="469744" cy="259045"/>
    <xdr:sp macro="" textlink="">
      <xdr:nvSpPr>
        <xdr:cNvPr id="606" name="n_1mainValue【消防施設】&#10;一人当たり面積"/>
        <xdr:cNvSpPr txBox="1"/>
      </xdr:nvSpPr>
      <xdr:spPr>
        <a:xfrm>
          <a:off x="21075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7" name="直線コネクタ 61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18" name="テキスト ボックス 61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9" name="直線コネクタ 61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0" name="テキスト ボックス 61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1" name="直線コネクタ 62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2" name="テキスト ボックス 62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3" name="直線コネクタ 62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4" name="テキスト ボックス 62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5" name="直線コネクタ 62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6" name="テキスト ボックス 62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118111</xdr:rowOff>
    </xdr:from>
    <xdr:to>
      <xdr:col>85</xdr:col>
      <xdr:colOff>126364</xdr:colOff>
      <xdr:row>107</xdr:row>
      <xdr:rowOff>9525</xdr:rowOff>
    </xdr:to>
    <xdr:cxnSp macro="">
      <xdr:nvCxnSpPr>
        <xdr:cNvPr id="630" name="直線コネクタ 629"/>
        <xdr:cNvCxnSpPr/>
      </xdr:nvCxnSpPr>
      <xdr:spPr>
        <a:xfrm flipV="1">
          <a:off x="16318864" y="17263111"/>
          <a:ext cx="0" cy="10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13352</xdr:rowOff>
    </xdr:from>
    <xdr:ext cx="405111" cy="259045"/>
    <xdr:sp macro="" textlink="">
      <xdr:nvSpPr>
        <xdr:cNvPr id="631" name="【庁舎】&#10;有形固定資産減価償却率最小値テキスト"/>
        <xdr:cNvSpPr txBox="1"/>
      </xdr:nvSpPr>
      <xdr:spPr>
        <a:xfrm>
          <a:off x="16357600"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9525</xdr:rowOff>
    </xdr:from>
    <xdr:to>
      <xdr:col>86</xdr:col>
      <xdr:colOff>25400</xdr:colOff>
      <xdr:row>107</xdr:row>
      <xdr:rowOff>9525</xdr:rowOff>
    </xdr:to>
    <xdr:cxnSp macro="">
      <xdr:nvCxnSpPr>
        <xdr:cNvPr id="632" name="直線コネクタ 631"/>
        <xdr:cNvCxnSpPr/>
      </xdr:nvCxnSpPr>
      <xdr:spPr>
        <a:xfrm>
          <a:off x="16230600" y="1835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64788</xdr:rowOff>
    </xdr:from>
    <xdr:ext cx="405111" cy="259045"/>
    <xdr:sp macro="" textlink="">
      <xdr:nvSpPr>
        <xdr:cNvPr id="633" name="【庁舎】&#10;有形固定資産減価償却率最大値テキスト"/>
        <xdr:cNvSpPr txBox="1"/>
      </xdr:nvSpPr>
      <xdr:spPr>
        <a:xfrm>
          <a:off x="16357600" y="1703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118111</xdr:rowOff>
    </xdr:from>
    <xdr:to>
      <xdr:col>86</xdr:col>
      <xdr:colOff>25400</xdr:colOff>
      <xdr:row>100</xdr:row>
      <xdr:rowOff>118111</xdr:rowOff>
    </xdr:to>
    <xdr:cxnSp macro="">
      <xdr:nvCxnSpPr>
        <xdr:cNvPr id="634" name="直線コネクタ 633"/>
        <xdr:cNvCxnSpPr/>
      </xdr:nvCxnSpPr>
      <xdr:spPr>
        <a:xfrm>
          <a:off x="16230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143527</xdr:rowOff>
    </xdr:from>
    <xdr:ext cx="405111" cy="259045"/>
    <xdr:sp macro="" textlink="">
      <xdr:nvSpPr>
        <xdr:cNvPr id="635" name="【庁舎】&#10;有形固定資産減価償却率平均値テキスト"/>
        <xdr:cNvSpPr txBox="1"/>
      </xdr:nvSpPr>
      <xdr:spPr>
        <a:xfrm>
          <a:off x="16357600" y="1763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636" name="フローチャート: 判断 635"/>
        <xdr:cNvSpPr/>
      </xdr:nvSpPr>
      <xdr:spPr>
        <a:xfrm>
          <a:off x="16268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69214</xdr:rowOff>
    </xdr:from>
    <xdr:to>
      <xdr:col>81</xdr:col>
      <xdr:colOff>101600</xdr:colOff>
      <xdr:row>103</xdr:row>
      <xdr:rowOff>170814</xdr:rowOff>
    </xdr:to>
    <xdr:sp macro="" textlink="">
      <xdr:nvSpPr>
        <xdr:cNvPr id="637" name="フローチャート: 判断 636"/>
        <xdr:cNvSpPr/>
      </xdr:nvSpPr>
      <xdr:spPr>
        <a:xfrm>
          <a:off x="15430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38" name="フローチャート: 判断 637"/>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130175</xdr:rowOff>
    </xdr:from>
    <xdr:to>
      <xdr:col>85</xdr:col>
      <xdr:colOff>177800</xdr:colOff>
      <xdr:row>107</xdr:row>
      <xdr:rowOff>60325</xdr:rowOff>
    </xdr:to>
    <xdr:sp macro="" textlink="">
      <xdr:nvSpPr>
        <xdr:cNvPr id="644" name="楕円 643"/>
        <xdr:cNvSpPr/>
      </xdr:nvSpPr>
      <xdr:spPr>
        <a:xfrm>
          <a:off x="162687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45102</xdr:rowOff>
    </xdr:from>
    <xdr:ext cx="405111" cy="259045"/>
    <xdr:sp macro="" textlink="">
      <xdr:nvSpPr>
        <xdr:cNvPr id="645" name="【庁舎】&#10;有形固定資産減価償却率該当値テキスト"/>
        <xdr:cNvSpPr txBox="1"/>
      </xdr:nvSpPr>
      <xdr:spPr>
        <a:xfrm>
          <a:off x="16357600" y="182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168275</xdr:rowOff>
    </xdr:from>
    <xdr:to>
      <xdr:col>81</xdr:col>
      <xdr:colOff>101600</xdr:colOff>
      <xdr:row>107</xdr:row>
      <xdr:rowOff>98425</xdr:rowOff>
    </xdr:to>
    <xdr:sp macro="" textlink="">
      <xdr:nvSpPr>
        <xdr:cNvPr id="646" name="楕円 645"/>
        <xdr:cNvSpPr/>
      </xdr:nvSpPr>
      <xdr:spPr>
        <a:xfrm>
          <a:off x="15430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9525</xdr:rowOff>
    </xdr:from>
    <xdr:to>
      <xdr:col>85</xdr:col>
      <xdr:colOff>127000</xdr:colOff>
      <xdr:row>107</xdr:row>
      <xdr:rowOff>47625</xdr:rowOff>
    </xdr:to>
    <xdr:cxnSp macro="">
      <xdr:nvCxnSpPr>
        <xdr:cNvPr id="647" name="直線コネクタ 646"/>
        <xdr:cNvCxnSpPr/>
      </xdr:nvCxnSpPr>
      <xdr:spPr>
        <a:xfrm flipV="1">
          <a:off x="15481300" y="18354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46355</xdr:rowOff>
    </xdr:from>
    <xdr:to>
      <xdr:col>76</xdr:col>
      <xdr:colOff>165100</xdr:colOff>
      <xdr:row>107</xdr:row>
      <xdr:rowOff>147955</xdr:rowOff>
    </xdr:to>
    <xdr:sp macro="" textlink="">
      <xdr:nvSpPr>
        <xdr:cNvPr id="648" name="楕円 647"/>
        <xdr:cNvSpPr/>
      </xdr:nvSpPr>
      <xdr:spPr>
        <a:xfrm>
          <a:off x="14541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47625</xdr:rowOff>
    </xdr:from>
    <xdr:to>
      <xdr:col>81</xdr:col>
      <xdr:colOff>50800</xdr:colOff>
      <xdr:row>107</xdr:row>
      <xdr:rowOff>97155</xdr:rowOff>
    </xdr:to>
    <xdr:cxnSp macro="">
      <xdr:nvCxnSpPr>
        <xdr:cNvPr id="649" name="直線コネクタ 648"/>
        <xdr:cNvCxnSpPr/>
      </xdr:nvCxnSpPr>
      <xdr:spPr>
        <a:xfrm flipV="1">
          <a:off x="14592300" y="183927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15891</xdr:rowOff>
    </xdr:from>
    <xdr:ext cx="405111" cy="259045"/>
    <xdr:sp macro="" textlink="">
      <xdr:nvSpPr>
        <xdr:cNvPr id="650" name="n_1aveValue【庁舎】&#10;有形固定資産減価償却率"/>
        <xdr:cNvSpPr txBox="1"/>
      </xdr:nvSpPr>
      <xdr:spPr>
        <a:xfrm>
          <a:off x="152660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651" name="n_2aveValue【庁舎】&#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89552</xdr:rowOff>
    </xdr:from>
    <xdr:ext cx="405111" cy="259045"/>
    <xdr:sp macro="" textlink="">
      <xdr:nvSpPr>
        <xdr:cNvPr id="652" name="n_1mainValue【庁舎】&#10;有形固定資産減価償却率"/>
        <xdr:cNvSpPr txBox="1"/>
      </xdr:nvSpPr>
      <xdr:spPr>
        <a:xfrm>
          <a:off x="152660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139082</xdr:rowOff>
    </xdr:from>
    <xdr:ext cx="405111" cy="259045"/>
    <xdr:sp macro="" textlink="">
      <xdr:nvSpPr>
        <xdr:cNvPr id="653" name="n_2mainValue【庁舎】&#10;有形固定資産減価償却率"/>
        <xdr:cNvSpPr txBox="1"/>
      </xdr:nvSpPr>
      <xdr:spPr>
        <a:xfrm>
          <a:off x="14389744"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4" name="テキスト ボックス 66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65" name="直線コネクタ 6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6" name="テキスト ボックス 6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7" name="直線コネクタ 6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8" name="テキスト ボックス 6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9" name="直線コネクタ 6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0" name="テキスト ボックス 6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1" name="直線コネクタ 6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2" name="テキスト ボックス 6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3" name="直線コネクタ 6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4" name="テキスト ボックス 6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678" name="直線コネクタ 677"/>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679"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680" name="直線コネクタ 679"/>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81"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82" name="直線コネクタ 681"/>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59707</xdr:rowOff>
    </xdr:from>
    <xdr:ext cx="469744" cy="259045"/>
    <xdr:sp macro="" textlink="">
      <xdr:nvSpPr>
        <xdr:cNvPr id="683" name="【庁舎】&#10;一人当たり面積平均値テキスト"/>
        <xdr:cNvSpPr txBox="1"/>
      </xdr:nvSpPr>
      <xdr:spPr>
        <a:xfrm>
          <a:off x="22199600" y="1823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84" name="フローチャート: 判断 683"/>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685" name="フローチャート: 判断 684"/>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33020</xdr:rowOff>
    </xdr:from>
    <xdr:to>
      <xdr:col>107</xdr:col>
      <xdr:colOff>101600</xdr:colOff>
      <xdr:row>107</xdr:row>
      <xdr:rowOff>134620</xdr:rowOff>
    </xdr:to>
    <xdr:sp macro="" textlink="">
      <xdr:nvSpPr>
        <xdr:cNvPr id="686" name="フローチャート: 判断 685"/>
        <xdr:cNvSpPr/>
      </xdr:nvSpPr>
      <xdr:spPr>
        <a:xfrm>
          <a:off x="20383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67311</xdr:rowOff>
    </xdr:from>
    <xdr:to>
      <xdr:col>116</xdr:col>
      <xdr:colOff>114300</xdr:colOff>
      <xdr:row>108</xdr:row>
      <xdr:rowOff>168911</xdr:rowOff>
    </xdr:to>
    <xdr:sp macro="" textlink="">
      <xdr:nvSpPr>
        <xdr:cNvPr id="692" name="楕円 691"/>
        <xdr:cNvSpPr/>
      </xdr:nvSpPr>
      <xdr:spPr>
        <a:xfrm>
          <a:off x="221107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153688</xdr:rowOff>
    </xdr:from>
    <xdr:ext cx="469744" cy="259045"/>
    <xdr:sp macro="" textlink="">
      <xdr:nvSpPr>
        <xdr:cNvPr id="693" name="【庁舎】&#10;一人当たり面積該当値テキスト"/>
        <xdr:cNvSpPr txBox="1"/>
      </xdr:nvSpPr>
      <xdr:spPr>
        <a:xfrm>
          <a:off x="22199600" y="1849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90170</xdr:rowOff>
    </xdr:from>
    <xdr:to>
      <xdr:col>112</xdr:col>
      <xdr:colOff>38100</xdr:colOff>
      <xdr:row>109</xdr:row>
      <xdr:rowOff>20320</xdr:rowOff>
    </xdr:to>
    <xdr:sp macro="" textlink="">
      <xdr:nvSpPr>
        <xdr:cNvPr id="694" name="楕円 693"/>
        <xdr:cNvSpPr/>
      </xdr:nvSpPr>
      <xdr:spPr>
        <a:xfrm>
          <a:off x="212725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118111</xdr:rowOff>
    </xdr:from>
    <xdr:to>
      <xdr:col>116</xdr:col>
      <xdr:colOff>63500</xdr:colOff>
      <xdr:row>108</xdr:row>
      <xdr:rowOff>140970</xdr:rowOff>
    </xdr:to>
    <xdr:cxnSp macro="">
      <xdr:nvCxnSpPr>
        <xdr:cNvPr id="695" name="直線コネクタ 694"/>
        <xdr:cNvCxnSpPr/>
      </xdr:nvCxnSpPr>
      <xdr:spPr>
        <a:xfrm flipV="1">
          <a:off x="21323300" y="186347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93980</xdr:rowOff>
    </xdr:from>
    <xdr:to>
      <xdr:col>107</xdr:col>
      <xdr:colOff>101600</xdr:colOff>
      <xdr:row>109</xdr:row>
      <xdr:rowOff>24130</xdr:rowOff>
    </xdr:to>
    <xdr:sp macro="" textlink="">
      <xdr:nvSpPr>
        <xdr:cNvPr id="696" name="楕円 695"/>
        <xdr:cNvSpPr/>
      </xdr:nvSpPr>
      <xdr:spPr>
        <a:xfrm>
          <a:off x="2038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140970</xdr:rowOff>
    </xdr:from>
    <xdr:to>
      <xdr:col>111</xdr:col>
      <xdr:colOff>177800</xdr:colOff>
      <xdr:row>108</xdr:row>
      <xdr:rowOff>144780</xdr:rowOff>
    </xdr:to>
    <xdr:cxnSp macro="">
      <xdr:nvCxnSpPr>
        <xdr:cNvPr id="697" name="直線コネクタ 696"/>
        <xdr:cNvCxnSpPr/>
      </xdr:nvCxnSpPr>
      <xdr:spPr>
        <a:xfrm flipV="1">
          <a:off x="20434300" y="18657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6366</xdr:rowOff>
    </xdr:from>
    <xdr:ext cx="469744" cy="259045"/>
    <xdr:sp macro="" textlink="">
      <xdr:nvSpPr>
        <xdr:cNvPr id="698" name="n_1aveValue【庁舎】&#10;一人当たり面積"/>
        <xdr:cNvSpPr txBox="1"/>
      </xdr:nvSpPr>
      <xdr:spPr>
        <a:xfrm>
          <a:off x="210757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151147</xdr:rowOff>
    </xdr:from>
    <xdr:ext cx="469744" cy="259045"/>
    <xdr:sp macro="" textlink="">
      <xdr:nvSpPr>
        <xdr:cNvPr id="699" name="n_2aveValue【庁舎】&#10;一人当たり面積"/>
        <xdr:cNvSpPr txBox="1"/>
      </xdr:nvSpPr>
      <xdr:spPr>
        <a:xfrm>
          <a:off x="20199427" y="181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11447</xdr:rowOff>
    </xdr:from>
    <xdr:ext cx="469744" cy="259045"/>
    <xdr:sp macro="" textlink="">
      <xdr:nvSpPr>
        <xdr:cNvPr id="700" name="n_1mainValue【庁舎】&#10;一人当たり面積"/>
        <xdr:cNvSpPr txBox="1"/>
      </xdr:nvSpPr>
      <xdr:spPr>
        <a:xfrm>
          <a:off x="21075727" y="186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15257</xdr:rowOff>
    </xdr:from>
    <xdr:ext cx="469744" cy="259045"/>
    <xdr:sp macro="" textlink="">
      <xdr:nvSpPr>
        <xdr:cNvPr id="701" name="n_2mainValue【庁舎】&#10;一人当たり面積"/>
        <xdr:cNvSpPr txBox="1"/>
      </xdr:nvSpPr>
      <xdr:spPr>
        <a:xfrm>
          <a:off x="20199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庁舎の有形固定資産減価償却率が低い数値であるのは、平成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庁舎を建設したためであり、庁舎一人当たり面積が県平均や全国平均より大きな数値となっているのは、合併前の旧庁舎が一部残存しているためである。また、市有の施設については、全体的に老朽化は進んでいるものの、老朽化の度合いや使用状況、必要性などを総合的に判断しながら、長寿命化や統廃合を進めており、体育館等の利用頻度の高い施設の大規模改修などに計画的に取り組んでおり、消防施設についても、災害の発生に備え老朽化した消防車両や屯所施設の更新・改築を計画的に進めており、県内平均、全国平均より比率はかな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個々の施設等の状況を把握し総合的な判断により、統廃合や複合化、長寿命化を進めていく。また、資産の適切な管理に努めるとともに、引き続き施設等保有量の最適化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48,139
47,797
229.01
27,505,166
27,035,036
359,073
16,348,272
35,059,059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で類似団体平均程度となった。今後も少子高齢化や人口流出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税収の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増加は見込むことができず、数値を改善させるためには歳出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の見直しを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図ることが最も重要である。このため「第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次南あわじ市行財政改革大綱」及び「南あわじ市財政計画（以下、財政計画」という。）」に基づき、定員管理・給与等の適正化、補助金の整理統合、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経費の見直し等を徹底するとともに、合わせて歳入確保のため地方税の徴収強化や使用料・手数料の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定期的な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見直し等に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ポイント悪化した。主な原因として、歳入面では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普通交付税の合併算定替の縮減による減収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が影響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が悪化し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今後も普通交付税の縮減等による比率悪化が懸念されるが、歳出面において計画的な繰上償還の実施、経常経費の抑制等により、現在の水準を維持していく。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106256</xdr:rowOff>
    </xdr:to>
    <xdr:cxnSp macro="">
      <xdr:nvCxnSpPr>
        <xdr:cNvPr id="132" name="直線コネクタ 131"/>
        <xdr:cNvCxnSpPr/>
      </xdr:nvCxnSpPr>
      <xdr:spPr>
        <a:xfrm>
          <a:off x="4114800" y="1081913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63</xdr:row>
      <xdr:rowOff>17780</xdr:rowOff>
    </xdr:to>
    <xdr:cxnSp macro="">
      <xdr:nvCxnSpPr>
        <xdr:cNvPr id="135" name="直線コネクタ 134"/>
        <xdr:cNvCxnSpPr/>
      </xdr:nvCxnSpPr>
      <xdr:spPr>
        <a:xfrm>
          <a:off x="3225800" y="1050544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103294</xdr:rowOff>
    </xdr:to>
    <xdr:cxnSp macro="">
      <xdr:nvCxnSpPr>
        <xdr:cNvPr id="138" name="直線コネクタ 137"/>
        <xdr:cNvCxnSpPr/>
      </xdr:nvCxnSpPr>
      <xdr:spPr>
        <a:xfrm flipV="1">
          <a:off x="2336800" y="105054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40" name="テキスト ボックス 139"/>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61</xdr:row>
      <xdr:rowOff>103294</xdr:rowOff>
    </xdr:to>
    <xdr:cxnSp macro="">
      <xdr:nvCxnSpPr>
        <xdr:cNvPr id="141" name="直線コネクタ 140"/>
        <xdr:cNvCxnSpPr/>
      </xdr:nvCxnSpPr>
      <xdr:spPr>
        <a:xfrm>
          <a:off x="1447800" y="1031240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5" name="テキスト ボックス 144"/>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1" name="楕円 150"/>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2"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4" name="テキスト ボックス 153"/>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5" name="楕円 154"/>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6" name="テキスト ボックス 155"/>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57" name="楕円 156"/>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58" name="テキスト ボックス 157"/>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9" name="楕円 158"/>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60" name="テキスト ボックス 159"/>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は前年度より増加した一方で、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は前年度より減少したことで人件費・物件費等の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決算額は前年度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とほぼ横ばいとなり、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人当たりの額も昨年度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とほぼ横ばい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となった。全国平均や兵庫県平均とは大きな差があるものの、類似団体比較では平均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準にある。少子高齢化や人口流出もあり、平成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日からの１年間で住民基本台帳人口が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人減少したことも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人当たりの額が大きくなる要因となっている。人口維持、定住促進事業を進めながら、今後も定員管理や給与の適正化に努め、物件費の抑制も引き続き継続していく。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144816</xdr:rowOff>
    </xdr:from>
    <xdr:to>
      <xdr:col>23</xdr:col>
      <xdr:colOff>133350</xdr:colOff>
      <xdr:row>83</xdr:row>
      <xdr:rowOff>149854</xdr:rowOff>
    </xdr:to>
    <xdr:cxnSp macro="">
      <xdr:nvCxnSpPr>
        <xdr:cNvPr id="193" name="直線コネクタ 192"/>
        <xdr:cNvCxnSpPr/>
      </xdr:nvCxnSpPr>
      <xdr:spPr>
        <a:xfrm>
          <a:off x="4114800" y="14375166"/>
          <a:ext cx="838200" cy="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132799</xdr:rowOff>
    </xdr:from>
    <xdr:ext cx="762000" cy="259045"/>
    <xdr:sp macro="" textlink="">
      <xdr:nvSpPr>
        <xdr:cNvPr id="194" name="人件費・物件費等の状況平均値テキスト"/>
        <xdr:cNvSpPr txBox="1"/>
      </xdr:nvSpPr>
      <xdr:spPr>
        <a:xfrm>
          <a:off x="5041900" y="1436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144816</xdr:rowOff>
    </xdr:from>
    <xdr:to>
      <xdr:col>19</xdr:col>
      <xdr:colOff>133350</xdr:colOff>
      <xdr:row>84</xdr:row>
      <xdr:rowOff>42523</xdr:rowOff>
    </xdr:to>
    <xdr:cxnSp macro="">
      <xdr:nvCxnSpPr>
        <xdr:cNvPr id="196" name="直線コネクタ 195"/>
        <xdr:cNvCxnSpPr/>
      </xdr:nvCxnSpPr>
      <xdr:spPr>
        <a:xfrm flipV="1">
          <a:off x="3225800" y="14375166"/>
          <a:ext cx="889000" cy="6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69953</xdr:rowOff>
    </xdr:from>
    <xdr:ext cx="736600" cy="259045"/>
    <xdr:sp macro="" textlink="">
      <xdr:nvSpPr>
        <xdr:cNvPr id="198" name="テキスト ボックス 197"/>
        <xdr:cNvSpPr txBox="1"/>
      </xdr:nvSpPr>
      <xdr:spPr>
        <a:xfrm>
          <a:off x="3733800" y="1447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33848</xdr:rowOff>
    </xdr:from>
    <xdr:to>
      <xdr:col>15</xdr:col>
      <xdr:colOff>82550</xdr:colOff>
      <xdr:row>84</xdr:row>
      <xdr:rowOff>42523</xdr:rowOff>
    </xdr:to>
    <xdr:cxnSp macro="">
      <xdr:nvCxnSpPr>
        <xdr:cNvPr id="199" name="直線コネクタ 198"/>
        <xdr:cNvCxnSpPr/>
      </xdr:nvCxnSpPr>
      <xdr:spPr>
        <a:xfrm>
          <a:off x="2336800" y="14264198"/>
          <a:ext cx="889000" cy="18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121090</xdr:rowOff>
    </xdr:from>
    <xdr:to>
      <xdr:col>15</xdr:col>
      <xdr:colOff>133350</xdr:colOff>
      <xdr:row>84</xdr:row>
      <xdr:rowOff>51240</xdr:rowOff>
    </xdr:to>
    <xdr:sp macro="" textlink="">
      <xdr:nvSpPr>
        <xdr:cNvPr id="200" name="フローチャート: 判断 199"/>
        <xdr:cNvSpPr/>
      </xdr:nvSpPr>
      <xdr:spPr>
        <a:xfrm>
          <a:off x="3175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61417</xdr:rowOff>
    </xdr:from>
    <xdr:ext cx="762000" cy="259045"/>
    <xdr:sp macro="" textlink="">
      <xdr:nvSpPr>
        <xdr:cNvPr id="201" name="テキスト ボックス 200"/>
        <xdr:cNvSpPr txBox="1"/>
      </xdr:nvSpPr>
      <xdr:spPr>
        <a:xfrm>
          <a:off x="2844800" y="1412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30518</xdr:rowOff>
    </xdr:from>
    <xdr:to>
      <xdr:col>11</xdr:col>
      <xdr:colOff>31750</xdr:colOff>
      <xdr:row>83</xdr:row>
      <xdr:rowOff>33848</xdr:rowOff>
    </xdr:to>
    <xdr:cxnSp macro="">
      <xdr:nvCxnSpPr>
        <xdr:cNvPr id="202" name="直線コネクタ 201"/>
        <xdr:cNvCxnSpPr/>
      </xdr:nvCxnSpPr>
      <xdr:spPr>
        <a:xfrm>
          <a:off x="1447800" y="14260868"/>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98351</xdr:rowOff>
    </xdr:from>
    <xdr:to>
      <xdr:col>11</xdr:col>
      <xdr:colOff>82550</xdr:colOff>
      <xdr:row>84</xdr:row>
      <xdr:rowOff>28501</xdr:rowOff>
    </xdr:to>
    <xdr:sp macro="" textlink="">
      <xdr:nvSpPr>
        <xdr:cNvPr id="203" name="フローチャート: 判断 202"/>
        <xdr:cNvSpPr/>
      </xdr:nvSpPr>
      <xdr:spPr>
        <a:xfrm>
          <a:off x="2286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13278</xdr:rowOff>
    </xdr:from>
    <xdr:ext cx="762000" cy="259045"/>
    <xdr:sp macro="" textlink="">
      <xdr:nvSpPr>
        <xdr:cNvPr id="204" name="テキスト ボックス 203"/>
        <xdr:cNvSpPr txBox="1"/>
      </xdr:nvSpPr>
      <xdr:spPr>
        <a:xfrm>
          <a:off x="1955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65148</xdr:rowOff>
    </xdr:from>
    <xdr:to>
      <xdr:col>7</xdr:col>
      <xdr:colOff>31750</xdr:colOff>
      <xdr:row>83</xdr:row>
      <xdr:rowOff>166748</xdr:rowOff>
    </xdr:to>
    <xdr:sp macro="" textlink="">
      <xdr:nvSpPr>
        <xdr:cNvPr id="205" name="フローチャート: 判断 204"/>
        <xdr:cNvSpPr/>
      </xdr:nvSpPr>
      <xdr:spPr>
        <a:xfrm>
          <a:off x="1397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151525</xdr:rowOff>
    </xdr:from>
    <xdr:ext cx="762000" cy="259045"/>
    <xdr:sp macro="" textlink="">
      <xdr:nvSpPr>
        <xdr:cNvPr id="206" name="テキスト ボックス 205"/>
        <xdr:cNvSpPr txBox="1"/>
      </xdr:nvSpPr>
      <xdr:spPr>
        <a:xfrm>
          <a:off x="1066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99054</xdr:rowOff>
    </xdr:from>
    <xdr:to>
      <xdr:col>23</xdr:col>
      <xdr:colOff>184150</xdr:colOff>
      <xdr:row>84</xdr:row>
      <xdr:rowOff>29204</xdr:rowOff>
    </xdr:to>
    <xdr:sp macro="" textlink="">
      <xdr:nvSpPr>
        <xdr:cNvPr id="212" name="楕円 211"/>
        <xdr:cNvSpPr/>
      </xdr:nvSpPr>
      <xdr:spPr>
        <a:xfrm>
          <a:off x="4902200" y="1432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115581</xdr:rowOff>
    </xdr:from>
    <xdr:ext cx="762000" cy="259045"/>
    <xdr:sp macro="" textlink="">
      <xdr:nvSpPr>
        <xdr:cNvPr id="213" name="人件費・物件費等の状況該当値テキスト"/>
        <xdr:cNvSpPr txBox="1"/>
      </xdr:nvSpPr>
      <xdr:spPr>
        <a:xfrm>
          <a:off x="5041900" y="1417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94016</xdr:rowOff>
    </xdr:from>
    <xdr:to>
      <xdr:col>19</xdr:col>
      <xdr:colOff>184150</xdr:colOff>
      <xdr:row>84</xdr:row>
      <xdr:rowOff>24166</xdr:rowOff>
    </xdr:to>
    <xdr:sp macro="" textlink="">
      <xdr:nvSpPr>
        <xdr:cNvPr id="214" name="楕円 213"/>
        <xdr:cNvSpPr/>
      </xdr:nvSpPr>
      <xdr:spPr>
        <a:xfrm>
          <a:off x="4064000" y="143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34343</xdr:rowOff>
    </xdr:from>
    <xdr:ext cx="736600" cy="259045"/>
    <xdr:sp macro="" textlink="">
      <xdr:nvSpPr>
        <xdr:cNvPr id="215" name="テキスト ボックス 214"/>
        <xdr:cNvSpPr txBox="1"/>
      </xdr:nvSpPr>
      <xdr:spPr>
        <a:xfrm>
          <a:off x="3733800" y="1409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163173</xdr:rowOff>
    </xdr:from>
    <xdr:to>
      <xdr:col>15</xdr:col>
      <xdr:colOff>133350</xdr:colOff>
      <xdr:row>84</xdr:row>
      <xdr:rowOff>93323</xdr:rowOff>
    </xdr:to>
    <xdr:sp macro="" textlink="">
      <xdr:nvSpPr>
        <xdr:cNvPr id="216" name="楕円 215"/>
        <xdr:cNvSpPr/>
      </xdr:nvSpPr>
      <xdr:spPr>
        <a:xfrm>
          <a:off x="3175000" y="1439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78100</xdr:rowOff>
    </xdr:from>
    <xdr:ext cx="762000" cy="259045"/>
    <xdr:sp macro="" textlink="">
      <xdr:nvSpPr>
        <xdr:cNvPr id="217" name="テキスト ボックス 216"/>
        <xdr:cNvSpPr txBox="1"/>
      </xdr:nvSpPr>
      <xdr:spPr>
        <a:xfrm>
          <a:off x="2844800" y="1447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154498</xdr:rowOff>
    </xdr:from>
    <xdr:to>
      <xdr:col>11</xdr:col>
      <xdr:colOff>82550</xdr:colOff>
      <xdr:row>83</xdr:row>
      <xdr:rowOff>84648</xdr:rowOff>
    </xdr:to>
    <xdr:sp macro="" textlink="">
      <xdr:nvSpPr>
        <xdr:cNvPr id="218" name="楕円 217"/>
        <xdr:cNvSpPr/>
      </xdr:nvSpPr>
      <xdr:spPr>
        <a:xfrm>
          <a:off x="2286000" y="142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94825</xdr:rowOff>
    </xdr:from>
    <xdr:ext cx="762000" cy="259045"/>
    <xdr:sp macro="" textlink="">
      <xdr:nvSpPr>
        <xdr:cNvPr id="219" name="テキスト ボックス 218"/>
        <xdr:cNvSpPr txBox="1"/>
      </xdr:nvSpPr>
      <xdr:spPr>
        <a:xfrm>
          <a:off x="1955800" y="1398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151168</xdr:rowOff>
    </xdr:from>
    <xdr:to>
      <xdr:col>7</xdr:col>
      <xdr:colOff>31750</xdr:colOff>
      <xdr:row>83</xdr:row>
      <xdr:rowOff>81318</xdr:rowOff>
    </xdr:to>
    <xdr:sp macro="" textlink="">
      <xdr:nvSpPr>
        <xdr:cNvPr id="220" name="楕円 219"/>
        <xdr:cNvSpPr/>
      </xdr:nvSpPr>
      <xdr:spPr>
        <a:xfrm>
          <a:off x="1397000" y="142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91495</xdr:rowOff>
    </xdr:from>
    <xdr:ext cx="762000" cy="259045"/>
    <xdr:sp macro="" textlink="">
      <xdr:nvSpPr>
        <xdr:cNvPr id="221" name="テキスト ボックス 220"/>
        <xdr:cNvSpPr txBox="1"/>
      </xdr:nvSpPr>
      <xdr:spPr>
        <a:xfrm>
          <a:off x="1066800" y="1397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横ばい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ポイント高い数値となっている。給与表及び管理職手当の見直し、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歳昇給抑制等の取り組みを継続し、今後も適正な人事配置と行政効率の高い組織づくりを進めていくことで、一層の給与適正化に努めていく。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57" name="直線コネクタ 256"/>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32657</xdr:rowOff>
    </xdr:to>
    <xdr:cxnSp macro="">
      <xdr:nvCxnSpPr>
        <xdr:cNvPr id="260" name="直線コネクタ 259"/>
        <xdr:cNvCxnSpPr/>
      </xdr:nvCxnSpPr>
      <xdr:spPr>
        <a:xfrm>
          <a:off x="15290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100693</xdr:rowOff>
    </xdr:to>
    <xdr:cxnSp macro="">
      <xdr:nvCxnSpPr>
        <xdr:cNvPr id="263" name="直線コネクタ 262"/>
        <xdr:cNvCxnSpPr/>
      </xdr:nvCxnSpPr>
      <xdr:spPr>
        <a:xfrm>
          <a:off x="14401800" y="145532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84</xdr:row>
      <xdr:rowOff>151493</xdr:rowOff>
    </xdr:to>
    <xdr:cxnSp macro="">
      <xdr:nvCxnSpPr>
        <xdr:cNvPr id="266" name="直線コネクタ 265"/>
        <xdr:cNvCxnSpPr/>
      </xdr:nvCxnSpPr>
      <xdr:spPr>
        <a:xfrm>
          <a:off x="13512800" y="1455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7" name="フローチャート: 判断 266"/>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68" name="テキスト ボックス 267"/>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0" name="楕円 279"/>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1" name="テキスト ボックス 28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2" name="楕円 281"/>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3" name="テキスト ボックス 282"/>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「南あわじ市定員適正化計画」に基づき、新規採用者を退職者の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以内に抑制してきたことにより、平成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日現在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人であった職員数は、平成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日現在で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月に策定した「定員管理計画」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の目標（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日時点の職員数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）がほぼ達成されている。今後は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業務内容と職員総数、職員の年齢構成等を考えながら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適正な定員管理に努める。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101237</xdr:rowOff>
    </xdr:from>
    <xdr:to>
      <xdr:col>81</xdr:col>
      <xdr:colOff>44450</xdr:colOff>
      <xdr:row>60</xdr:row>
      <xdr:rowOff>120197</xdr:rowOff>
    </xdr:to>
    <xdr:cxnSp macro="">
      <xdr:nvCxnSpPr>
        <xdr:cNvPr id="322" name="直線コネクタ 321"/>
        <xdr:cNvCxnSpPr/>
      </xdr:nvCxnSpPr>
      <xdr:spPr>
        <a:xfrm>
          <a:off x="16179800" y="10388237"/>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167294</xdr:rowOff>
    </xdr:from>
    <xdr:ext cx="762000" cy="259045"/>
    <xdr:sp macro="" textlink="">
      <xdr:nvSpPr>
        <xdr:cNvPr id="323" name="定員管理の状況平均値テキスト"/>
        <xdr:cNvSpPr txBox="1"/>
      </xdr:nvSpPr>
      <xdr:spPr>
        <a:xfrm>
          <a:off x="17106900" y="10454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66766</xdr:rowOff>
    </xdr:from>
    <xdr:to>
      <xdr:col>77</xdr:col>
      <xdr:colOff>44450</xdr:colOff>
      <xdr:row>60</xdr:row>
      <xdr:rowOff>101237</xdr:rowOff>
    </xdr:to>
    <xdr:cxnSp macro="">
      <xdr:nvCxnSpPr>
        <xdr:cNvPr id="325" name="直線コネクタ 324"/>
        <xdr:cNvCxnSpPr/>
      </xdr:nvCxnSpPr>
      <xdr:spPr>
        <a:xfrm>
          <a:off x="15290800" y="103537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7" name="テキスト ボックス 326"/>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66766</xdr:rowOff>
    </xdr:from>
    <xdr:to>
      <xdr:col>72</xdr:col>
      <xdr:colOff>203200</xdr:colOff>
      <xdr:row>60</xdr:row>
      <xdr:rowOff>96066</xdr:rowOff>
    </xdr:to>
    <xdr:cxnSp macro="">
      <xdr:nvCxnSpPr>
        <xdr:cNvPr id="328" name="直線コネクタ 327"/>
        <xdr:cNvCxnSpPr/>
      </xdr:nvCxnSpPr>
      <xdr:spPr>
        <a:xfrm flipV="1">
          <a:off x="14401800" y="1035376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29" name="フローチャート: 判断 328"/>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80843</xdr:rowOff>
    </xdr:from>
    <xdr:ext cx="762000" cy="259045"/>
    <xdr:sp macro="" textlink="">
      <xdr:nvSpPr>
        <xdr:cNvPr id="330" name="テキスト ボックス 329"/>
        <xdr:cNvSpPr txBox="1"/>
      </xdr:nvSpPr>
      <xdr:spPr>
        <a:xfrm>
          <a:off x="14909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96066</xdr:rowOff>
    </xdr:from>
    <xdr:to>
      <xdr:col>68</xdr:col>
      <xdr:colOff>152400</xdr:colOff>
      <xdr:row>60</xdr:row>
      <xdr:rowOff>163285</xdr:rowOff>
    </xdr:to>
    <xdr:cxnSp macro="">
      <xdr:nvCxnSpPr>
        <xdr:cNvPr id="331" name="直線コネクタ 330"/>
        <xdr:cNvCxnSpPr/>
      </xdr:nvCxnSpPr>
      <xdr:spPr>
        <a:xfrm flipV="1">
          <a:off x="13512800" y="10383066"/>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2" name="フローチャート: 判断 331"/>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49819</xdr:rowOff>
    </xdr:from>
    <xdr:ext cx="762000" cy="259045"/>
    <xdr:sp macro="" textlink="">
      <xdr:nvSpPr>
        <xdr:cNvPr id="333" name="テキスト ボックス 332"/>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4" name="フローチャート: 判断 333"/>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35" name="テキスト ボックス 334"/>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69397</xdr:rowOff>
    </xdr:from>
    <xdr:to>
      <xdr:col>81</xdr:col>
      <xdr:colOff>95250</xdr:colOff>
      <xdr:row>60</xdr:row>
      <xdr:rowOff>170997</xdr:rowOff>
    </xdr:to>
    <xdr:sp macro="" textlink="">
      <xdr:nvSpPr>
        <xdr:cNvPr id="341" name="楕円 340"/>
        <xdr:cNvSpPr/>
      </xdr:nvSpPr>
      <xdr:spPr>
        <a:xfrm>
          <a:off x="169672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85924</xdr:rowOff>
    </xdr:from>
    <xdr:ext cx="762000" cy="259045"/>
    <xdr:sp macro="" textlink="">
      <xdr:nvSpPr>
        <xdr:cNvPr id="342" name="定員管理の状況該当値テキスト"/>
        <xdr:cNvSpPr txBox="1"/>
      </xdr:nvSpPr>
      <xdr:spPr>
        <a:xfrm>
          <a:off x="17106900" y="1020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50437</xdr:rowOff>
    </xdr:from>
    <xdr:to>
      <xdr:col>77</xdr:col>
      <xdr:colOff>95250</xdr:colOff>
      <xdr:row>60</xdr:row>
      <xdr:rowOff>152037</xdr:rowOff>
    </xdr:to>
    <xdr:sp macro="" textlink="">
      <xdr:nvSpPr>
        <xdr:cNvPr id="343" name="楕円 342"/>
        <xdr:cNvSpPr/>
      </xdr:nvSpPr>
      <xdr:spPr>
        <a:xfrm>
          <a:off x="16129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162214</xdr:rowOff>
    </xdr:from>
    <xdr:ext cx="736600" cy="259045"/>
    <xdr:sp macro="" textlink="">
      <xdr:nvSpPr>
        <xdr:cNvPr id="344" name="テキスト ボックス 343"/>
        <xdr:cNvSpPr txBox="1"/>
      </xdr:nvSpPr>
      <xdr:spPr>
        <a:xfrm>
          <a:off x="15798800" y="1010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15966</xdr:rowOff>
    </xdr:from>
    <xdr:to>
      <xdr:col>73</xdr:col>
      <xdr:colOff>44450</xdr:colOff>
      <xdr:row>60</xdr:row>
      <xdr:rowOff>117566</xdr:rowOff>
    </xdr:to>
    <xdr:sp macro="" textlink="">
      <xdr:nvSpPr>
        <xdr:cNvPr id="345" name="楕円 344"/>
        <xdr:cNvSpPr/>
      </xdr:nvSpPr>
      <xdr:spPr>
        <a:xfrm>
          <a:off x="15240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127743</xdr:rowOff>
    </xdr:from>
    <xdr:ext cx="762000" cy="259045"/>
    <xdr:sp macro="" textlink="">
      <xdr:nvSpPr>
        <xdr:cNvPr id="346" name="テキスト ボックス 345"/>
        <xdr:cNvSpPr txBox="1"/>
      </xdr:nvSpPr>
      <xdr:spPr>
        <a:xfrm>
          <a:off x="14909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45266</xdr:rowOff>
    </xdr:from>
    <xdr:to>
      <xdr:col>68</xdr:col>
      <xdr:colOff>203200</xdr:colOff>
      <xdr:row>60</xdr:row>
      <xdr:rowOff>146866</xdr:rowOff>
    </xdr:to>
    <xdr:sp macro="" textlink="">
      <xdr:nvSpPr>
        <xdr:cNvPr id="347" name="楕円 346"/>
        <xdr:cNvSpPr/>
      </xdr:nvSpPr>
      <xdr:spPr>
        <a:xfrm>
          <a:off x="143510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157043</xdr:rowOff>
    </xdr:from>
    <xdr:ext cx="762000" cy="259045"/>
    <xdr:sp macro="" textlink="">
      <xdr:nvSpPr>
        <xdr:cNvPr id="348" name="テキスト ボックス 347"/>
        <xdr:cNvSpPr txBox="1"/>
      </xdr:nvSpPr>
      <xdr:spPr>
        <a:xfrm>
          <a:off x="14020800" y="1010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49" name="楕円 348"/>
        <xdr:cNvSpPr/>
      </xdr:nvSpPr>
      <xdr:spPr>
        <a:xfrm>
          <a:off x="13462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50" name="テキスト ボックス 349"/>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した。主な原因は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算定分子である公債費が減少したものの、算定分母である普通交付税も同様に減少したためほぼ横ばいとなった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類似団体比較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最も悪い水準にあるため、今後も、財政計画に基づく地方債発行抑制や計画的な繰上償還を実施し、公債費の抑制に努めていく。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97536</xdr:rowOff>
    </xdr:to>
    <xdr:cxnSp macro="">
      <xdr:nvCxnSpPr>
        <xdr:cNvPr id="377" name="直線コネクタ 376"/>
        <xdr:cNvCxnSpPr/>
      </xdr:nvCxnSpPr>
      <xdr:spPr>
        <a:xfrm flipV="1">
          <a:off x="17018000" y="6203188"/>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78" name="公債費負担の状況最小値テキスト"/>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79" name="直線コネクタ 378"/>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80" name="公債費負担の状況最大値テキスト"/>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1" name="直線コネクタ 380"/>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97536</xdr:rowOff>
    </xdr:from>
    <xdr:to>
      <xdr:col>81</xdr:col>
      <xdr:colOff>44450</xdr:colOff>
      <xdr:row>44</xdr:row>
      <xdr:rowOff>107188</xdr:rowOff>
    </xdr:to>
    <xdr:cxnSp macro="">
      <xdr:nvCxnSpPr>
        <xdr:cNvPr id="382" name="直線コネクタ 381"/>
        <xdr:cNvCxnSpPr/>
      </xdr:nvCxnSpPr>
      <xdr:spPr>
        <a:xfrm flipV="1">
          <a:off x="16179800" y="76413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3"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4" name="フローチャート: 判断 383"/>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162814</xdr:rowOff>
    </xdr:from>
    <xdr:to>
      <xdr:col>77</xdr:col>
      <xdr:colOff>44450</xdr:colOff>
      <xdr:row>44</xdr:row>
      <xdr:rowOff>107188</xdr:rowOff>
    </xdr:to>
    <xdr:cxnSp macro="">
      <xdr:nvCxnSpPr>
        <xdr:cNvPr id="385" name="直線コネクタ 384"/>
        <xdr:cNvCxnSpPr/>
      </xdr:nvCxnSpPr>
      <xdr:spPr>
        <a:xfrm>
          <a:off x="15290800" y="75351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6" name="フローチャート: 判断 385"/>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7" name="テキスト ボックス 386"/>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162814</xdr:rowOff>
    </xdr:from>
    <xdr:to>
      <xdr:col>72</xdr:col>
      <xdr:colOff>203200</xdr:colOff>
      <xdr:row>44</xdr:row>
      <xdr:rowOff>29972</xdr:rowOff>
    </xdr:to>
    <xdr:cxnSp macro="">
      <xdr:nvCxnSpPr>
        <xdr:cNvPr id="388" name="直線コネクタ 387"/>
        <xdr:cNvCxnSpPr/>
      </xdr:nvCxnSpPr>
      <xdr:spPr>
        <a:xfrm flipV="1">
          <a:off x="14401800" y="75351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9" name="フローチャート: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29972</xdr:rowOff>
    </xdr:from>
    <xdr:to>
      <xdr:col>68</xdr:col>
      <xdr:colOff>152400</xdr:colOff>
      <xdr:row>44</xdr:row>
      <xdr:rowOff>97536</xdr:rowOff>
    </xdr:to>
    <xdr:cxnSp macro="">
      <xdr:nvCxnSpPr>
        <xdr:cNvPr id="391" name="直線コネクタ 390"/>
        <xdr:cNvCxnSpPr/>
      </xdr:nvCxnSpPr>
      <xdr:spPr>
        <a:xfrm flipV="1">
          <a:off x="13512800" y="75737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2" name="フローチャート: 判断 391"/>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124985</xdr:rowOff>
    </xdr:from>
    <xdr:ext cx="762000" cy="259045"/>
    <xdr:sp macro="" textlink="">
      <xdr:nvSpPr>
        <xdr:cNvPr id="393" name="テキスト ボックス 392"/>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4" name="フローチャート: 判断 393"/>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95" name="テキスト ボックス 394"/>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46736</xdr:rowOff>
    </xdr:from>
    <xdr:to>
      <xdr:col>81</xdr:col>
      <xdr:colOff>95250</xdr:colOff>
      <xdr:row>44</xdr:row>
      <xdr:rowOff>148336</xdr:rowOff>
    </xdr:to>
    <xdr:sp macro="" textlink="">
      <xdr:nvSpPr>
        <xdr:cNvPr id="401" name="楕円 400"/>
        <xdr:cNvSpPr/>
      </xdr:nvSpPr>
      <xdr:spPr>
        <a:xfrm>
          <a:off x="169672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114063</xdr:rowOff>
    </xdr:from>
    <xdr:ext cx="762000" cy="259045"/>
    <xdr:sp macro="" textlink="">
      <xdr:nvSpPr>
        <xdr:cNvPr id="402" name="公債費負担の状況該当値テキスト"/>
        <xdr:cNvSpPr txBox="1"/>
      </xdr:nvSpPr>
      <xdr:spPr>
        <a:xfrm>
          <a:off x="17106900" y="74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56388</xdr:rowOff>
    </xdr:from>
    <xdr:to>
      <xdr:col>77</xdr:col>
      <xdr:colOff>95250</xdr:colOff>
      <xdr:row>44</xdr:row>
      <xdr:rowOff>157988</xdr:rowOff>
    </xdr:to>
    <xdr:sp macro="" textlink="">
      <xdr:nvSpPr>
        <xdr:cNvPr id="403" name="楕円 402"/>
        <xdr:cNvSpPr/>
      </xdr:nvSpPr>
      <xdr:spPr>
        <a:xfrm>
          <a:off x="16129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142765</xdr:rowOff>
    </xdr:from>
    <xdr:ext cx="736600" cy="259045"/>
    <xdr:sp macro="" textlink="">
      <xdr:nvSpPr>
        <xdr:cNvPr id="404" name="テキスト ボックス 403"/>
        <xdr:cNvSpPr txBox="1"/>
      </xdr:nvSpPr>
      <xdr:spPr>
        <a:xfrm>
          <a:off x="15798800" y="768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112014</xdr:rowOff>
    </xdr:from>
    <xdr:to>
      <xdr:col>73</xdr:col>
      <xdr:colOff>44450</xdr:colOff>
      <xdr:row>44</xdr:row>
      <xdr:rowOff>42164</xdr:rowOff>
    </xdr:to>
    <xdr:sp macro="" textlink="">
      <xdr:nvSpPr>
        <xdr:cNvPr id="405" name="楕円 404"/>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26941</xdr:rowOff>
    </xdr:from>
    <xdr:ext cx="762000" cy="259045"/>
    <xdr:sp macro="" textlink="">
      <xdr:nvSpPr>
        <xdr:cNvPr id="406" name="テキスト ボックス 405"/>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150622</xdr:rowOff>
    </xdr:from>
    <xdr:to>
      <xdr:col>68</xdr:col>
      <xdr:colOff>203200</xdr:colOff>
      <xdr:row>44</xdr:row>
      <xdr:rowOff>80772</xdr:rowOff>
    </xdr:to>
    <xdr:sp macro="" textlink="">
      <xdr:nvSpPr>
        <xdr:cNvPr id="407" name="楕円 406"/>
        <xdr:cNvSpPr/>
      </xdr:nvSpPr>
      <xdr:spPr>
        <a:xfrm>
          <a:off x="14351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65549</xdr:rowOff>
    </xdr:from>
    <xdr:ext cx="762000" cy="259045"/>
    <xdr:sp macro="" textlink="">
      <xdr:nvSpPr>
        <xdr:cNvPr id="408" name="テキスト ボックス 407"/>
        <xdr:cNvSpPr txBox="1"/>
      </xdr:nvSpPr>
      <xdr:spPr>
        <a:xfrm>
          <a:off x="14020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46736</xdr:rowOff>
    </xdr:from>
    <xdr:to>
      <xdr:col>64</xdr:col>
      <xdr:colOff>152400</xdr:colOff>
      <xdr:row>44</xdr:row>
      <xdr:rowOff>148336</xdr:rowOff>
    </xdr:to>
    <xdr:sp macro="" textlink="">
      <xdr:nvSpPr>
        <xdr:cNvPr id="409" name="楕円 408"/>
        <xdr:cNvSpPr/>
      </xdr:nvSpPr>
      <xdr:spPr>
        <a:xfrm>
          <a:off x="13462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133113</xdr:rowOff>
    </xdr:from>
    <xdr:ext cx="762000" cy="259045"/>
    <xdr:sp macro="" textlink="">
      <xdr:nvSpPr>
        <xdr:cNvPr id="410" name="テキスト ボックス 409"/>
        <xdr:cNvSpPr txBox="1"/>
      </xdr:nvSpPr>
      <xdr:spPr>
        <a:xfrm>
          <a:off x="13131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した。主な原因は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一般会計等では計画的な繰上償還により地方債残高が減少したことによる。また、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下水道事業の地方債現在高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の減少、一般会計が将来負担する率（３ヵ年平均）が減少したことで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につながった。類似団体と比較すると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下位に位置しており、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しては、合併前から実施してきた生活基盤整備のために発行した地方債による影響と下水道事業の赤字補てん的な繰出金が多額となっているためである。当面は大幅な改善は見込まれないため、引き続き計画的な繰上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、地方債発行抑制等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、ゆるやかな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改善を目指す。</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39" name="直線コネクタ 438"/>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0"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1" name="直線コネクタ 440"/>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32343</xdr:rowOff>
    </xdr:from>
    <xdr:to>
      <xdr:col>81</xdr:col>
      <xdr:colOff>44450</xdr:colOff>
      <xdr:row>20</xdr:row>
      <xdr:rowOff>77385</xdr:rowOff>
    </xdr:to>
    <xdr:cxnSp macro="">
      <xdr:nvCxnSpPr>
        <xdr:cNvPr id="444" name="直線コネクタ 443"/>
        <xdr:cNvCxnSpPr/>
      </xdr:nvCxnSpPr>
      <xdr:spPr>
        <a:xfrm flipV="1">
          <a:off x="16179800" y="3461343"/>
          <a:ext cx="8382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100838</xdr:rowOff>
    </xdr:from>
    <xdr:to>
      <xdr:col>77</xdr:col>
      <xdr:colOff>44450</xdr:colOff>
      <xdr:row>20</xdr:row>
      <xdr:rowOff>77385</xdr:rowOff>
    </xdr:to>
    <xdr:cxnSp macro="">
      <xdr:nvCxnSpPr>
        <xdr:cNvPr id="447" name="直線コネクタ 446"/>
        <xdr:cNvCxnSpPr/>
      </xdr:nvCxnSpPr>
      <xdr:spPr>
        <a:xfrm>
          <a:off x="15290800" y="3358388"/>
          <a:ext cx="889000" cy="1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48" name="フローチャート: 判断 447"/>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49" name="テキスト ボックス 448"/>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100838</xdr:rowOff>
    </xdr:from>
    <xdr:to>
      <xdr:col>72</xdr:col>
      <xdr:colOff>203200</xdr:colOff>
      <xdr:row>20</xdr:row>
      <xdr:rowOff>974</xdr:rowOff>
    </xdr:to>
    <xdr:cxnSp macro="">
      <xdr:nvCxnSpPr>
        <xdr:cNvPr id="450" name="直線コネクタ 449"/>
        <xdr:cNvCxnSpPr/>
      </xdr:nvCxnSpPr>
      <xdr:spPr>
        <a:xfrm flipV="1">
          <a:off x="14401800" y="3358388"/>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1" name="フローチャート: 判断 450"/>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2" name="テキスト ボックス 451"/>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974</xdr:rowOff>
    </xdr:from>
    <xdr:to>
      <xdr:col>68</xdr:col>
      <xdr:colOff>152400</xdr:colOff>
      <xdr:row>20</xdr:row>
      <xdr:rowOff>19473</xdr:rowOff>
    </xdr:to>
    <xdr:cxnSp macro="">
      <xdr:nvCxnSpPr>
        <xdr:cNvPr id="453" name="直線コネクタ 452"/>
        <xdr:cNvCxnSpPr/>
      </xdr:nvCxnSpPr>
      <xdr:spPr>
        <a:xfrm flipV="1">
          <a:off x="13512800" y="3429974"/>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152993</xdr:rowOff>
    </xdr:from>
    <xdr:to>
      <xdr:col>81</xdr:col>
      <xdr:colOff>95250</xdr:colOff>
      <xdr:row>20</xdr:row>
      <xdr:rowOff>83143</xdr:rowOff>
    </xdr:to>
    <xdr:sp macro="" textlink="">
      <xdr:nvSpPr>
        <xdr:cNvPr id="463" name="楕円 462"/>
        <xdr:cNvSpPr/>
      </xdr:nvSpPr>
      <xdr:spPr>
        <a:xfrm>
          <a:off x="16967200" y="34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125070</xdr:rowOff>
    </xdr:from>
    <xdr:ext cx="762000" cy="259045"/>
    <xdr:sp macro="" textlink="">
      <xdr:nvSpPr>
        <xdr:cNvPr id="464" name="将来負担の状況該当値テキスト"/>
        <xdr:cNvSpPr txBox="1"/>
      </xdr:nvSpPr>
      <xdr:spPr>
        <a:xfrm>
          <a:off x="17106900" y="33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26585</xdr:rowOff>
    </xdr:from>
    <xdr:to>
      <xdr:col>77</xdr:col>
      <xdr:colOff>95250</xdr:colOff>
      <xdr:row>20</xdr:row>
      <xdr:rowOff>128185</xdr:rowOff>
    </xdr:to>
    <xdr:sp macro="" textlink="">
      <xdr:nvSpPr>
        <xdr:cNvPr id="465" name="楕円 464"/>
        <xdr:cNvSpPr/>
      </xdr:nvSpPr>
      <xdr:spPr>
        <a:xfrm>
          <a:off x="16129000" y="345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112962</xdr:rowOff>
    </xdr:from>
    <xdr:ext cx="736600" cy="259045"/>
    <xdr:sp macro="" textlink="">
      <xdr:nvSpPr>
        <xdr:cNvPr id="466" name="テキスト ボックス 465"/>
        <xdr:cNvSpPr txBox="1"/>
      </xdr:nvSpPr>
      <xdr:spPr>
        <a:xfrm>
          <a:off x="15798800" y="354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50038</xdr:rowOff>
    </xdr:from>
    <xdr:to>
      <xdr:col>73</xdr:col>
      <xdr:colOff>44450</xdr:colOff>
      <xdr:row>19</xdr:row>
      <xdr:rowOff>151638</xdr:rowOff>
    </xdr:to>
    <xdr:sp macro="" textlink="">
      <xdr:nvSpPr>
        <xdr:cNvPr id="467" name="楕円 466"/>
        <xdr:cNvSpPr/>
      </xdr:nvSpPr>
      <xdr:spPr>
        <a:xfrm>
          <a:off x="15240000" y="33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136415</xdr:rowOff>
    </xdr:from>
    <xdr:ext cx="762000" cy="259045"/>
    <xdr:sp macro="" textlink="">
      <xdr:nvSpPr>
        <xdr:cNvPr id="468" name="テキスト ボックス 467"/>
        <xdr:cNvSpPr txBox="1"/>
      </xdr:nvSpPr>
      <xdr:spPr>
        <a:xfrm>
          <a:off x="14909800" y="339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121624</xdr:rowOff>
    </xdr:from>
    <xdr:to>
      <xdr:col>68</xdr:col>
      <xdr:colOff>203200</xdr:colOff>
      <xdr:row>20</xdr:row>
      <xdr:rowOff>51774</xdr:rowOff>
    </xdr:to>
    <xdr:sp macro="" textlink="">
      <xdr:nvSpPr>
        <xdr:cNvPr id="469" name="楕円 468"/>
        <xdr:cNvSpPr/>
      </xdr:nvSpPr>
      <xdr:spPr>
        <a:xfrm>
          <a:off x="14351000" y="3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36551</xdr:rowOff>
    </xdr:from>
    <xdr:ext cx="762000" cy="259045"/>
    <xdr:sp macro="" textlink="">
      <xdr:nvSpPr>
        <xdr:cNvPr id="470" name="テキスト ボックス 469"/>
        <xdr:cNvSpPr txBox="1"/>
      </xdr:nvSpPr>
      <xdr:spPr>
        <a:xfrm>
          <a:off x="14020800" y="346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140123</xdr:rowOff>
    </xdr:from>
    <xdr:to>
      <xdr:col>64</xdr:col>
      <xdr:colOff>152400</xdr:colOff>
      <xdr:row>20</xdr:row>
      <xdr:rowOff>70273</xdr:rowOff>
    </xdr:to>
    <xdr:sp macro="" textlink="">
      <xdr:nvSpPr>
        <xdr:cNvPr id="471" name="楕円 470"/>
        <xdr:cNvSpPr/>
      </xdr:nvSpPr>
      <xdr:spPr>
        <a:xfrm>
          <a:off x="13462000" y="3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55050</xdr:rowOff>
    </xdr:from>
    <xdr:ext cx="762000" cy="259045"/>
    <xdr:sp macro="" textlink="">
      <xdr:nvSpPr>
        <xdr:cNvPr id="472" name="テキスト ボックス 471"/>
        <xdr:cNvSpPr txBox="1"/>
      </xdr:nvSpPr>
      <xdr:spPr>
        <a:xfrm>
          <a:off x="13131800" y="34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48,139
47,797
229.01
27,505,166
27,035,036
359,073
16,348,272
35,059,059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人件費に係る経常収支比率は類似団体と比較すると最</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となっている。これは給料表・管理職手当等の見直しや、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歳昇給抑制、定員管理の前倒しなどの取り組みを実施してきたことが主な要因である。今後も引き続き、事務事業の効率化を図りながら、平成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月に策定した「定員管理計画」に基づき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計画的な定員管理を実施していく。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16510</xdr:rowOff>
    </xdr:to>
    <xdr:cxnSp macro="">
      <xdr:nvCxnSpPr>
        <xdr:cNvPr id="61" name="直線コネクタ 60"/>
        <xdr:cNvCxnSpPr/>
      </xdr:nvCxnSpPr>
      <xdr:spPr>
        <a:xfrm flipV="1">
          <a:off x="4826000" y="591820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88900</xdr:rowOff>
    </xdr:to>
    <xdr:cxnSp macro="">
      <xdr:nvCxnSpPr>
        <xdr:cNvPr id="66" name="直線コネクタ 65"/>
        <xdr:cNvCxnSpPr/>
      </xdr:nvCxnSpPr>
      <xdr:spPr>
        <a:xfrm>
          <a:off x="3987800" y="591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68" name="フローチャート: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81280</xdr:rowOff>
    </xdr:to>
    <xdr:cxnSp macro="">
      <xdr:nvCxnSpPr>
        <xdr:cNvPr id="69" name="直線コネクタ 68"/>
        <xdr:cNvCxnSpPr/>
      </xdr:nvCxnSpPr>
      <xdr:spPr>
        <a:xfrm>
          <a:off x="3098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127000</xdr:rowOff>
    </xdr:to>
    <xdr:cxnSp macro="">
      <xdr:nvCxnSpPr>
        <xdr:cNvPr id="72" name="直線コネクタ 71"/>
        <xdr:cNvCxnSpPr/>
      </xdr:nvCxnSpPr>
      <xdr:spPr>
        <a:xfrm flipV="1">
          <a:off x="2209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127000</xdr:rowOff>
    </xdr:to>
    <xdr:cxnSp macro="">
      <xdr:nvCxnSpPr>
        <xdr:cNvPr id="75" name="直線コネクタ 74"/>
        <xdr:cNvCxnSpPr/>
      </xdr:nvCxnSpPr>
      <xdr:spPr>
        <a:xfrm>
          <a:off x="1320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118127</xdr:rowOff>
    </xdr:from>
    <xdr:ext cx="762000" cy="259045"/>
    <xdr:sp macro="" textlink="">
      <xdr:nvSpPr>
        <xdr:cNvPr id="86" name="人件費該当値テキスト"/>
        <xdr:cNvSpPr txBox="1"/>
      </xdr:nvSpPr>
      <xdr:spPr>
        <a:xfrm>
          <a:off x="4914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7" name="楕円 86"/>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8" name="テキスト ボックス 87"/>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物件費にかかる経常収支比率は前年度から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し、類似団体の平均となっている。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外部委託の削減や指定管理者制度の活用など、経費削減の取り組みにより物件費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を抑制するなど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一層の経費削減に努めていく。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2" name="直線コネクタ 121"/>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5"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6" name="直線コネクタ 125"/>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101600</xdr:rowOff>
    </xdr:to>
    <xdr:cxnSp macro="">
      <xdr:nvCxnSpPr>
        <xdr:cNvPr id="127" name="直線コネクタ 126"/>
        <xdr:cNvCxnSpPr/>
      </xdr:nvCxnSpPr>
      <xdr:spPr>
        <a:xfrm>
          <a:off x="15671800" y="3060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8"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29" name="フローチャート: 判断 128"/>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50800</xdr:rowOff>
    </xdr:to>
    <xdr:cxnSp macro="">
      <xdr:nvCxnSpPr>
        <xdr:cNvPr id="130" name="直線コネクタ 129"/>
        <xdr:cNvCxnSpPr/>
      </xdr:nvCxnSpPr>
      <xdr:spPr>
        <a:xfrm flipV="1">
          <a:off x="14782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1" name="フローチャート: 判断 130"/>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60977</xdr:rowOff>
    </xdr:from>
    <xdr:ext cx="736600" cy="259045"/>
    <xdr:sp macro="" textlink="">
      <xdr:nvSpPr>
        <xdr:cNvPr id="132" name="テキスト ボックス 131"/>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114300</xdr:rowOff>
    </xdr:from>
    <xdr:to>
      <xdr:col>73</xdr:col>
      <xdr:colOff>180975</xdr:colOff>
      <xdr:row>18</xdr:row>
      <xdr:rowOff>50800</xdr:rowOff>
    </xdr:to>
    <xdr:cxnSp macro="">
      <xdr:nvCxnSpPr>
        <xdr:cNvPr id="133" name="直線コネクタ 132"/>
        <xdr:cNvCxnSpPr/>
      </xdr:nvCxnSpPr>
      <xdr:spPr>
        <a:xfrm>
          <a:off x="13893800" y="2857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4" name="フローチャート: 判断 133"/>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5" name="テキスト ボックス 134"/>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63500</xdr:rowOff>
    </xdr:from>
    <xdr:to>
      <xdr:col>69</xdr:col>
      <xdr:colOff>92075</xdr:colOff>
      <xdr:row>16</xdr:row>
      <xdr:rowOff>114300</xdr:rowOff>
    </xdr:to>
    <xdr:cxnSp macro="">
      <xdr:nvCxnSpPr>
        <xdr:cNvPr id="136" name="直線コネクタ 135"/>
        <xdr:cNvCxnSpPr/>
      </xdr:nvCxnSpPr>
      <xdr:spPr>
        <a:xfrm>
          <a:off x="13004800" y="280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8" name="テキスト ボックス 13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46" name="楕円 145"/>
        <xdr:cNvSpPr/>
      </xdr:nvSpPr>
      <xdr:spPr>
        <a:xfrm>
          <a:off x="164592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22877</xdr:rowOff>
    </xdr:from>
    <xdr:ext cx="762000" cy="259045"/>
    <xdr:sp macro="" textlink="">
      <xdr:nvSpPr>
        <xdr:cNvPr id="147" name="物件費該当値テキスト"/>
        <xdr:cNvSpPr txBox="1"/>
      </xdr:nvSpPr>
      <xdr:spPr>
        <a:xfrm>
          <a:off x="165989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49" name="テキスト ボックス 148"/>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63500</xdr:rowOff>
    </xdr:from>
    <xdr:to>
      <xdr:col>69</xdr:col>
      <xdr:colOff>142875</xdr:colOff>
      <xdr:row>16</xdr:row>
      <xdr:rowOff>165100</xdr:rowOff>
    </xdr:to>
    <xdr:sp macro="" textlink="">
      <xdr:nvSpPr>
        <xdr:cNvPr id="152" name="楕円 151"/>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54" name="楕円 153"/>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55" name="テキスト ボックス 154"/>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扶助費にかかる経常収支比率は前年度より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ポイント悪化して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の平均よりもやや低い水準と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なっている。金額ベースでは高い水準にあり、高齢化率の上昇や市独自施策（保育料無料化、乳幼児医療への追加助成等）として実施している事業などが主な要因である。平成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年度国勢調査で県内出生率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位になるなど市独自施策の効果は大きく、今後も類似団体平均から大きく逸脱しないよう注意しながら、諸施策を実施していく。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3" name="直線コネクタ 182"/>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4"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5" name="直線コネクタ 184"/>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50800</xdr:rowOff>
    </xdr:to>
    <xdr:cxnSp macro="">
      <xdr:nvCxnSpPr>
        <xdr:cNvPr id="188" name="直線コネクタ 187"/>
        <xdr:cNvCxnSpPr/>
      </xdr:nvCxnSpPr>
      <xdr:spPr>
        <a:xfrm>
          <a:off x="3987800" y="9785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12700</xdr:rowOff>
    </xdr:to>
    <xdr:cxnSp macro="">
      <xdr:nvCxnSpPr>
        <xdr:cNvPr id="191" name="直線コネクタ 190"/>
        <xdr:cNvCxnSpPr/>
      </xdr:nvCxnSpPr>
      <xdr:spPr>
        <a:xfrm>
          <a:off x="3098800" y="9613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107950</xdr:rowOff>
    </xdr:to>
    <xdr:cxnSp macro="">
      <xdr:nvCxnSpPr>
        <xdr:cNvPr id="194" name="直線コネクタ 193"/>
        <xdr:cNvCxnSpPr/>
      </xdr:nvCxnSpPr>
      <xdr:spPr>
        <a:xfrm flipV="1">
          <a:off x="2209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107950</xdr:rowOff>
    </xdr:to>
    <xdr:cxnSp macro="">
      <xdr:nvCxnSpPr>
        <xdr:cNvPr id="197" name="直線コネクタ 196"/>
        <xdr:cNvCxnSpPr/>
      </xdr:nvCxnSpPr>
      <xdr:spPr>
        <a:xfrm>
          <a:off x="1320800" y="970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7" name="楕円 206"/>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16527</xdr:rowOff>
    </xdr:from>
    <xdr:ext cx="762000" cy="259045"/>
    <xdr:sp macro="" textlink="">
      <xdr:nvSpPr>
        <xdr:cNvPr id="208" name="扶助費該当値テキスト"/>
        <xdr:cNvSpPr txBox="1"/>
      </xdr:nvSpPr>
      <xdr:spPr>
        <a:xfrm>
          <a:off x="49149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9" name="楕円 208"/>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210" name="テキスト ボックス 209"/>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3" name="楕円 212"/>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4" name="テキスト ボックス 213"/>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5" name="楕円 214"/>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6" name="テキスト ボックス 215"/>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その他の経常収支比率は、類似団体比較でも上位であり、全国平均と比べても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にある。これまで財政計画等に基づき内部管理経費等を抑制できたことによるものである。今後は、公共施設老朽化による建替、修繕費用の増大が見込まれるため、引き続き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経費の抑制</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など歳出の見直しを行う。</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48" name="直線コネクタ 247"/>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107950</xdr:rowOff>
    </xdr:from>
    <xdr:to>
      <xdr:col>82</xdr:col>
      <xdr:colOff>107950</xdr:colOff>
      <xdr:row>54</xdr:row>
      <xdr:rowOff>127000</xdr:rowOff>
    </xdr:to>
    <xdr:cxnSp macro="">
      <xdr:nvCxnSpPr>
        <xdr:cNvPr id="253" name="直線コネクタ 252"/>
        <xdr:cNvCxnSpPr/>
      </xdr:nvCxnSpPr>
      <xdr:spPr>
        <a:xfrm flipV="1">
          <a:off x="15671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134002</xdr:rowOff>
    </xdr:from>
    <xdr:ext cx="762000" cy="259045"/>
    <xdr:sp macro="" textlink="">
      <xdr:nvSpPr>
        <xdr:cNvPr id="254" name="その他平均値テキスト"/>
        <xdr:cNvSpPr txBox="1"/>
      </xdr:nvSpPr>
      <xdr:spPr>
        <a:xfrm>
          <a:off x="16598900" y="9735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5" name="フローチャート: 判断 254"/>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69850</xdr:rowOff>
    </xdr:from>
    <xdr:to>
      <xdr:col>78</xdr:col>
      <xdr:colOff>69850</xdr:colOff>
      <xdr:row>54</xdr:row>
      <xdr:rowOff>127000</xdr:rowOff>
    </xdr:to>
    <xdr:cxnSp macro="">
      <xdr:nvCxnSpPr>
        <xdr:cNvPr id="256" name="直線コネクタ 255"/>
        <xdr:cNvCxnSpPr/>
      </xdr:nvCxnSpPr>
      <xdr:spPr>
        <a:xfrm>
          <a:off x="14782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7" name="フローチャート: 判断 256"/>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38752</xdr:rowOff>
    </xdr:from>
    <xdr:ext cx="736600" cy="259045"/>
    <xdr:sp macro="" textlink="">
      <xdr:nvSpPr>
        <xdr:cNvPr id="258" name="テキスト ボックス 257"/>
        <xdr:cNvSpPr txBox="1"/>
      </xdr:nvSpPr>
      <xdr:spPr>
        <a:xfrm>
          <a:off x="15290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41275</xdr:rowOff>
    </xdr:from>
    <xdr:to>
      <xdr:col>73</xdr:col>
      <xdr:colOff>180975</xdr:colOff>
      <xdr:row>54</xdr:row>
      <xdr:rowOff>69850</xdr:rowOff>
    </xdr:to>
    <xdr:cxnSp macro="">
      <xdr:nvCxnSpPr>
        <xdr:cNvPr id="259" name="直線コネクタ 258"/>
        <xdr:cNvCxnSpPr/>
      </xdr:nvCxnSpPr>
      <xdr:spPr>
        <a:xfrm>
          <a:off x="13893800" y="9299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0" name="フローチャート: 判断 259"/>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57802</xdr:rowOff>
    </xdr:from>
    <xdr:ext cx="762000" cy="259045"/>
    <xdr:sp macro="" textlink="">
      <xdr:nvSpPr>
        <xdr:cNvPr id="261" name="テキスト ボックス 260"/>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136525</xdr:rowOff>
    </xdr:from>
    <xdr:to>
      <xdr:col>69</xdr:col>
      <xdr:colOff>92075</xdr:colOff>
      <xdr:row>54</xdr:row>
      <xdr:rowOff>41275</xdr:rowOff>
    </xdr:to>
    <xdr:cxnSp macro="">
      <xdr:nvCxnSpPr>
        <xdr:cNvPr id="262" name="直線コネクタ 261"/>
        <xdr:cNvCxnSpPr/>
      </xdr:nvCxnSpPr>
      <xdr:spPr>
        <a:xfrm>
          <a:off x="13004800" y="92233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3" name="フローチャート: 判断 262"/>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64" name="テキスト ボックス 263"/>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5" name="フローチャート: 判断 264"/>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6" name="テキスト ボックス 265"/>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57150</xdr:rowOff>
    </xdr:from>
    <xdr:to>
      <xdr:col>82</xdr:col>
      <xdr:colOff>158750</xdr:colOff>
      <xdr:row>54</xdr:row>
      <xdr:rowOff>158750</xdr:rowOff>
    </xdr:to>
    <xdr:sp macro="" textlink="">
      <xdr:nvSpPr>
        <xdr:cNvPr id="272" name="楕円 271"/>
        <xdr:cNvSpPr/>
      </xdr:nvSpPr>
      <xdr:spPr>
        <a:xfrm>
          <a:off x="16459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73677</xdr:rowOff>
    </xdr:from>
    <xdr:ext cx="762000" cy="259045"/>
    <xdr:sp macro="" textlink="">
      <xdr:nvSpPr>
        <xdr:cNvPr id="273" name="その他該当値テキスト"/>
        <xdr:cNvSpPr txBox="1"/>
      </xdr:nvSpPr>
      <xdr:spPr>
        <a:xfrm>
          <a:off x="16598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4" name="楕円 27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5" name="テキスト ボックス 27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19050</xdr:rowOff>
    </xdr:from>
    <xdr:to>
      <xdr:col>74</xdr:col>
      <xdr:colOff>31750</xdr:colOff>
      <xdr:row>54</xdr:row>
      <xdr:rowOff>120650</xdr:rowOff>
    </xdr:to>
    <xdr:sp macro="" textlink="">
      <xdr:nvSpPr>
        <xdr:cNvPr id="276" name="楕円 275"/>
        <xdr:cNvSpPr/>
      </xdr:nvSpPr>
      <xdr:spPr>
        <a:xfrm>
          <a:off x="14732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130827</xdr:rowOff>
    </xdr:from>
    <xdr:ext cx="762000" cy="259045"/>
    <xdr:sp macro="" textlink="">
      <xdr:nvSpPr>
        <xdr:cNvPr id="277" name="テキスト ボックス 276"/>
        <xdr:cNvSpPr txBox="1"/>
      </xdr:nvSpPr>
      <xdr:spPr>
        <a:xfrm>
          <a:off x="14401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161925</xdr:rowOff>
    </xdr:from>
    <xdr:to>
      <xdr:col>69</xdr:col>
      <xdr:colOff>142875</xdr:colOff>
      <xdr:row>54</xdr:row>
      <xdr:rowOff>92075</xdr:rowOff>
    </xdr:to>
    <xdr:sp macro="" textlink="">
      <xdr:nvSpPr>
        <xdr:cNvPr id="278" name="楕円 277"/>
        <xdr:cNvSpPr/>
      </xdr:nvSpPr>
      <xdr:spPr>
        <a:xfrm>
          <a:off x="13843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102252</xdr:rowOff>
    </xdr:from>
    <xdr:ext cx="762000" cy="259045"/>
    <xdr:sp macro="" textlink="">
      <xdr:nvSpPr>
        <xdr:cNvPr id="279" name="テキスト ボックス 278"/>
        <xdr:cNvSpPr txBox="1"/>
      </xdr:nvSpPr>
      <xdr:spPr>
        <a:xfrm>
          <a:off x="13512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85725</xdr:rowOff>
    </xdr:from>
    <xdr:to>
      <xdr:col>65</xdr:col>
      <xdr:colOff>53975</xdr:colOff>
      <xdr:row>54</xdr:row>
      <xdr:rowOff>15875</xdr:rowOff>
    </xdr:to>
    <xdr:sp macro="" textlink="">
      <xdr:nvSpPr>
        <xdr:cNvPr id="280" name="楕円 279"/>
        <xdr:cNvSpPr/>
      </xdr:nvSpPr>
      <xdr:spPr>
        <a:xfrm>
          <a:off x="12954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26052</xdr:rowOff>
    </xdr:from>
    <xdr:ext cx="762000" cy="259045"/>
    <xdr:sp macro="" textlink="">
      <xdr:nvSpPr>
        <xdr:cNvPr id="281" name="テキスト ボックス 280"/>
        <xdr:cNvSpPr txBox="1"/>
      </xdr:nvSpPr>
      <xdr:spPr>
        <a:xfrm>
          <a:off x="12623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補助費等にかかる経常収支比率は前年度から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単独で実施している補助事業の見直しや下水道平準化債の発行等により更なる改善を目指す。</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08" name="直線コネクタ 307"/>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09"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0" name="直線コネクタ 309"/>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1"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2" name="直線コネクタ 311"/>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107950</xdr:rowOff>
    </xdr:from>
    <xdr:to>
      <xdr:col>82</xdr:col>
      <xdr:colOff>107950</xdr:colOff>
      <xdr:row>41</xdr:row>
      <xdr:rowOff>146050</xdr:rowOff>
    </xdr:to>
    <xdr:cxnSp macro="">
      <xdr:nvCxnSpPr>
        <xdr:cNvPr id="313" name="直線コネクタ 312"/>
        <xdr:cNvCxnSpPr/>
      </xdr:nvCxnSpPr>
      <xdr:spPr>
        <a:xfrm flipV="1">
          <a:off x="15671800" y="7137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31767</xdr:rowOff>
    </xdr:from>
    <xdr:ext cx="762000" cy="259045"/>
    <xdr:sp macro="" textlink="">
      <xdr:nvSpPr>
        <xdr:cNvPr id="314" name="補助費等平均値テキスト"/>
        <xdr:cNvSpPr txBox="1"/>
      </xdr:nvSpPr>
      <xdr:spPr>
        <a:xfrm>
          <a:off x="16598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5" name="フローチャート: 判断 314"/>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73660</xdr:rowOff>
    </xdr:from>
    <xdr:to>
      <xdr:col>78</xdr:col>
      <xdr:colOff>69850</xdr:colOff>
      <xdr:row>41</xdr:row>
      <xdr:rowOff>146050</xdr:rowOff>
    </xdr:to>
    <xdr:cxnSp macro="">
      <xdr:nvCxnSpPr>
        <xdr:cNvPr id="316" name="直線コネクタ 315"/>
        <xdr:cNvCxnSpPr/>
      </xdr:nvCxnSpPr>
      <xdr:spPr>
        <a:xfrm>
          <a:off x="14782800" y="69316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7" name="フローチャート: 判断 316"/>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104157</xdr:rowOff>
    </xdr:from>
    <xdr:ext cx="736600" cy="259045"/>
    <xdr:sp macro="" textlink="">
      <xdr:nvSpPr>
        <xdr:cNvPr id="318" name="テキスト ボックス 317"/>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73660</xdr:rowOff>
    </xdr:from>
    <xdr:to>
      <xdr:col>73</xdr:col>
      <xdr:colOff>180975</xdr:colOff>
      <xdr:row>40</xdr:row>
      <xdr:rowOff>149860</xdr:rowOff>
    </xdr:to>
    <xdr:cxnSp macro="">
      <xdr:nvCxnSpPr>
        <xdr:cNvPr id="319" name="直線コネクタ 318"/>
        <xdr:cNvCxnSpPr/>
      </xdr:nvCxnSpPr>
      <xdr:spPr>
        <a:xfrm flipV="1">
          <a:off x="13893800" y="6931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0" name="フローチャート: 判断 319"/>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1" name="テキスト ボックス 320"/>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5080</xdr:rowOff>
    </xdr:from>
    <xdr:to>
      <xdr:col>69</xdr:col>
      <xdr:colOff>92075</xdr:colOff>
      <xdr:row>40</xdr:row>
      <xdr:rowOff>149860</xdr:rowOff>
    </xdr:to>
    <xdr:cxnSp macro="">
      <xdr:nvCxnSpPr>
        <xdr:cNvPr id="322" name="直線コネクタ 321"/>
        <xdr:cNvCxnSpPr/>
      </xdr:nvCxnSpPr>
      <xdr:spPr>
        <a:xfrm>
          <a:off x="13004800" y="6863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3" name="フローチャート: 判断 322"/>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66057</xdr:rowOff>
    </xdr:from>
    <xdr:ext cx="762000" cy="259045"/>
    <xdr:sp macro="" textlink="">
      <xdr:nvSpPr>
        <xdr:cNvPr id="324" name="テキスト ボックス 323"/>
        <xdr:cNvSpPr txBox="1"/>
      </xdr:nvSpPr>
      <xdr:spPr>
        <a:xfrm>
          <a:off x="13512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5" name="フローチャート: 判断 324"/>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26" name="テキスト ボックス 325"/>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57150</xdr:rowOff>
    </xdr:from>
    <xdr:to>
      <xdr:col>82</xdr:col>
      <xdr:colOff>158750</xdr:colOff>
      <xdr:row>41</xdr:row>
      <xdr:rowOff>158750</xdr:rowOff>
    </xdr:to>
    <xdr:sp macro="" textlink="">
      <xdr:nvSpPr>
        <xdr:cNvPr id="332" name="楕円 331"/>
        <xdr:cNvSpPr/>
      </xdr:nvSpPr>
      <xdr:spPr>
        <a:xfrm>
          <a:off x="164592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137177</xdr:rowOff>
    </xdr:from>
    <xdr:ext cx="762000" cy="259045"/>
    <xdr:sp macro="" textlink="">
      <xdr:nvSpPr>
        <xdr:cNvPr id="333" name="補助費等該当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95250</xdr:rowOff>
    </xdr:from>
    <xdr:to>
      <xdr:col>78</xdr:col>
      <xdr:colOff>120650</xdr:colOff>
      <xdr:row>42</xdr:row>
      <xdr:rowOff>25400</xdr:rowOff>
    </xdr:to>
    <xdr:sp macro="" textlink="">
      <xdr:nvSpPr>
        <xdr:cNvPr id="334" name="楕円 333"/>
        <xdr:cNvSpPr/>
      </xdr:nvSpPr>
      <xdr:spPr>
        <a:xfrm>
          <a:off x="15621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10177</xdr:rowOff>
    </xdr:from>
    <xdr:ext cx="736600" cy="259045"/>
    <xdr:sp macro="" textlink="">
      <xdr:nvSpPr>
        <xdr:cNvPr id="335" name="テキスト ボックス 334"/>
        <xdr:cNvSpPr txBox="1"/>
      </xdr:nvSpPr>
      <xdr:spPr>
        <a:xfrm>
          <a:off x="15290800" y="721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22860</xdr:rowOff>
    </xdr:from>
    <xdr:to>
      <xdr:col>74</xdr:col>
      <xdr:colOff>31750</xdr:colOff>
      <xdr:row>40</xdr:row>
      <xdr:rowOff>124460</xdr:rowOff>
    </xdr:to>
    <xdr:sp macro="" textlink="">
      <xdr:nvSpPr>
        <xdr:cNvPr id="336" name="楕円 335"/>
        <xdr:cNvSpPr/>
      </xdr:nvSpPr>
      <xdr:spPr>
        <a:xfrm>
          <a:off x="14732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109237</xdr:rowOff>
    </xdr:from>
    <xdr:ext cx="762000" cy="259045"/>
    <xdr:sp macro="" textlink="">
      <xdr:nvSpPr>
        <xdr:cNvPr id="337" name="テキスト ボックス 336"/>
        <xdr:cNvSpPr txBox="1"/>
      </xdr:nvSpPr>
      <xdr:spPr>
        <a:xfrm>
          <a:off x="14401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99060</xdr:rowOff>
    </xdr:from>
    <xdr:to>
      <xdr:col>69</xdr:col>
      <xdr:colOff>142875</xdr:colOff>
      <xdr:row>41</xdr:row>
      <xdr:rowOff>29210</xdr:rowOff>
    </xdr:to>
    <xdr:sp macro="" textlink="">
      <xdr:nvSpPr>
        <xdr:cNvPr id="338" name="楕円 337"/>
        <xdr:cNvSpPr/>
      </xdr:nvSpPr>
      <xdr:spPr>
        <a:xfrm>
          <a:off x="13843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13987</xdr:rowOff>
    </xdr:from>
    <xdr:ext cx="762000" cy="259045"/>
    <xdr:sp macro="" textlink="">
      <xdr:nvSpPr>
        <xdr:cNvPr id="339" name="テキスト ボックス 338"/>
        <xdr:cNvSpPr txBox="1"/>
      </xdr:nvSpPr>
      <xdr:spPr>
        <a:xfrm>
          <a:off x="13512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125730</xdr:rowOff>
    </xdr:from>
    <xdr:to>
      <xdr:col>65</xdr:col>
      <xdr:colOff>53975</xdr:colOff>
      <xdr:row>40</xdr:row>
      <xdr:rowOff>55880</xdr:rowOff>
    </xdr:to>
    <xdr:sp macro="" textlink="">
      <xdr:nvSpPr>
        <xdr:cNvPr id="340" name="楕円 339"/>
        <xdr:cNvSpPr/>
      </xdr:nvSpPr>
      <xdr:spPr>
        <a:xfrm>
          <a:off x="12954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40657</xdr:rowOff>
    </xdr:from>
    <xdr:ext cx="762000" cy="259045"/>
    <xdr:sp macro="" textlink="">
      <xdr:nvSpPr>
        <xdr:cNvPr id="341" name="テキスト ボックス 340"/>
        <xdr:cNvSpPr txBox="1"/>
      </xdr:nvSpPr>
      <xdr:spPr>
        <a:xfrm>
          <a:off x="12623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悪化した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。これは計画的に実施してきたこれまでの繰上償還により過去に発行した地方債の元利償還金が減少した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一方で、標準財政規模が減少した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ことが要因となっている。類似団体の中でも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下位にあり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、地方債の発行抑制や定期的な繰上償還の実施、償還期間の調整などによって元利償還金額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数値改善に努める。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69" name="直線コネクタ 368"/>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0"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1" name="直線コネクタ 370"/>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2"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3" name="直線コネクタ 372"/>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43180</xdr:rowOff>
    </xdr:from>
    <xdr:to>
      <xdr:col>24</xdr:col>
      <xdr:colOff>25400</xdr:colOff>
      <xdr:row>80</xdr:row>
      <xdr:rowOff>81280</xdr:rowOff>
    </xdr:to>
    <xdr:cxnSp macro="">
      <xdr:nvCxnSpPr>
        <xdr:cNvPr id="374" name="直線コネクタ 373"/>
        <xdr:cNvCxnSpPr/>
      </xdr:nvCxnSpPr>
      <xdr:spPr>
        <a:xfrm>
          <a:off x="3987800" y="13759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146066</xdr:rowOff>
    </xdr:from>
    <xdr:ext cx="762000" cy="259045"/>
    <xdr:sp macro="" textlink="">
      <xdr:nvSpPr>
        <xdr:cNvPr id="375" name="公債費平均値テキスト"/>
        <xdr:cNvSpPr txBox="1"/>
      </xdr:nvSpPr>
      <xdr:spPr>
        <a:xfrm>
          <a:off x="4914900" y="13347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6" name="フローチャート: 判断 375"/>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43180</xdr:rowOff>
    </xdr:from>
    <xdr:to>
      <xdr:col>19</xdr:col>
      <xdr:colOff>187325</xdr:colOff>
      <xdr:row>80</xdr:row>
      <xdr:rowOff>88900</xdr:rowOff>
    </xdr:to>
    <xdr:cxnSp macro="">
      <xdr:nvCxnSpPr>
        <xdr:cNvPr id="377" name="直線コネクタ 376"/>
        <xdr:cNvCxnSpPr/>
      </xdr:nvCxnSpPr>
      <xdr:spPr>
        <a:xfrm flipV="1">
          <a:off x="3098800" y="1375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78" name="フローチャート: 判断 377"/>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79" name="テキスト ボックス 378"/>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88900</xdr:rowOff>
    </xdr:from>
    <xdr:to>
      <xdr:col>15</xdr:col>
      <xdr:colOff>98425</xdr:colOff>
      <xdr:row>80</xdr:row>
      <xdr:rowOff>142239</xdr:rowOff>
    </xdr:to>
    <xdr:cxnSp macro="">
      <xdr:nvCxnSpPr>
        <xdr:cNvPr id="380" name="直線コネクタ 379"/>
        <xdr:cNvCxnSpPr/>
      </xdr:nvCxnSpPr>
      <xdr:spPr>
        <a:xfrm flipV="1">
          <a:off x="2209800" y="13804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1" name="フローチャート: 判断 380"/>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39388</xdr:rowOff>
    </xdr:from>
    <xdr:ext cx="762000" cy="259045"/>
    <xdr:sp macro="" textlink="">
      <xdr:nvSpPr>
        <xdr:cNvPr id="382" name="テキスト ボックス 381"/>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142239</xdr:rowOff>
    </xdr:from>
    <xdr:to>
      <xdr:col>11</xdr:col>
      <xdr:colOff>9525</xdr:colOff>
      <xdr:row>81</xdr:row>
      <xdr:rowOff>1270</xdr:rowOff>
    </xdr:to>
    <xdr:cxnSp macro="">
      <xdr:nvCxnSpPr>
        <xdr:cNvPr id="383" name="直線コネクタ 382"/>
        <xdr:cNvCxnSpPr/>
      </xdr:nvCxnSpPr>
      <xdr:spPr>
        <a:xfrm flipV="1">
          <a:off x="1320800" y="13858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4" name="フローチャート: 判断 383"/>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69866</xdr:rowOff>
    </xdr:from>
    <xdr:ext cx="762000" cy="259045"/>
    <xdr:sp macro="" textlink="">
      <xdr:nvSpPr>
        <xdr:cNvPr id="385" name="テキスト ボックス 384"/>
        <xdr:cNvSpPr txBox="1"/>
      </xdr:nvSpPr>
      <xdr:spPr>
        <a:xfrm>
          <a:off x="1828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6" name="フローチャート: 判断 385"/>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77488</xdr:rowOff>
    </xdr:from>
    <xdr:ext cx="762000" cy="259045"/>
    <xdr:sp macro="" textlink="">
      <xdr:nvSpPr>
        <xdr:cNvPr id="387" name="テキスト ボックス 386"/>
        <xdr:cNvSpPr txBox="1"/>
      </xdr:nvSpPr>
      <xdr:spPr>
        <a:xfrm>
          <a:off x="939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30480</xdr:rowOff>
    </xdr:from>
    <xdr:to>
      <xdr:col>24</xdr:col>
      <xdr:colOff>76200</xdr:colOff>
      <xdr:row>80</xdr:row>
      <xdr:rowOff>132080</xdr:rowOff>
    </xdr:to>
    <xdr:sp macro="" textlink="">
      <xdr:nvSpPr>
        <xdr:cNvPr id="393" name="楕円 392"/>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2557</xdr:rowOff>
    </xdr:from>
    <xdr:ext cx="762000" cy="259045"/>
    <xdr:sp macro="" textlink="">
      <xdr:nvSpPr>
        <xdr:cNvPr id="394" name="公債費該当値テキスト"/>
        <xdr:cNvSpPr txBox="1"/>
      </xdr:nvSpPr>
      <xdr:spPr>
        <a:xfrm>
          <a:off x="49149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163830</xdr:rowOff>
    </xdr:from>
    <xdr:to>
      <xdr:col>20</xdr:col>
      <xdr:colOff>38100</xdr:colOff>
      <xdr:row>80</xdr:row>
      <xdr:rowOff>93980</xdr:rowOff>
    </xdr:to>
    <xdr:sp macro="" textlink="">
      <xdr:nvSpPr>
        <xdr:cNvPr id="395" name="楕円 394"/>
        <xdr:cNvSpPr/>
      </xdr:nvSpPr>
      <xdr:spPr>
        <a:xfrm>
          <a:off x="3937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78757</xdr:rowOff>
    </xdr:from>
    <xdr:ext cx="736600" cy="259045"/>
    <xdr:sp macro="" textlink="">
      <xdr:nvSpPr>
        <xdr:cNvPr id="396" name="テキスト ボックス 395"/>
        <xdr:cNvSpPr txBox="1"/>
      </xdr:nvSpPr>
      <xdr:spPr>
        <a:xfrm>
          <a:off x="3606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97" name="楕円 396"/>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98" name="テキスト ボックス 397"/>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91439</xdr:rowOff>
    </xdr:from>
    <xdr:to>
      <xdr:col>11</xdr:col>
      <xdr:colOff>60325</xdr:colOff>
      <xdr:row>81</xdr:row>
      <xdr:rowOff>21589</xdr:rowOff>
    </xdr:to>
    <xdr:sp macro="" textlink="">
      <xdr:nvSpPr>
        <xdr:cNvPr id="399" name="楕円 398"/>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6366</xdr:rowOff>
    </xdr:from>
    <xdr:ext cx="762000" cy="259045"/>
    <xdr:sp macro="" textlink="">
      <xdr:nvSpPr>
        <xdr:cNvPr id="400" name="テキスト ボックス 399"/>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121920</xdr:rowOff>
    </xdr:from>
    <xdr:to>
      <xdr:col>6</xdr:col>
      <xdr:colOff>171450</xdr:colOff>
      <xdr:row>81</xdr:row>
      <xdr:rowOff>52070</xdr:rowOff>
    </xdr:to>
    <xdr:sp macro="" textlink="">
      <xdr:nvSpPr>
        <xdr:cNvPr id="401" name="楕円 400"/>
        <xdr:cNvSpPr/>
      </xdr:nvSpPr>
      <xdr:spPr>
        <a:xfrm>
          <a:off x="1270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36847</xdr:rowOff>
    </xdr:from>
    <xdr:ext cx="762000" cy="259045"/>
    <xdr:sp macro="" textlink="">
      <xdr:nvSpPr>
        <xdr:cNvPr id="402" name="テキスト ボックス 401"/>
        <xdr:cNvSpPr txBox="1"/>
      </xdr:nvSpPr>
      <xdr:spPr>
        <a:xfrm>
          <a:off x="939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ポイント悪化しているが、類似団体の平均よりも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となっている。また、類似団体の平均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を大幅に下回った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ものは補助費等のみであり、その他は平均水準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程度又はそれ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保つことができている。今後もより一層の経費削減に努めていく。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31750</xdr:rowOff>
    </xdr:from>
    <xdr:to>
      <xdr:col>82</xdr:col>
      <xdr:colOff>107950</xdr:colOff>
      <xdr:row>82</xdr:row>
      <xdr:rowOff>27939</xdr:rowOff>
    </xdr:to>
    <xdr:cxnSp macro="">
      <xdr:nvCxnSpPr>
        <xdr:cNvPr id="430" name="直線コネクタ 429"/>
        <xdr:cNvCxnSpPr/>
      </xdr:nvCxnSpPr>
      <xdr:spPr>
        <a:xfrm flipV="1">
          <a:off x="16510000" y="1289050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16</xdr:rowOff>
    </xdr:from>
    <xdr:ext cx="762000" cy="259045"/>
    <xdr:sp macro="" textlink="">
      <xdr:nvSpPr>
        <xdr:cNvPr id="431" name="公債費以外最小値テキスト"/>
        <xdr:cNvSpPr txBox="1"/>
      </xdr:nvSpPr>
      <xdr:spPr>
        <a:xfrm>
          <a:off x="16598900" y="1405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27939</xdr:rowOff>
    </xdr:from>
    <xdr:to>
      <xdr:col>82</xdr:col>
      <xdr:colOff>196850</xdr:colOff>
      <xdr:row>82</xdr:row>
      <xdr:rowOff>27939</xdr:rowOff>
    </xdr:to>
    <xdr:cxnSp macro="">
      <xdr:nvCxnSpPr>
        <xdr:cNvPr id="432" name="直線コネクタ 431"/>
        <xdr:cNvCxnSpPr/>
      </xdr:nvCxnSpPr>
      <xdr:spPr>
        <a:xfrm>
          <a:off x="16421100" y="1408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118127</xdr:rowOff>
    </xdr:from>
    <xdr:ext cx="762000" cy="259045"/>
    <xdr:sp macro="" textlink="">
      <xdr:nvSpPr>
        <xdr:cNvPr id="433" name="公債費以外最大値テキスト"/>
        <xdr:cNvSpPr txBox="1"/>
      </xdr:nvSpPr>
      <xdr:spPr>
        <a:xfrm>
          <a:off x="16598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31750</xdr:rowOff>
    </xdr:from>
    <xdr:to>
      <xdr:col>82</xdr:col>
      <xdr:colOff>196850</xdr:colOff>
      <xdr:row>75</xdr:row>
      <xdr:rowOff>31750</xdr:rowOff>
    </xdr:to>
    <xdr:cxnSp macro="">
      <xdr:nvCxnSpPr>
        <xdr:cNvPr id="434" name="直線コネクタ 433"/>
        <xdr:cNvCxnSpPr/>
      </xdr:nvCxnSpPr>
      <xdr:spPr>
        <a:xfrm>
          <a:off x="16421100" y="1289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31750</xdr:rowOff>
    </xdr:to>
    <xdr:cxnSp macro="">
      <xdr:nvCxnSpPr>
        <xdr:cNvPr id="435" name="直線コネクタ 434"/>
        <xdr:cNvCxnSpPr/>
      </xdr:nvCxnSpPr>
      <xdr:spPr>
        <a:xfrm>
          <a:off x="15671800" y="13187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113047</xdr:rowOff>
    </xdr:from>
    <xdr:ext cx="762000" cy="259045"/>
    <xdr:sp macro="" textlink="">
      <xdr:nvSpPr>
        <xdr:cNvPr id="436" name="公債費以外平均値テキスト"/>
        <xdr:cNvSpPr txBox="1"/>
      </xdr:nvSpPr>
      <xdr:spPr>
        <a:xfrm>
          <a:off x="16598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37" name="フローチャート: 判断 436"/>
        <xdr:cNvSpPr/>
      </xdr:nvSpPr>
      <xdr:spPr>
        <a:xfrm>
          <a:off x="16459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76</xdr:row>
      <xdr:rowOff>157480</xdr:rowOff>
    </xdr:to>
    <xdr:cxnSp macro="">
      <xdr:nvCxnSpPr>
        <xdr:cNvPr id="438" name="直線コネクタ 437"/>
        <xdr:cNvCxnSpPr/>
      </xdr:nvCxnSpPr>
      <xdr:spPr>
        <a:xfrm>
          <a:off x="14782800" y="128447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9" name="フローチャート: 判断 438"/>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40" name="テキスト ボックス 439"/>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157480</xdr:rowOff>
    </xdr:from>
    <xdr:to>
      <xdr:col>73</xdr:col>
      <xdr:colOff>180975</xdr:colOff>
      <xdr:row>74</xdr:row>
      <xdr:rowOff>157480</xdr:rowOff>
    </xdr:to>
    <xdr:cxnSp macro="">
      <xdr:nvCxnSpPr>
        <xdr:cNvPr id="441" name="直線コネクタ 440"/>
        <xdr:cNvCxnSpPr/>
      </xdr:nvCxnSpPr>
      <xdr:spPr>
        <a:xfrm>
          <a:off x="13893800" y="12844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42" name="フローチャート: 判断 441"/>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43" name="テキスト ボックス 442"/>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62230</xdr:rowOff>
    </xdr:from>
    <xdr:to>
      <xdr:col>69</xdr:col>
      <xdr:colOff>92075</xdr:colOff>
      <xdr:row>74</xdr:row>
      <xdr:rowOff>157480</xdr:rowOff>
    </xdr:to>
    <xdr:cxnSp macro="">
      <xdr:nvCxnSpPr>
        <xdr:cNvPr id="444" name="直線コネクタ 443"/>
        <xdr:cNvCxnSpPr/>
      </xdr:nvCxnSpPr>
      <xdr:spPr>
        <a:xfrm>
          <a:off x="13004800" y="125780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45" name="フローチャート: 判断 444"/>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6" name="テキスト ボックス 445"/>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47" name="フローチャート: 判断 446"/>
        <xdr:cNvSpPr/>
      </xdr:nvSpPr>
      <xdr:spPr>
        <a:xfrm>
          <a:off x="12954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170197</xdr:rowOff>
    </xdr:from>
    <xdr:ext cx="762000" cy="259045"/>
    <xdr:sp macro="" textlink="">
      <xdr:nvSpPr>
        <xdr:cNvPr id="448" name="テキスト ボックス 447"/>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54" name="楕円 453"/>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168927</xdr:rowOff>
    </xdr:from>
    <xdr:ext cx="762000" cy="259045"/>
    <xdr:sp macro="" textlink="">
      <xdr:nvSpPr>
        <xdr:cNvPr id="455" name="公債費以外該当値テキスト"/>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56" name="楕円 455"/>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57" name="テキスト ボックス 456"/>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106680</xdr:rowOff>
    </xdr:from>
    <xdr:to>
      <xdr:col>74</xdr:col>
      <xdr:colOff>31750</xdr:colOff>
      <xdr:row>75</xdr:row>
      <xdr:rowOff>36830</xdr:rowOff>
    </xdr:to>
    <xdr:sp macro="" textlink="">
      <xdr:nvSpPr>
        <xdr:cNvPr id="458" name="楕円 457"/>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47007</xdr:rowOff>
    </xdr:from>
    <xdr:ext cx="762000" cy="259045"/>
    <xdr:sp macro="" textlink="">
      <xdr:nvSpPr>
        <xdr:cNvPr id="459" name="テキスト ボックス 458"/>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106680</xdr:rowOff>
    </xdr:from>
    <xdr:to>
      <xdr:col>69</xdr:col>
      <xdr:colOff>142875</xdr:colOff>
      <xdr:row>75</xdr:row>
      <xdr:rowOff>36830</xdr:rowOff>
    </xdr:to>
    <xdr:sp macro="" textlink="">
      <xdr:nvSpPr>
        <xdr:cNvPr id="460" name="楕円 459"/>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47007</xdr:rowOff>
    </xdr:from>
    <xdr:ext cx="762000" cy="259045"/>
    <xdr:sp macro="" textlink="">
      <xdr:nvSpPr>
        <xdr:cNvPr id="461" name="テキスト ボックス 460"/>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11430</xdr:rowOff>
    </xdr:from>
    <xdr:to>
      <xdr:col>65</xdr:col>
      <xdr:colOff>53975</xdr:colOff>
      <xdr:row>73</xdr:row>
      <xdr:rowOff>113030</xdr:rowOff>
    </xdr:to>
    <xdr:sp macro="" textlink="">
      <xdr:nvSpPr>
        <xdr:cNvPr id="462" name="楕円 461"/>
        <xdr:cNvSpPr/>
      </xdr:nvSpPr>
      <xdr:spPr>
        <a:xfrm>
          <a:off x="12954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123207</xdr:rowOff>
    </xdr:from>
    <xdr:ext cx="762000" cy="259045"/>
    <xdr:sp macro="" textlink="">
      <xdr:nvSpPr>
        <xdr:cNvPr id="463" name="テキスト ボックス 462"/>
        <xdr:cNvSpPr txBox="1"/>
      </xdr:nvSpPr>
      <xdr:spPr>
        <a:xfrm>
          <a:off x="12623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141535</xdr:rowOff>
    </xdr:from>
    <xdr:to>
      <xdr:col>29</xdr:col>
      <xdr:colOff>127000</xdr:colOff>
      <xdr:row>17</xdr:row>
      <xdr:rowOff>46038</xdr:rowOff>
    </xdr:to>
    <xdr:cxnSp macro="">
      <xdr:nvCxnSpPr>
        <xdr:cNvPr id="50" name="直線コネクタ 49"/>
        <xdr:cNvCxnSpPr/>
      </xdr:nvCxnSpPr>
      <xdr:spPr bwMode="auto">
        <a:xfrm flipV="1">
          <a:off x="5003800" y="2932360"/>
          <a:ext cx="647700" cy="75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42035</xdr:rowOff>
    </xdr:from>
    <xdr:ext cx="762000" cy="259045"/>
    <xdr:sp macro="" textlink="">
      <xdr:nvSpPr>
        <xdr:cNvPr id="51" name="人口1人当たり決算額の推移平均値テキスト130"/>
        <xdr:cNvSpPr txBox="1"/>
      </xdr:nvSpPr>
      <xdr:spPr>
        <a:xfrm>
          <a:off x="5740400" y="266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15881</xdr:rowOff>
    </xdr:from>
    <xdr:to>
      <xdr:col>26</xdr:col>
      <xdr:colOff>50800</xdr:colOff>
      <xdr:row>17</xdr:row>
      <xdr:rowOff>46038</xdr:rowOff>
    </xdr:to>
    <xdr:cxnSp macro="">
      <xdr:nvCxnSpPr>
        <xdr:cNvPr id="53" name="直線コネクタ 52"/>
        <xdr:cNvCxnSpPr/>
      </xdr:nvCxnSpPr>
      <xdr:spPr bwMode="auto">
        <a:xfrm>
          <a:off x="4305300" y="2978156"/>
          <a:ext cx="698500" cy="30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131303</xdr:rowOff>
    </xdr:from>
    <xdr:ext cx="736600" cy="259045"/>
    <xdr:sp macro="" textlink="">
      <xdr:nvSpPr>
        <xdr:cNvPr id="55" name="テキスト ボックス 54"/>
        <xdr:cNvSpPr txBox="1"/>
      </xdr:nvSpPr>
      <xdr:spPr>
        <a:xfrm>
          <a:off x="4622800" y="257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1422</xdr:rowOff>
    </xdr:from>
    <xdr:to>
      <xdr:col>22</xdr:col>
      <xdr:colOff>114300</xdr:colOff>
      <xdr:row>17</xdr:row>
      <xdr:rowOff>15881</xdr:rowOff>
    </xdr:to>
    <xdr:cxnSp macro="">
      <xdr:nvCxnSpPr>
        <xdr:cNvPr id="56" name="直線コネクタ 55"/>
        <xdr:cNvCxnSpPr/>
      </xdr:nvCxnSpPr>
      <xdr:spPr bwMode="auto">
        <a:xfrm>
          <a:off x="3606800" y="2963697"/>
          <a:ext cx="698500" cy="14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117130</xdr:rowOff>
    </xdr:from>
    <xdr:ext cx="762000" cy="259045"/>
    <xdr:sp macro="" textlink="">
      <xdr:nvSpPr>
        <xdr:cNvPr id="58" name="テキスト ボックス 57"/>
        <xdr:cNvSpPr txBox="1"/>
      </xdr:nvSpPr>
      <xdr:spPr>
        <a:xfrm>
          <a:off x="39243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1422</xdr:rowOff>
    </xdr:from>
    <xdr:to>
      <xdr:col>18</xdr:col>
      <xdr:colOff>177800</xdr:colOff>
      <xdr:row>17</xdr:row>
      <xdr:rowOff>36589</xdr:rowOff>
    </xdr:to>
    <xdr:cxnSp macro="">
      <xdr:nvCxnSpPr>
        <xdr:cNvPr id="59" name="直線コネクタ 58"/>
        <xdr:cNvCxnSpPr/>
      </xdr:nvCxnSpPr>
      <xdr:spPr bwMode="auto">
        <a:xfrm flipV="1">
          <a:off x="2908300" y="2963697"/>
          <a:ext cx="6985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14717</xdr:rowOff>
    </xdr:from>
    <xdr:ext cx="762000" cy="259045"/>
    <xdr:sp macro="" textlink="">
      <xdr:nvSpPr>
        <xdr:cNvPr id="61" name="テキスト ボックス 60"/>
        <xdr:cNvSpPr txBox="1"/>
      </xdr:nvSpPr>
      <xdr:spPr>
        <a:xfrm>
          <a:off x="32258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66190</xdr:rowOff>
    </xdr:from>
    <xdr:ext cx="762000" cy="259045"/>
    <xdr:sp macro="" textlink="">
      <xdr:nvSpPr>
        <xdr:cNvPr id="63" name="テキスト ボックス 62"/>
        <xdr:cNvSpPr txBox="1"/>
      </xdr:nvSpPr>
      <xdr:spPr>
        <a:xfrm>
          <a:off x="25273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90735</xdr:rowOff>
    </xdr:from>
    <xdr:to>
      <xdr:col>29</xdr:col>
      <xdr:colOff>177800</xdr:colOff>
      <xdr:row>17</xdr:row>
      <xdr:rowOff>20885</xdr:rowOff>
    </xdr:to>
    <xdr:sp macro="" textlink="">
      <xdr:nvSpPr>
        <xdr:cNvPr id="69" name="楕円 68"/>
        <xdr:cNvSpPr/>
      </xdr:nvSpPr>
      <xdr:spPr bwMode="auto">
        <a:xfrm>
          <a:off x="5600700" y="288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62812</xdr:rowOff>
    </xdr:from>
    <xdr:ext cx="762000" cy="259045"/>
    <xdr:sp macro="" textlink="">
      <xdr:nvSpPr>
        <xdr:cNvPr id="70" name="人口1人当たり決算額の推移該当値テキスト130"/>
        <xdr:cNvSpPr txBox="1"/>
      </xdr:nvSpPr>
      <xdr:spPr>
        <a:xfrm>
          <a:off x="5740400" y="285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166688</xdr:rowOff>
    </xdr:from>
    <xdr:to>
      <xdr:col>26</xdr:col>
      <xdr:colOff>101600</xdr:colOff>
      <xdr:row>17</xdr:row>
      <xdr:rowOff>96838</xdr:rowOff>
    </xdr:to>
    <xdr:sp macro="" textlink="">
      <xdr:nvSpPr>
        <xdr:cNvPr id="71" name="楕円 70"/>
        <xdr:cNvSpPr/>
      </xdr:nvSpPr>
      <xdr:spPr bwMode="auto">
        <a:xfrm>
          <a:off x="4953000" y="295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81615</xdr:rowOff>
    </xdr:from>
    <xdr:ext cx="736600" cy="259045"/>
    <xdr:sp macro="" textlink="">
      <xdr:nvSpPr>
        <xdr:cNvPr id="72" name="テキスト ボックス 71"/>
        <xdr:cNvSpPr txBox="1"/>
      </xdr:nvSpPr>
      <xdr:spPr>
        <a:xfrm>
          <a:off x="4622800" y="304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136531</xdr:rowOff>
    </xdr:from>
    <xdr:to>
      <xdr:col>22</xdr:col>
      <xdr:colOff>165100</xdr:colOff>
      <xdr:row>17</xdr:row>
      <xdr:rowOff>66681</xdr:rowOff>
    </xdr:to>
    <xdr:sp macro="" textlink="">
      <xdr:nvSpPr>
        <xdr:cNvPr id="73" name="楕円 72"/>
        <xdr:cNvSpPr/>
      </xdr:nvSpPr>
      <xdr:spPr bwMode="auto">
        <a:xfrm>
          <a:off x="4254500" y="292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51458</xdr:rowOff>
    </xdr:from>
    <xdr:ext cx="762000" cy="259045"/>
    <xdr:sp macro="" textlink="">
      <xdr:nvSpPr>
        <xdr:cNvPr id="74" name="テキスト ボックス 73"/>
        <xdr:cNvSpPr txBox="1"/>
      </xdr:nvSpPr>
      <xdr:spPr>
        <a:xfrm>
          <a:off x="3924300" y="30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122072</xdr:rowOff>
    </xdr:from>
    <xdr:to>
      <xdr:col>19</xdr:col>
      <xdr:colOff>38100</xdr:colOff>
      <xdr:row>17</xdr:row>
      <xdr:rowOff>52222</xdr:rowOff>
    </xdr:to>
    <xdr:sp macro="" textlink="">
      <xdr:nvSpPr>
        <xdr:cNvPr id="75" name="楕円 74"/>
        <xdr:cNvSpPr/>
      </xdr:nvSpPr>
      <xdr:spPr bwMode="auto">
        <a:xfrm>
          <a:off x="3556000" y="2912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36999</xdr:rowOff>
    </xdr:from>
    <xdr:ext cx="762000" cy="259045"/>
    <xdr:sp macro="" textlink="">
      <xdr:nvSpPr>
        <xdr:cNvPr id="76" name="テキスト ボックス 75"/>
        <xdr:cNvSpPr txBox="1"/>
      </xdr:nvSpPr>
      <xdr:spPr>
        <a:xfrm>
          <a:off x="3225800" y="299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157239</xdr:rowOff>
    </xdr:from>
    <xdr:to>
      <xdr:col>15</xdr:col>
      <xdr:colOff>101600</xdr:colOff>
      <xdr:row>17</xdr:row>
      <xdr:rowOff>87389</xdr:rowOff>
    </xdr:to>
    <xdr:sp macro="" textlink="">
      <xdr:nvSpPr>
        <xdr:cNvPr id="77" name="楕円 76"/>
        <xdr:cNvSpPr/>
      </xdr:nvSpPr>
      <xdr:spPr bwMode="auto">
        <a:xfrm>
          <a:off x="2857500" y="294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72166</xdr:rowOff>
    </xdr:from>
    <xdr:ext cx="762000" cy="259045"/>
    <xdr:sp macro="" textlink="">
      <xdr:nvSpPr>
        <xdr:cNvPr id="78" name="テキスト ボックス 77"/>
        <xdr:cNvSpPr txBox="1"/>
      </xdr:nvSpPr>
      <xdr:spPr>
        <a:xfrm>
          <a:off x="2527300" y="303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326110</xdr:rowOff>
    </xdr:from>
    <xdr:to>
      <xdr:col>29</xdr:col>
      <xdr:colOff>127000</xdr:colOff>
      <xdr:row>35</xdr:row>
      <xdr:rowOff>64798</xdr:rowOff>
    </xdr:to>
    <xdr:cxnSp macro="">
      <xdr:nvCxnSpPr>
        <xdr:cNvPr id="110" name="直線コネクタ 109"/>
        <xdr:cNvCxnSpPr/>
      </xdr:nvCxnSpPr>
      <xdr:spPr bwMode="auto">
        <a:xfrm flipV="1">
          <a:off x="5003800" y="6593560"/>
          <a:ext cx="647700" cy="8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275986</xdr:rowOff>
    </xdr:from>
    <xdr:ext cx="762000" cy="259045"/>
    <xdr:sp macro="" textlink="">
      <xdr:nvSpPr>
        <xdr:cNvPr id="111" name="人口1人当たり決算額の推移平均値テキスト445"/>
        <xdr:cNvSpPr txBox="1"/>
      </xdr:nvSpPr>
      <xdr:spPr>
        <a:xfrm>
          <a:off x="5740400" y="688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64798</xdr:rowOff>
    </xdr:from>
    <xdr:to>
      <xdr:col>26</xdr:col>
      <xdr:colOff>50800</xdr:colOff>
      <xdr:row>35</xdr:row>
      <xdr:rowOff>70445</xdr:rowOff>
    </xdr:to>
    <xdr:cxnSp macro="">
      <xdr:nvCxnSpPr>
        <xdr:cNvPr id="113" name="直線コネクタ 112"/>
        <xdr:cNvCxnSpPr/>
      </xdr:nvCxnSpPr>
      <xdr:spPr bwMode="auto">
        <a:xfrm flipV="1">
          <a:off x="4305300" y="6675148"/>
          <a:ext cx="698500" cy="5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70445</xdr:rowOff>
    </xdr:from>
    <xdr:to>
      <xdr:col>22</xdr:col>
      <xdr:colOff>114300</xdr:colOff>
      <xdr:row>35</xdr:row>
      <xdr:rowOff>115136</xdr:rowOff>
    </xdr:to>
    <xdr:cxnSp macro="">
      <xdr:nvCxnSpPr>
        <xdr:cNvPr id="116" name="直線コネクタ 115"/>
        <xdr:cNvCxnSpPr/>
      </xdr:nvCxnSpPr>
      <xdr:spPr bwMode="auto">
        <a:xfrm flipV="1">
          <a:off x="3606800" y="6680795"/>
          <a:ext cx="698500" cy="4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17622</xdr:rowOff>
    </xdr:from>
    <xdr:ext cx="762000" cy="259045"/>
    <xdr:sp macro="" textlink="">
      <xdr:nvSpPr>
        <xdr:cNvPr id="118" name="テキスト ボックス 117"/>
        <xdr:cNvSpPr txBox="1"/>
      </xdr:nvSpPr>
      <xdr:spPr>
        <a:xfrm>
          <a:off x="3924300" y="69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35789</xdr:rowOff>
    </xdr:from>
    <xdr:to>
      <xdr:col>18</xdr:col>
      <xdr:colOff>177800</xdr:colOff>
      <xdr:row>35</xdr:row>
      <xdr:rowOff>115136</xdr:rowOff>
    </xdr:to>
    <xdr:cxnSp macro="">
      <xdr:nvCxnSpPr>
        <xdr:cNvPr id="119" name="直線コネクタ 118"/>
        <xdr:cNvCxnSpPr/>
      </xdr:nvCxnSpPr>
      <xdr:spPr bwMode="auto">
        <a:xfrm>
          <a:off x="2908300" y="6646139"/>
          <a:ext cx="698500" cy="7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275310</xdr:rowOff>
    </xdr:from>
    <xdr:to>
      <xdr:col>29</xdr:col>
      <xdr:colOff>177800</xdr:colOff>
      <xdr:row>35</xdr:row>
      <xdr:rowOff>34010</xdr:rowOff>
    </xdr:to>
    <xdr:sp macro="" textlink="">
      <xdr:nvSpPr>
        <xdr:cNvPr id="129" name="楕円 128"/>
        <xdr:cNvSpPr/>
      </xdr:nvSpPr>
      <xdr:spPr bwMode="auto">
        <a:xfrm>
          <a:off x="5600700" y="654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120388</xdr:rowOff>
    </xdr:from>
    <xdr:ext cx="762000" cy="259045"/>
    <xdr:sp macro="" textlink="">
      <xdr:nvSpPr>
        <xdr:cNvPr id="130" name="人口1人当たり決算額の推移該当値テキスト445"/>
        <xdr:cNvSpPr txBox="1"/>
      </xdr:nvSpPr>
      <xdr:spPr>
        <a:xfrm>
          <a:off x="5740400" y="638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13998</xdr:rowOff>
    </xdr:from>
    <xdr:to>
      <xdr:col>26</xdr:col>
      <xdr:colOff>101600</xdr:colOff>
      <xdr:row>35</xdr:row>
      <xdr:rowOff>115598</xdr:rowOff>
    </xdr:to>
    <xdr:sp macro="" textlink="">
      <xdr:nvSpPr>
        <xdr:cNvPr id="131" name="楕円 130"/>
        <xdr:cNvSpPr/>
      </xdr:nvSpPr>
      <xdr:spPr bwMode="auto">
        <a:xfrm>
          <a:off x="4953000" y="662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125775</xdr:rowOff>
    </xdr:from>
    <xdr:ext cx="736600" cy="259045"/>
    <xdr:sp macro="" textlink="">
      <xdr:nvSpPr>
        <xdr:cNvPr id="132" name="テキスト ボックス 131"/>
        <xdr:cNvSpPr txBox="1"/>
      </xdr:nvSpPr>
      <xdr:spPr>
        <a:xfrm>
          <a:off x="4622800" y="6393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19645</xdr:rowOff>
    </xdr:from>
    <xdr:to>
      <xdr:col>22</xdr:col>
      <xdr:colOff>165100</xdr:colOff>
      <xdr:row>35</xdr:row>
      <xdr:rowOff>121245</xdr:rowOff>
    </xdr:to>
    <xdr:sp macro="" textlink="">
      <xdr:nvSpPr>
        <xdr:cNvPr id="133" name="楕円 132"/>
        <xdr:cNvSpPr/>
      </xdr:nvSpPr>
      <xdr:spPr bwMode="auto">
        <a:xfrm>
          <a:off x="4254500" y="662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131422</xdr:rowOff>
    </xdr:from>
    <xdr:ext cx="762000" cy="259045"/>
    <xdr:sp macro="" textlink="">
      <xdr:nvSpPr>
        <xdr:cNvPr id="134" name="テキスト ボックス 133"/>
        <xdr:cNvSpPr txBox="1"/>
      </xdr:nvSpPr>
      <xdr:spPr>
        <a:xfrm>
          <a:off x="3924300" y="639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64336</xdr:rowOff>
    </xdr:from>
    <xdr:to>
      <xdr:col>19</xdr:col>
      <xdr:colOff>38100</xdr:colOff>
      <xdr:row>35</xdr:row>
      <xdr:rowOff>165936</xdr:rowOff>
    </xdr:to>
    <xdr:sp macro="" textlink="">
      <xdr:nvSpPr>
        <xdr:cNvPr id="135" name="楕円 134"/>
        <xdr:cNvSpPr/>
      </xdr:nvSpPr>
      <xdr:spPr bwMode="auto">
        <a:xfrm>
          <a:off x="3556000" y="667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176113</xdr:rowOff>
    </xdr:from>
    <xdr:ext cx="762000" cy="259045"/>
    <xdr:sp macro="" textlink="">
      <xdr:nvSpPr>
        <xdr:cNvPr id="136" name="テキスト ボックス 135"/>
        <xdr:cNvSpPr txBox="1"/>
      </xdr:nvSpPr>
      <xdr:spPr>
        <a:xfrm>
          <a:off x="3225800" y="64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327889</xdr:rowOff>
    </xdr:from>
    <xdr:to>
      <xdr:col>15</xdr:col>
      <xdr:colOff>101600</xdr:colOff>
      <xdr:row>35</xdr:row>
      <xdr:rowOff>86589</xdr:rowOff>
    </xdr:to>
    <xdr:sp macro="" textlink="">
      <xdr:nvSpPr>
        <xdr:cNvPr id="137" name="楕円 136"/>
        <xdr:cNvSpPr/>
      </xdr:nvSpPr>
      <xdr:spPr bwMode="auto">
        <a:xfrm>
          <a:off x="2857500" y="6595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96766</xdr:rowOff>
    </xdr:from>
    <xdr:ext cx="762000" cy="259045"/>
    <xdr:sp macro="" textlink="">
      <xdr:nvSpPr>
        <xdr:cNvPr id="138" name="テキスト ボックス 137"/>
        <xdr:cNvSpPr txBox="1"/>
      </xdr:nvSpPr>
      <xdr:spPr>
        <a:xfrm>
          <a:off x="2527300" y="636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48,139
47,797
229.01
27,505,166
27,035,036
359,073
16,348,272
35,059,059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18983</xdr:rowOff>
    </xdr:from>
    <xdr:to>
      <xdr:col>24</xdr:col>
      <xdr:colOff>63500</xdr:colOff>
      <xdr:row>36</xdr:row>
      <xdr:rowOff>76476</xdr:rowOff>
    </xdr:to>
    <xdr:cxnSp macro="">
      <xdr:nvCxnSpPr>
        <xdr:cNvPr id="63" name="直線コネクタ 62"/>
        <xdr:cNvCxnSpPr/>
      </xdr:nvCxnSpPr>
      <xdr:spPr>
        <a:xfrm flipV="1">
          <a:off x="3797300" y="6191183"/>
          <a:ext cx="8382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64898</xdr:rowOff>
    </xdr:from>
    <xdr:ext cx="534377" cy="259045"/>
    <xdr:sp macro="" textlink="">
      <xdr:nvSpPr>
        <xdr:cNvPr id="64" name="人件費平均値テキスト"/>
        <xdr:cNvSpPr txBox="1"/>
      </xdr:nvSpPr>
      <xdr:spPr>
        <a:xfrm>
          <a:off x="4686300" y="589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59527</xdr:rowOff>
    </xdr:from>
    <xdr:to>
      <xdr:col>19</xdr:col>
      <xdr:colOff>177800</xdr:colOff>
      <xdr:row>36</xdr:row>
      <xdr:rowOff>76476</xdr:rowOff>
    </xdr:to>
    <xdr:cxnSp macro="">
      <xdr:nvCxnSpPr>
        <xdr:cNvPr id="66" name="直線コネクタ 65"/>
        <xdr:cNvCxnSpPr/>
      </xdr:nvCxnSpPr>
      <xdr:spPr>
        <a:xfrm>
          <a:off x="2908300" y="6231727"/>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142088</xdr:rowOff>
    </xdr:from>
    <xdr:ext cx="534377" cy="259045"/>
    <xdr:sp macro="" textlink="">
      <xdr:nvSpPr>
        <xdr:cNvPr id="68" name="テキスト ボックス 67"/>
        <xdr:cNvSpPr txBox="1"/>
      </xdr:nvSpPr>
      <xdr:spPr>
        <a:xfrm>
          <a:off x="3530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3748</xdr:rowOff>
    </xdr:from>
    <xdr:to>
      <xdr:col>15</xdr:col>
      <xdr:colOff>50800</xdr:colOff>
      <xdr:row>36</xdr:row>
      <xdr:rowOff>59527</xdr:rowOff>
    </xdr:to>
    <xdr:cxnSp macro="">
      <xdr:nvCxnSpPr>
        <xdr:cNvPr id="69" name="直線コネクタ 68"/>
        <xdr:cNvCxnSpPr/>
      </xdr:nvCxnSpPr>
      <xdr:spPr>
        <a:xfrm>
          <a:off x="2019300" y="6175948"/>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138022</xdr:rowOff>
    </xdr:from>
    <xdr:ext cx="534377" cy="259045"/>
    <xdr:sp macro="" textlink="">
      <xdr:nvSpPr>
        <xdr:cNvPr id="71" name="テキスト ボックス 70"/>
        <xdr:cNvSpPr txBox="1"/>
      </xdr:nvSpPr>
      <xdr:spPr>
        <a:xfrm>
          <a:off x="2641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3128</xdr:rowOff>
    </xdr:from>
    <xdr:to>
      <xdr:col>10</xdr:col>
      <xdr:colOff>114300</xdr:colOff>
      <xdr:row>36</xdr:row>
      <xdr:rowOff>3748</xdr:rowOff>
    </xdr:to>
    <xdr:cxnSp macro="">
      <xdr:nvCxnSpPr>
        <xdr:cNvPr id="72" name="直線コネクタ 71"/>
        <xdr:cNvCxnSpPr/>
      </xdr:nvCxnSpPr>
      <xdr:spPr>
        <a:xfrm>
          <a:off x="1130300" y="617532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13941</xdr:rowOff>
    </xdr:from>
    <xdr:ext cx="534377" cy="259045"/>
    <xdr:sp macro="" textlink="">
      <xdr:nvSpPr>
        <xdr:cNvPr id="74" name="テキスト ボックス 73"/>
        <xdr:cNvSpPr txBox="1"/>
      </xdr:nvSpPr>
      <xdr:spPr>
        <a:xfrm>
          <a:off x="1752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31511</xdr:rowOff>
    </xdr:from>
    <xdr:ext cx="534377" cy="259045"/>
    <xdr:sp macro="" textlink="">
      <xdr:nvSpPr>
        <xdr:cNvPr id="76" name="テキスト ボックス 75"/>
        <xdr:cNvSpPr txBox="1"/>
      </xdr:nvSpPr>
      <xdr:spPr>
        <a:xfrm>
          <a:off x="863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139633</xdr:rowOff>
    </xdr:from>
    <xdr:to>
      <xdr:col>24</xdr:col>
      <xdr:colOff>114300</xdr:colOff>
      <xdr:row>36</xdr:row>
      <xdr:rowOff>69783</xdr:rowOff>
    </xdr:to>
    <xdr:sp macro="" textlink="">
      <xdr:nvSpPr>
        <xdr:cNvPr id="82" name="楕円 81"/>
        <xdr:cNvSpPr/>
      </xdr:nvSpPr>
      <xdr:spPr>
        <a:xfrm>
          <a:off x="4584700" y="61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118060</xdr:rowOff>
    </xdr:from>
    <xdr:ext cx="534377" cy="259045"/>
    <xdr:sp macro="" textlink="">
      <xdr:nvSpPr>
        <xdr:cNvPr id="83" name="人件費該当値テキスト"/>
        <xdr:cNvSpPr txBox="1"/>
      </xdr:nvSpPr>
      <xdr:spPr>
        <a:xfrm>
          <a:off x="4686300" y="611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25676</xdr:rowOff>
    </xdr:from>
    <xdr:to>
      <xdr:col>20</xdr:col>
      <xdr:colOff>38100</xdr:colOff>
      <xdr:row>36</xdr:row>
      <xdr:rowOff>127276</xdr:rowOff>
    </xdr:to>
    <xdr:sp macro="" textlink="">
      <xdr:nvSpPr>
        <xdr:cNvPr id="84" name="楕円 83"/>
        <xdr:cNvSpPr/>
      </xdr:nvSpPr>
      <xdr:spPr>
        <a:xfrm>
          <a:off x="3746500" y="619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118403</xdr:rowOff>
    </xdr:from>
    <xdr:ext cx="534377" cy="259045"/>
    <xdr:sp macro="" textlink="">
      <xdr:nvSpPr>
        <xdr:cNvPr id="85" name="テキスト ボックス 84"/>
        <xdr:cNvSpPr txBox="1"/>
      </xdr:nvSpPr>
      <xdr:spPr>
        <a:xfrm>
          <a:off x="3530111" y="629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8727</xdr:rowOff>
    </xdr:from>
    <xdr:to>
      <xdr:col>15</xdr:col>
      <xdr:colOff>101600</xdr:colOff>
      <xdr:row>36</xdr:row>
      <xdr:rowOff>110327</xdr:rowOff>
    </xdr:to>
    <xdr:sp macro="" textlink="">
      <xdr:nvSpPr>
        <xdr:cNvPr id="86" name="楕円 85"/>
        <xdr:cNvSpPr/>
      </xdr:nvSpPr>
      <xdr:spPr>
        <a:xfrm>
          <a:off x="2857500" y="618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101454</xdr:rowOff>
    </xdr:from>
    <xdr:ext cx="534377" cy="259045"/>
    <xdr:sp macro="" textlink="">
      <xdr:nvSpPr>
        <xdr:cNvPr id="87" name="テキスト ボックス 86"/>
        <xdr:cNvSpPr txBox="1"/>
      </xdr:nvSpPr>
      <xdr:spPr>
        <a:xfrm>
          <a:off x="2641111" y="627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124398</xdr:rowOff>
    </xdr:from>
    <xdr:to>
      <xdr:col>10</xdr:col>
      <xdr:colOff>165100</xdr:colOff>
      <xdr:row>36</xdr:row>
      <xdr:rowOff>54548</xdr:rowOff>
    </xdr:to>
    <xdr:sp macro="" textlink="">
      <xdr:nvSpPr>
        <xdr:cNvPr id="88" name="楕円 87"/>
        <xdr:cNvSpPr/>
      </xdr:nvSpPr>
      <xdr:spPr>
        <a:xfrm>
          <a:off x="1968500" y="61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45675</xdr:rowOff>
    </xdr:from>
    <xdr:ext cx="534377" cy="259045"/>
    <xdr:sp macro="" textlink="">
      <xdr:nvSpPr>
        <xdr:cNvPr id="89" name="テキスト ボックス 88"/>
        <xdr:cNvSpPr txBox="1"/>
      </xdr:nvSpPr>
      <xdr:spPr>
        <a:xfrm>
          <a:off x="1752111" y="62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123778</xdr:rowOff>
    </xdr:from>
    <xdr:to>
      <xdr:col>6</xdr:col>
      <xdr:colOff>38100</xdr:colOff>
      <xdr:row>36</xdr:row>
      <xdr:rowOff>53928</xdr:rowOff>
    </xdr:to>
    <xdr:sp macro="" textlink="">
      <xdr:nvSpPr>
        <xdr:cNvPr id="90" name="楕円 89"/>
        <xdr:cNvSpPr/>
      </xdr:nvSpPr>
      <xdr:spPr>
        <a:xfrm>
          <a:off x="1079500" y="61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45055</xdr:rowOff>
    </xdr:from>
    <xdr:ext cx="534377" cy="259045"/>
    <xdr:sp macro="" textlink="">
      <xdr:nvSpPr>
        <xdr:cNvPr id="91" name="テキスト ボックス 90"/>
        <xdr:cNvSpPr txBox="1"/>
      </xdr:nvSpPr>
      <xdr:spPr>
        <a:xfrm>
          <a:off x="863111" y="62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84874</xdr:rowOff>
    </xdr:from>
    <xdr:to>
      <xdr:col>24</xdr:col>
      <xdr:colOff>63500</xdr:colOff>
      <xdr:row>55</xdr:row>
      <xdr:rowOff>117069</xdr:rowOff>
    </xdr:to>
    <xdr:cxnSp macro="">
      <xdr:nvCxnSpPr>
        <xdr:cNvPr id="121" name="直線コネクタ 120"/>
        <xdr:cNvCxnSpPr/>
      </xdr:nvCxnSpPr>
      <xdr:spPr>
        <a:xfrm>
          <a:off x="3797300" y="9514624"/>
          <a:ext cx="8382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108284</xdr:rowOff>
    </xdr:from>
    <xdr:ext cx="534377" cy="259045"/>
    <xdr:sp macro="" textlink="">
      <xdr:nvSpPr>
        <xdr:cNvPr id="122" name="物件費平均値テキスト"/>
        <xdr:cNvSpPr txBox="1"/>
      </xdr:nvSpPr>
      <xdr:spPr>
        <a:xfrm>
          <a:off x="4686300" y="953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14440</xdr:rowOff>
    </xdr:from>
    <xdr:to>
      <xdr:col>19</xdr:col>
      <xdr:colOff>177800</xdr:colOff>
      <xdr:row>55</xdr:row>
      <xdr:rowOff>84874</xdr:rowOff>
    </xdr:to>
    <xdr:cxnSp macro="">
      <xdr:nvCxnSpPr>
        <xdr:cNvPr id="124" name="直線コネクタ 123"/>
        <xdr:cNvCxnSpPr/>
      </xdr:nvCxnSpPr>
      <xdr:spPr>
        <a:xfrm>
          <a:off x="2908300" y="9444190"/>
          <a:ext cx="889000" cy="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46093</xdr:rowOff>
    </xdr:from>
    <xdr:ext cx="534377" cy="259045"/>
    <xdr:sp macro="" textlink="">
      <xdr:nvSpPr>
        <xdr:cNvPr id="126" name="テキスト ボックス 125"/>
        <xdr:cNvSpPr txBox="1"/>
      </xdr:nvSpPr>
      <xdr:spPr>
        <a:xfrm>
          <a:off x="3530111" y="96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14440</xdr:rowOff>
    </xdr:from>
    <xdr:to>
      <xdr:col>15</xdr:col>
      <xdr:colOff>50800</xdr:colOff>
      <xdr:row>56</xdr:row>
      <xdr:rowOff>119621</xdr:rowOff>
    </xdr:to>
    <xdr:cxnSp macro="">
      <xdr:nvCxnSpPr>
        <xdr:cNvPr id="127" name="直線コネクタ 126"/>
        <xdr:cNvCxnSpPr/>
      </xdr:nvCxnSpPr>
      <xdr:spPr>
        <a:xfrm flipV="1">
          <a:off x="2019300" y="9444190"/>
          <a:ext cx="889000" cy="2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8" name="フローチャート: 判断 127"/>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9" name="テキスト ボックス 128"/>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102400</xdr:rowOff>
    </xdr:from>
    <xdr:to>
      <xdr:col>10</xdr:col>
      <xdr:colOff>114300</xdr:colOff>
      <xdr:row>56</xdr:row>
      <xdr:rowOff>119621</xdr:rowOff>
    </xdr:to>
    <xdr:cxnSp macro="">
      <xdr:nvCxnSpPr>
        <xdr:cNvPr id="130" name="直線コネクタ 129"/>
        <xdr:cNvCxnSpPr/>
      </xdr:nvCxnSpPr>
      <xdr:spPr>
        <a:xfrm>
          <a:off x="1130300" y="9703600"/>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31" name="フローチャート: 判断 130"/>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111383</xdr:rowOff>
    </xdr:from>
    <xdr:ext cx="534377" cy="259045"/>
    <xdr:sp macro="" textlink="">
      <xdr:nvSpPr>
        <xdr:cNvPr id="132" name="テキスト ボックス 131"/>
        <xdr:cNvSpPr txBox="1"/>
      </xdr:nvSpPr>
      <xdr:spPr>
        <a:xfrm>
          <a:off x="1752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3" name="フローチャート: 判断 132"/>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4" name="テキスト ボックス 133"/>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66269</xdr:rowOff>
    </xdr:from>
    <xdr:to>
      <xdr:col>24</xdr:col>
      <xdr:colOff>114300</xdr:colOff>
      <xdr:row>55</xdr:row>
      <xdr:rowOff>167869</xdr:rowOff>
    </xdr:to>
    <xdr:sp macro="" textlink="">
      <xdr:nvSpPr>
        <xdr:cNvPr id="140" name="楕円 139"/>
        <xdr:cNvSpPr/>
      </xdr:nvSpPr>
      <xdr:spPr>
        <a:xfrm>
          <a:off x="4584700" y="949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89146</xdr:rowOff>
    </xdr:from>
    <xdr:ext cx="534377" cy="259045"/>
    <xdr:sp macro="" textlink="">
      <xdr:nvSpPr>
        <xdr:cNvPr id="141" name="物件費該当値テキスト"/>
        <xdr:cNvSpPr txBox="1"/>
      </xdr:nvSpPr>
      <xdr:spPr>
        <a:xfrm>
          <a:off x="4686300" y="934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34074</xdr:rowOff>
    </xdr:from>
    <xdr:to>
      <xdr:col>20</xdr:col>
      <xdr:colOff>38100</xdr:colOff>
      <xdr:row>55</xdr:row>
      <xdr:rowOff>135674</xdr:rowOff>
    </xdr:to>
    <xdr:sp macro="" textlink="">
      <xdr:nvSpPr>
        <xdr:cNvPr id="142" name="楕円 141"/>
        <xdr:cNvSpPr/>
      </xdr:nvSpPr>
      <xdr:spPr>
        <a:xfrm>
          <a:off x="3746500" y="946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152201</xdr:rowOff>
    </xdr:from>
    <xdr:ext cx="534377" cy="259045"/>
    <xdr:sp macro="" textlink="">
      <xdr:nvSpPr>
        <xdr:cNvPr id="143" name="テキスト ボックス 142"/>
        <xdr:cNvSpPr txBox="1"/>
      </xdr:nvSpPr>
      <xdr:spPr>
        <a:xfrm>
          <a:off x="3530111" y="923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135090</xdr:rowOff>
    </xdr:from>
    <xdr:to>
      <xdr:col>15</xdr:col>
      <xdr:colOff>101600</xdr:colOff>
      <xdr:row>55</xdr:row>
      <xdr:rowOff>65240</xdr:rowOff>
    </xdr:to>
    <xdr:sp macro="" textlink="">
      <xdr:nvSpPr>
        <xdr:cNvPr id="144" name="楕円 143"/>
        <xdr:cNvSpPr/>
      </xdr:nvSpPr>
      <xdr:spPr>
        <a:xfrm>
          <a:off x="2857500" y="93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81767</xdr:rowOff>
    </xdr:from>
    <xdr:ext cx="534377" cy="259045"/>
    <xdr:sp macro="" textlink="">
      <xdr:nvSpPr>
        <xdr:cNvPr id="145" name="テキスト ボックス 144"/>
        <xdr:cNvSpPr txBox="1"/>
      </xdr:nvSpPr>
      <xdr:spPr>
        <a:xfrm>
          <a:off x="2641111" y="916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68821</xdr:rowOff>
    </xdr:from>
    <xdr:to>
      <xdr:col>10</xdr:col>
      <xdr:colOff>165100</xdr:colOff>
      <xdr:row>56</xdr:row>
      <xdr:rowOff>170421</xdr:rowOff>
    </xdr:to>
    <xdr:sp macro="" textlink="">
      <xdr:nvSpPr>
        <xdr:cNvPr id="146" name="楕円 145"/>
        <xdr:cNvSpPr/>
      </xdr:nvSpPr>
      <xdr:spPr>
        <a:xfrm>
          <a:off x="1968500" y="96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161548</xdr:rowOff>
    </xdr:from>
    <xdr:ext cx="534377" cy="259045"/>
    <xdr:sp macro="" textlink="">
      <xdr:nvSpPr>
        <xdr:cNvPr id="147" name="テキスト ボックス 146"/>
        <xdr:cNvSpPr txBox="1"/>
      </xdr:nvSpPr>
      <xdr:spPr>
        <a:xfrm>
          <a:off x="1752111" y="97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51600</xdr:rowOff>
    </xdr:from>
    <xdr:to>
      <xdr:col>6</xdr:col>
      <xdr:colOff>38100</xdr:colOff>
      <xdr:row>56</xdr:row>
      <xdr:rowOff>153200</xdr:rowOff>
    </xdr:to>
    <xdr:sp macro="" textlink="">
      <xdr:nvSpPr>
        <xdr:cNvPr id="148" name="楕円 147"/>
        <xdr:cNvSpPr/>
      </xdr:nvSpPr>
      <xdr:spPr>
        <a:xfrm>
          <a:off x="1079500" y="96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144327</xdr:rowOff>
    </xdr:from>
    <xdr:ext cx="534377" cy="259045"/>
    <xdr:sp macro="" textlink="">
      <xdr:nvSpPr>
        <xdr:cNvPr id="149" name="テキスト ボックス 148"/>
        <xdr:cNvSpPr txBox="1"/>
      </xdr:nvSpPr>
      <xdr:spPr>
        <a:xfrm>
          <a:off x="863111" y="97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40853</xdr:rowOff>
    </xdr:from>
    <xdr:to>
      <xdr:col>24</xdr:col>
      <xdr:colOff>63500</xdr:colOff>
      <xdr:row>78</xdr:row>
      <xdr:rowOff>45219</xdr:rowOff>
    </xdr:to>
    <xdr:cxnSp macro="">
      <xdr:nvCxnSpPr>
        <xdr:cNvPr id="176" name="直線コネクタ 175"/>
        <xdr:cNvCxnSpPr/>
      </xdr:nvCxnSpPr>
      <xdr:spPr>
        <a:xfrm flipV="1">
          <a:off x="3797300" y="13413953"/>
          <a:ext cx="8382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37173</xdr:rowOff>
    </xdr:from>
    <xdr:to>
      <xdr:col>19</xdr:col>
      <xdr:colOff>177800</xdr:colOff>
      <xdr:row>78</xdr:row>
      <xdr:rowOff>45219</xdr:rowOff>
    </xdr:to>
    <xdr:cxnSp macro="">
      <xdr:nvCxnSpPr>
        <xdr:cNvPr id="179" name="直線コネクタ 178"/>
        <xdr:cNvCxnSpPr/>
      </xdr:nvCxnSpPr>
      <xdr:spPr>
        <a:xfrm>
          <a:off x="2908300" y="13410273"/>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1" name="テキスト ボックス 180"/>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36007</xdr:rowOff>
    </xdr:from>
    <xdr:to>
      <xdr:col>15</xdr:col>
      <xdr:colOff>50800</xdr:colOff>
      <xdr:row>78</xdr:row>
      <xdr:rowOff>37173</xdr:rowOff>
    </xdr:to>
    <xdr:cxnSp macro="">
      <xdr:nvCxnSpPr>
        <xdr:cNvPr id="182" name="直線コネクタ 181"/>
        <xdr:cNvCxnSpPr/>
      </xdr:nvCxnSpPr>
      <xdr:spPr>
        <a:xfrm>
          <a:off x="2019300" y="13409107"/>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3" name="フローチャート: 判断 182"/>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4" name="テキスト ボックス 183"/>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36007</xdr:rowOff>
    </xdr:from>
    <xdr:to>
      <xdr:col>10</xdr:col>
      <xdr:colOff>114300</xdr:colOff>
      <xdr:row>78</xdr:row>
      <xdr:rowOff>47461</xdr:rowOff>
    </xdr:to>
    <xdr:cxnSp macro="">
      <xdr:nvCxnSpPr>
        <xdr:cNvPr id="185" name="直線コネクタ 184"/>
        <xdr:cNvCxnSpPr/>
      </xdr:nvCxnSpPr>
      <xdr:spPr>
        <a:xfrm flipV="1">
          <a:off x="1130300" y="13409107"/>
          <a:ext cx="8890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6" name="フローチャート: 判断 185"/>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47578</xdr:rowOff>
    </xdr:from>
    <xdr:ext cx="469744" cy="259045"/>
    <xdr:sp macro="" textlink="">
      <xdr:nvSpPr>
        <xdr:cNvPr id="187" name="テキスト ボックス 186"/>
        <xdr:cNvSpPr txBox="1"/>
      </xdr:nvSpPr>
      <xdr:spPr>
        <a:xfrm>
          <a:off x="1784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8" name="フローチャート: 判断 187"/>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65341</xdr:rowOff>
    </xdr:from>
    <xdr:ext cx="469744" cy="259045"/>
    <xdr:sp macro="" textlink="">
      <xdr:nvSpPr>
        <xdr:cNvPr id="189" name="テキスト ボックス 188"/>
        <xdr:cNvSpPr txBox="1"/>
      </xdr:nvSpPr>
      <xdr:spPr>
        <a:xfrm>
          <a:off x="895428" y="1309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161503</xdr:rowOff>
    </xdr:from>
    <xdr:to>
      <xdr:col>24</xdr:col>
      <xdr:colOff>114300</xdr:colOff>
      <xdr:row>78</xdr:row>
      <xdr:rowOff>91653</xdr:rowOff>
    </xdr:to>
    <xdr:sp macro="" textlink="">
      <xdr:nvSpPr>
        <xdr:cNvPr id="195" name="楕円 194"/>
        <xdr:cNvSpPr/>
      </xdr:nvSpPr>
      <xdr:spPr>
        <a:xfrm>
          <a:off x="4584700" y="133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76430</xdr:rowOff>
    </xdr:from>
    <xdr:ext cx="469744" cy="259045"/>
    <xdr:sp macro="" textlink="">
      <xdr:nvSpPr>
        <xdr:cNvPr id="196" name="維持補修費該当値テキスト"/>
        <xdr:cNvSpPr txBox="1"/>
      </xdr:nvSpPr>
      <xdr:spPr>
        <a:xfrm>
          <a:off x="4686300" y="1327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165869</xdr:rowOff>
    </xdr:from>
    <xdr:to>
      <xdr:col>20</xdr:col>
      <xdr:colOff>38100</xdr:colOff>
      <xdr:row>78</xdr:row>
      <xdr:rowOff>96019</xdr:rowOff>
    </xdr:to>
    <xdr:sp macro="" textlink="">
      <xdr:nvSpPr>
        <xdr:cNvPr id="197" name="楕円 196"/>
        <xdr:cNvSpPr/>
      </xdr:nvSpPr>
      <xdr:spPr>
        <a:xfrm>
          <a:off x="3746500" y="133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87146</xdr:rowOff>
    </xdr:from>
    <xdr:ext cx="469744" cy="259045"/>
    <xdr:sp macro="" textlink="">
      <xdr:nvSpPr>
        <xdr:cNvPr id="198" name="テキスト ボックス 197"/>
        <xdr:cNvSpPr txBox="1"/>
      </xdr:nvSpPr>
      <xdr:spPr>
        <a:xfrm>
          <a:off x="3562428" y="1346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157823</xdr:rowOff>
    </xdr:from>
    <xdr:to>
      <xdr:col>15</xdr:col>
      <xdr:colOff>101600</xdr:colOff>
      <xdr:row>78</xdr:row>
      <xdr:rowOff>87973</xdr:rowOff>
    </xdr:to>
    <xdr:sp macro="" textlink="">
      <xdr:nvSpPr>
        <xdr:cNvPr id="199" name="楕円 198"/>
        <xdr:cNvSpPr/>
      </xdr:nvSpPr>
      <xdr:spPr>
        <a:xfrm>
          <a:off x="28575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79100</xdr:rowOff>
    </xdr:from>
    <xdr:ext cx="469744" cy="259045"/>
    <xdr:sp macro="" textlink="">
      <xdr:nvSpPr>
        <xdr:cNvPr id="200" name="テキスト ボックス 199"/>
        <xdr:cNvSpPr txBox="1"/>
      </xdr:nvSpPr>
      <xdr:spPr>
        <a:xfrm>
          <a:off x="2673428" y="1345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156657</xdr:rowOff>
    </xdr:from>
    <xdr:to>
      <xdr:col>10</xdr:col>
      <xdr:colOff>165100</xdr:colOff>
      <xdr:row>78</xdr:row>
      <xdr:rowOff>86807</xdr:rowOff>
    </xdr:to>
    <xdr:sp macro="" textlink="">
      <xdr:nvSpPr>
        <xdr:cNvPr id="201" name="楕円 200"/>
        <xdr:cNvSpPr/>
      </xdr:nvSpPr>
      <xdr:spPr>
        <a:xfrm>
          <a:off x="1968500" y="1335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77934</xdr:rowOff>
    </xdr:from>
    <xdr:ext cx="469744" cy="259045"/>
    <xdr:sp macro="" textlink="">
      <xdr:nvSpPr>
        <xdr:cNvPr id="202" name="テキスト ボックス 201"/>
        <xdr:cNvSpPr txBox="1"/>
      </xdr:nvSpPr>
      <xdr:spPr>
        <a:xfrm>
          <a:off x="1784428" y="134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168111</xdr:rowOff>
    </xdr:from>
    <xdr:to>
      <xdr:col>6</xdr:col>
      <xdr:colOff>38100</xdr:colOff>
      <xdr:row>78</xdr:row>
      <xdr:rowOff>98261</xdr:rowOff>
    </xdr:to>
    <xdr:sp macro="" textlink="">
      <xdr:nvSpPr>
        <xdr:cNvPr id="203" name="楕円 202"/>
        <xdr:cNvSpPr/>
      </xdr:nvSpPr>
      <xdr:spPr>
        <a:xfrm>
          <a:off x="1079500" y="13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89388</xdr:rowOff>
    </xdr:from>
    <xdr:ext cx="469744" cy="259045"/>
    <xdr:sp macro="" textlink="">
      <xdr:nvSpPr>
        <xdr:cNvPr id="204" name="テキスト ボックス 203"/>
        <xdr:cNvSpPr txBox="1"/>
      </xdr:nvSpPr>
      <xdr:spPr>
        <a:xfrm>
          <a:off x="895428" y="13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33483</xdr:rowOff>
    </xdr:from>
    <xdr:to>
      <xdr:col>24</xdr:col>
      <xdr:colOff>63500</xdr:colOff>
      <xdr:row>98</xdr:row>
      <xdr:rowOff>54415</xdr:rowOff>
    </xdr:to>
    <xdr:cxnSp macro="">
      <xdr:nvCxnSpPr>
        <xdr:cNvPr id="236" name="直線コネクタ 235"/>
        <xdr:cNvCxnSpPr/>
      </xdr:nvCxnSpPr>
      <xdr:spPr>
        <a:xfrm flipV="1">
          <a:off x="3797300" y="16835583"/>
          <a:ext cx="8382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160861</xdr:rowOff>
    </xdr:from>
    <xdr:ext cx="534377" cy="259045"/>
    <xdr:sp macro="" textlink="">
      <xdr:nvSpPr>
        <xdr:cNvPr id="237" name="扶助費平均値テキスト"/>
        <xdr:cNvSpPr txBox="1"/>
      </xdr:nvSpPr>
      <xdr:spPr>
        <a:xfrm>
          <a:off x="4686300" y="1644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54415</xdr:rowOff>
    </xdr:from>
    <xdr:to>
      <xdr:col>19</xdr:col>
      <xdr:colOff>177800</xdr:colOff>
      <xdr:row>99</xdr:row>
      <xdr:rowOff>13464</xdr:rowOff>
    </xdr:to>
    <xdr:cxnSp macro="">
      <xdr:nvCxnSpPr>
        <xdr:cNvPr id="239" name="直線コネクタ 238"/>
        <xdr:cNvCxnSpPr/>
      </xdr:nvCxnSpPr>
      <xdr:spPr>
        <a:xfrm flipV="1">
          <a:off x="2908300" y="16856515"/>
          <a:ext cx="889000" cy="1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66291</xdr:rowOff>
    </xdr:from>
    <xdr:ext cx="534377" cy="259045"/>
    <xdr:sp macro="" textlink="">
      <xdr:nvSpPr>
        <xdr:cNvPr id="241" name="テキスト ボックス 240"/>
        <xdr:cNvSpPr txBox="1"/>
      </xdr:nvSpPr>
      <xdr:spPr>
        <a:xfrm>
          <a:off x="3530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128222</xdr:rowOff>
    </xdr:from>
    <xdr:to>
      <xdr:col>15</xdr:col>
      <xdr:colOff>50800</xdr:colOff>
      <xdr:row>99</xdr:row>
      <xdr:rowOff>13464</xdr:rowOff>
    </xdr:to>
    <xdr:cxnSp macro="">
      <xdr:nvCxnSpPr>
        <xdr:cNvPr id="242" name="直線コネクタ 241"/>
        <xdr:cNvCxnSpPr/>
      </xdr:nvCxnSpPr>
      <xdr:spPr>
        <a:xfrm>
          <a:off x="2019300" y="16930322"/>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1755</xdr:rowOff>
    </xdr:from>
    <xdr:to>
      <xdr:col>15</xdr:col>
      <xdr:colOff>101600</xdr:colOff>
      <xdr:row>97</xdr:row>
      <xdr:rowOff>103355</xdr:rowOff>
    </xdr:to>
    <xdr:sp macro="" textlink="">
      <xdr:nvSpPr>
        <xdr:cNvPr id="243" name="フローチャート: 判断 242"/>
        <xdr:cNvSpPr/>
      </xdr:nvSpPr>
      <xdr:spPr>
        <a:xfrm>
          <a:off x="2857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119882</xdr:rowOff>
    </xdr:from>
    <xdr:ext cx="534377" cy="259045"/>
    <xdr:sp macro="" textlink="">
      <xdr:nvSpPr>
        <xdr:cNvPr id="244" name="テキスト ボックス 243"/>
        <xdr:cNvSpPr txBox="1"/>
      </xdr:nvSpPr>
      <xdr:spPr>
        <a:xfrm>
          <a:off x="2641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128222</xdr:rowOff>
    </xdr:from>
    <xdr:to>
      <xdr:col>10</xdr:col>
      <xdr:colOff>114300</xdr:colOff>
      <xdr:row>99</xdr:row>
      <xdr:rowOff>38903</xdr:rowOff>
    </xdr:to>
    <xdr:cxnSp macro="">
      <xdr:nvCxnSpPr>
        <xdr:cNvPr id="245" name="直線コネクタ 244"/>
        <xdr:cNvCxnSpPr/>
      </xdr:nvCxnSpPr>
      <xdr:spPr>
        <a:xfrm flipV="1">
          <a:off x="1130300" y="16930322"/>
          <a:ext cx="889000" cy="8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125411</xdr:rowOff>
    </xdr:from>
    <xdr:to>
      <xdr:col>10</xdr:col>
      <xdr:colOff>165100</xdr:colOff>
      <xdr:row>98</xdr:row>
      <xdr:rowOff>55561</xdr:rowOff>
    </xdr:to>
    <xdr:sp macro="" textlink="">
      <xdr:nvSpPr>
        <xdr:cNvPr id="246" name="フローチャート: 判断 245"/>
        <xdr:cNvSpPr/>
      </xdr:nvSpPr>
      <xdr:spPr>
        <a:xfrm>
          <a:off x="1968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72088</xdr:rowOff>
    </xdr:from>
    <xdr:ext cx="534377" cy="259045"/>
    <xdr:sp macro="" textlink="">
      <xdr:nvSpPr>
        <xdr:cNvPr id="247" name="テキスト ボックス 246"/>
        <xdr:cNvSpPr txBox="1"/>
      </xdr:nvSpPr>
      <xdr:spPr>
        <a:xfrm>
          <a:off x="1752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50037</xdr:rowOff>
    </xdr:from>
    <xdr:to>
      <xdr:col>6</xdr:col>
      <xdr:colOff>38100</xdr:colOff>
      <xdr:row>98</xdr:row>
      <xdr:rowOff>151637</xdr:rowOff>
    </xdr:to>
    <xdr:sp macro="" textlink="">
      <xdr:nvSpPr>
        <xdr:cNvPr id="248" name="フローチャート: 判断 247"/>
        <xdr:cNvSpPr/>
      </xdr:nvSpPr>
      <xdr:spPr>
        <a:xfrm>
          <a:off x="1079500" y="168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168164</xdr:rowOff>
    </xdr:from>
    <xdr:ext cx="534377" cy="259045"/>
    <xdr:sp macro="" textlink="">
      <xdr:nvSpPr>
        <xdr:cNvPr id="249" name="テキスト ボックス 248"/>
        <xdr:cNvSpPr txBox="1"/>
      </xdr:nvSpPr>
      <xdr:spPr>
        <a:xfrm>
          <a:off x="863111" y="166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154133</xdr:rowOff>
    </xdr:from>
    <xdr:to>
      <xdr:col>24</xdr:col>
      <xdr:colOff>114300</xdr:colOff>
      <xdr:row>98</xdr:row>
      <xdr:rowOff>84283</xdr:rowOff>
    </xdr:to>
    <xdr:sp macro="" textlink="">
      <xdr:nvSpPr>
        <xdr:cNvPr id="255" name="楕円 254"/>
        <xdr:cNvSpPr/>
      </xdr:nvSpPr>
      <xdr:spPr>
        <a:xfrm>
          <a:off x="4584700" y="167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132560</xdr:rowOff>
    </xdr:from>
    <xdr:ext cx="534377" cy="259045"/>
    <xdr:sp macro="" textlink="">
      <xdr:nvSpPr>
        <xdr:cNvPr id="256" name="扶助費該当値テキスト"/>
        <xdr:cNvSpPr txBox="1"/>
      </xdr:nvSpPr>
      <xdr:spPr>
        <a:xfrm>
          <a:off x="4686300" y="1676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3615</xdr:rowOff>
    </xdr:from>
    <xdr:to>
      <xdr:col>20</xdr:col>
      <xdr:colOff>38100</xdr:colOff>
      <xdr:row>98</xdr:row>
      <xdr:rowOff>105215</xdr:rowOff>
    </xdr:to>
    <xdr:sp macro="" textlink="">
      <xdr:nvSpPr>
        <xdr:cNvPr id="257" name="楕円 256"/>
        <xdr:cNvSpPr/>
      </xdr:nvSpPr>
      <xdr:spPr>
        <a:xfrm>
          <a:off x="3746500" y="168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96342</xdr:rowOff>
    </xdr:from>
    <xdr:ext cx="534377" cy="259045"/>
    <xdr:sp macro="" textlink="">
      <xdr:nvSpPr>
        <xdr:cNvPr id="258" name="テキスト ボックス 257"/>
        <xdr:cNvSpPr txBox="1"/>
      </xdr:nvSpPr>
      <xdr:spPr>
        <a:xfrm>
          <a:off x="3530111" y="168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134114</xdr:rowOff>
    </xdr:from>
    <xdr:to>
      <xdr:col>15</xdr:col>
      <xdr:colOff>101600</xdr:colOff>
      <xdr:row>99</xdr:row>
      <xdr:rowOff>64264</xdr:rowOff>
    </xdr:to>
    <xdr:sp macro="" textlink="">
      <xdr:nvSpPr>
        <xdr:cNvPr id="259" name="楕円 258"/>
        <xdr:cNvSpPr/>
      </xdr:nvSpPr>
      <xdr:spPr>
        <a:xfrm>
          <a:off x="2857500" y="169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55391</xdr:rowOff>
    </xdr:from>
    <xdr:ext cx="534377" cy="259045"/>
    <xdr:sp macro="" textlink="">
      <xdr:nvSpPr>
        <xdr:cNvPr id="260" name="テキスト ボックス 259"/>
        <xdr:cNvSpPr txBox="1"/>
      </xdr:nvSpPr>
      <xdr:spPr>
        <a:xfrm>
          <a:off x="2641111" y="170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77422</xdr:rowOff>
    </xdr:from>
    <xdr:to>
      <xdr:col>10</xdr:col>
      <xdr:colOff>165100</xdr:colOff>
      <xdr:row>99</xdr:row>
      <xdr:rowOff>7572</xdr:rowOff>
    </xdr:to>
    <xdr:sp macro="" textlink="">
      <xdr:nvSpPr>
        <xdr:cNvPr id="261" name="楕円 260"/>
        <xdr:cNvSpPr/>
      </xdr:nvSpPr>
      <xdr:spPr>
        <a:xfrm>
          <a:off x="1968500" y="168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170149</xdr:rowOff>
    </xdr:from>
    <xdr:ext cx="534377" cy="259045"/>
    <xdr:sp macro="" textlink="">
      <xdr:nvSpPr>
        <xdr:cNvPr id="262" name="テキスト ボックス 261"/>
        <xdr:cNvSpPr txBox="1"/>
      </xdr:nvSpPr>
      <xdr:spPr>
        <a:xfrm>
          <a:off x="1752111" y="169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159553</xdr:rowOff>
    </xdr:from>
    <xdr:to>
      <xdr:col>6</xdr:col>
      <xdr:colOff>38100</xdr:colOff>
      <xdr:row>99</xdr:row>
      <xdr:rowOff>89703</xdr:rowOff>
    </xdr:to>
    <xdr:sp macro="" textlink="">
      <xdr:nvSpPr>
        <xdr:cNvPr id="263" name="楕円 262"/>
        <xdr:cNvSpPr/>
      </xdr:nvSpPr>
      <xdr:spPr>
        <a:xfrm>
          <a:off x="1079500" y="169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80830</xdr:rowOff>
    </xdr:from>
    <xdr:ext cx="534377" cy="259045"/>
    <xdr:sp macro="" textlink="">
      <xdr:nvSpPr>
        <xdr:cNvPr id="264" name="テキスト ボックス 263"/>
        <xdr:cNvSpPr txBox="1"/>
      </xdr:nvSpPr>
      <xdr:spPr>
        <a:xfrm>
          <a:off x="863111" y="170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71496</xdr:rowOff>
    </xdr:from>
    <xdr:to>
      <xdr:col>55</xdr:col>
      <xdr:colOff>0</xdr:colOff>
      <xdr:row>32</xdr:row>
      <xdr:rowOff>88820</xdr:rowOff>
    </xdr:to>
    <xdr:cxnSp macro="">
      <xdr:nvCxnSpPr>
        <xdr:cNvPr id="296" name="直線コネクタ 295"/>
        <xdr:cNvCxnSpPr/>
      </xdr:nvCxnSpPr>
      <xdr:spPr>
        <a:xfrm flipV="1">
          <a:off x="9639300" y="5557896"/>
          <a:ext cx="8382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146129</xdr:rowOff>
    </xdr:from>
    <xdr:ext cx="534377" cy="259045"/>
    <xdr:sp macro="" textlink="">
      <xdr:nvSpPr>
        <xdr:cNvPr id="297" name="補助費等平均値テキスト"/>
        <xdr:cNvSpPr txBox="1"/>
      </xdr:nvSpPr>
      <xdr:spPr>
        <a:xfrm>
          <a:off x="10528300" y="597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163883</xdr:rowOff>
    </xdr:from>
    <xdr:to>
      <xdr:col>50</xdr:col>
      <xdr:colOff>114300</xdr:colOff>
      <xdr:row>32</xdr:row>
      <xdr:rowOff>88820</xdr:rowOff>
    </xdr:to>
    <xdr:cxnSp macro="">
      <xdr:nvCxnSpPr>
        <xdr:cNvPr id="299" name="直線コネクタ 298"/>
        <xdr:cNvCxnSpPr/>
      </xdr:nvCxnSpPr>
      <xdr:spPr>
        <a:xfrm>
          <a:off x="8750300" y="5478833"/>
          <a:ext cx="889000" cy="9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104279</xdr:rowOff>
    </xdr:from>
    <xdr:ext cx="534377" cy="259045"/>
    <xdr:sp macro="" textlink="">
      <xdr:nvSpPr>
        <xdr:cNvPr id="301" name="テキスト ボックス 300"/>
        <xdr:cNvSpPr txBox="1"/>
      </xdr:nvSpPr>
      <xdr:spPr>
        <a:xfrm>
          <a:off x="9372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163883</xdr:rowOff>
    </xdr:from>
    <xdr:to>
      <xdr:col>45</xdr:col>
      <xdr:colOff>177800</xdr:colOff>
      <xdr:row>32</xdr:row>
      <xdr:rowOff>165679</xdr:rowOff>
    </xdr:to>
    <xdr:cxnSp macro="">
      <xdr:nvCxnSpPr>
        <xdr:cNvPr id="302" name="直線コネクタ 301"/>
        <xdr:cNvCxnSpPr/>
      </xdr:nvCxnSpPr>
      <xdr:spPr>
        <a:xfrm flipV="1">
          <a:off x="7861300" y="5478833"/>
          <a:ext cx="889000" cy="17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3" name="フローチャート: 判断 302"/>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69221</xdr:rowOff>
    </xdr:from>
    <xdr:ext cx="534377" cy="259045"/>
    <xdr:sp macro="" textlink="">
      <xdr:nvSpPr>
        <xdr:cNvPr id="304" name="テキスト ボックス 303"/>
        <xdr:cNvSpPr txBox="1"/>
      </xdr:nvSpPr>
      <xdr:spPr>
        <a:xfrm>
          <a:off x="8483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74908</xdr:rowOff>
    </xdr:from>
    <xdr:to>
      <xdr:col>41</xdr:col>
      <xdr:colOff>50800</xdr:colOff>
      <xdr:row>32</xdr:row>
      <xdr:rowOff>165679</xdr:rowOff>
    </xdr:to>
    <xdr:cxnSp macro="">
      <xdr:nvCxnSpPr>
        <xdr:cNvPr id="305" name="直線コネクタ 304"/>
        <xdr:cNvCxnSpPr/>
      </xdr:nvCxnSpPr>
      <xdr:spPr>
        <a:xfrm>
          <a:off x="6972300" y="5389858"/>
          <a:ext cx="889000" cy="26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6" name="フローチャート: 判断 305"/>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20578</xdr:rowOff>
    </xdr:from>
    <xdr:ext cx="534377" cy="259045"/>
    <xdr:sp macro="" textlink="">
      <xdr:nvSpPr>
        <xdr:cNvPr id="307" name="テキスト ボックス 306"/>
        <xdr:cNvSpPr txBox="1"/>
      </xdr:nvSpPr>
      <xdr:spPr>
        <a:xfrm>
          <a:off x="7594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8" name="フローチャート: 判断 307"/>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33690</xdr:rowOff>
    </xdr:from>
    <xdr:ext cx="534377" cy="259045"/>
    <xdr:sp macro="" textlink="">
      <xdr:nvSpPr>
        <xdr:cNvPr id="309" name="テキスト ボックス 308"/>
        <xdr:cNvSpPr txBox="1"/>
      </xdr:nvSpPr>
      <xdr:spPr>
        <a:xfrm>
          <a:off x="6705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20696</xdr:rowOff>
    </xdr:from>
    <xdr:to>
      <xdr:col>55</xdr:col>
      <xdr:colOff>50800</xdr:colOff>
      <xdr:row>32</xdr:row>
      <xdr:rowOff>122296</xdr:rowOff>
    </xdr:to>
    <xdr:sp macro="" textlink="">
      <xdr:nvSpPr>
        <xdr:cNvPr id="315" name="楕円 314"/>
        <xdr:cNvSpPr/>
      </xdr:nvSpPr>
      <xdr:spPr>
        <a:xfrm>
          <a:off x="10426700" y="55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43573</xdr:rowOff>
    </xdr:from>
    <xdr:ext cx="534377" cy="259045"/>
    <xdr:sp macro="" textlink="">
      <xdr:nvSpPr>
        <xdr:cNvPr id="316" name="補助費等該当値テキスト"/>
        <xdr:cNvSpPr txBox="1"/>
      </xdr:nvSpPr>
      <xdr:spPr>
        <a:xfrm>
          <a:off x="10528300" y="535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38020</xdr:rowOff>
    </xdr:from>
    <xdr:to>
      <xdr:col>50</xdr:col>
      <xdr:colOff>165100</xdr:colOff>
      <xdr:row>32</xdr:row>
      <xdr:rowOff>139620</xdr:rowOff>
    </xdr:to>
    <xdr:sp macro="" textlink="">
      <xdr:nvSpPr>
        <xdr:cNvPr id="317" name="楕円 316"/>
        <xdr:cNvSpPr/>
      </xdr:nvSpPr>
      <xdr:spPr>
        <a:xfrm>
          <a:off x="9588500" y="55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156147</xdr:rowOff>
    </xdr:from>
    <xdr:ext cx="534377" cy="259045"/>
    <xdr:sp macro="" textlink="">
      <xdr:nvSpPr>
        <xdr:cNvPr id="318" name="テキスト ボックス 317"/>
        <xdr:cNvSpPr txBox="1"/>
      </xdr:nvSpPr>
      <xdr:spPr>
        <a:xfrm>
          <a:off x="9372111" y="529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113083</xdr:rowOff>
    </xdr:from>
    <xdr:to>
      <xdr:col>46</xdr:col>
      <xdr:colOff>38100</xdr:colOff>
      <xdr:row>32</xdr:row>
      <xdr:rowOff>43233</xdr:rowOff>
    </xdr:to>
    <xdr:sp macro="" textlink="">
      <xdr:nvSpPr>
        <xdr:cNvPr id="319" name="楕円 318"/>
        <xdr:cNvSpPr/>
      </xdr:nvSpPr>
      <xdr:spPr>
        <a:xfrm>
          <a:off x="8699500" y="54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59760</xdr:rowOff>
    </xdr:from>
    <xdr:ext cx="599010" cy="259045"/>
    <xdr:sp macro="" textlink="">
      <xdr:nvSpPr>
        <xdr:cNvPr id="320" name="テキスト ボックス 319"/>
        <xdr:cNvSpPr txBox="1"/>
      </xdr:nvSpPr>
      <xdr:spPr>
        <a:xfrm>
          <a:off x="8450795" y="520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114879</xdr:rowOff>
    </xdr:from>
    <xdr:to>
      <xdr:col>41</xdr:col>
      <xdr:colOff>101600</xdr:colOff>
      <xdr:row>33</xdr:row>
      <xdr:rowOff>45029</xdr:rowOff>
    </xdr:to>
    <xdr:sp macro="" textlink="">
      <xdr:nvSpPr>
        <xdr:cNvPr id="321" name="楕円 320"/>
        <xdr:cNvSpPr/>
      </xdr:nvSpPr>
      <xdr:spPr>
        <a:xfrm>
          <a:off x="7810500" y="560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61556</xdr:rowOff>
    </xdr:from>
    <xdr:ext cx="534377" cy="259045"/>
    <xdr:sp macro="" textlink="">
      <xdr:nvSpPr>
        <xdr:cNvPr id="322" name="テキスト ボックス 321"/>
        <xdr:cNvSpPr txBox="1"/>
      </xdr:nvSpPr>
      <xdr:spPr>
        <a:xfrm>
          <a:off x="7594111" y="537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24108</xdr:rowOff>
    </xdr:from>
    <xdr:to>
      <xdr:col>36</xdr:col>
      <xdr:colOff>165100</xdr:colOff>
      <xdr:row>31</xdr:row>
      <xdr:rowOff>125708</xdr:rowOff>
    </xdr:to>
    <xdr:sp macro="" textlink="">
      <xdr:nvSpPr>
        <xdr:cNvPr id="323" name="楕円 322"/>
        <xdr:cNvSpPr/>
      </xdr:nvSpPr>
      <xdr:spPr>
        <a:xfrm>
          <a:off x="6921500" y="53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142235</xdr:rowOff>
    </xdr:from>
    <xdr:ext cx="599010" cy="259045"/>
    <xdr:sp macro="" textlink="">
      <xdr:nvSpPr>
        <xdr:cNvPr id="324" name="テキスト ボックス 323"/>
        <xdr:cNvSpPr txBox="1"/>
      </xdr:nvSpPr>
      <xdr:spPr>
        <a:xfrm>
          <a:off x="6672795" y="511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155940</xdr:rowOff>
    </xdr:from>
    <xdr:to>
      <xdr:col>55</xdr:col>
      <xdr:colOff>0</xdr:colOff>
      <xdr:row>58</xdr:row>
      <xdr:rowOff>158440</xdr:rowOff>
    </xdr:to>
    <xdr:cxnSp macro="">
      <xdr:nvCxnSpPr>
        <xdr:cNvPr id="353" name="直線コネクタ 352"/>
        <xdr:cNvCxnSpPr/>
      </xdr:nvCxnSpPr>
      <xdr:spPr>
        <a:xfrm>
          <a:off x="9639300" y="10100040"/>
          <a:ext cx="8382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123175</xdr:rowOff>
    </xdr:from>
    <xdr:ext cx="534377" cy="259045"/>
    <xdr:sp macro="" textlink="">
      <xdr:nvSpPr>
        <xdr:cNvPr id="354" name="普通建設事業費平均値テキスト"/>
        <xdr:cNvSpPr txBox="1"/>
      </xdr:nvSpPr>
      <xdr:spPr>
        <a:xfrm>
          <a:off x="10528300" y="98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155005</xdr:rowOff>
    </xdr:from>
    <xdr:to>
      <xdr:col>50</xdr:col>
      <xdr:colOff>114300</xdr:colOff>
      <xdr:row>58</xdr:row>
      <xdr:rowOff>155940</xdr:rowOff>
    </xdr:to>
    <xdr:cxnSp macro="">
      <xdr:nvCxnSpPr>
        <xdr:cNvPr id="356" name="直線コネクタ 355"/>
        <xdr:cNvCxnSpPr/>
      </xdr:nvCxnSpPr>
      <xdr:spPr>
        <a:xfrm>
          <a:off x="8750300" y="10099105"/>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51683</xdr:rowOff>
    </xdr:from>
    <xdr:ext cx="534377" cy="259045"/>
    <xdr:sp macro="" textlink="">
      <xdr:nvSpPr>
        <xdr:cNvPr id="358" name="テキスト ボックス 357"/>
        <xdr:cNvSpPr txBox="1"/>
      </xdr:nvSpPr>
      <xdr:spPr>
        <a:xfrm>
          <a:off x="9372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119862</xdr:rowOff>
    </xdr:from>
    <xdr:to>
      <xdr:col>45</xdr:col>
      <xdr:colOff>177800</xdr:colOff>
      <xdr:row>58</xdr:row>
      <xdr:rowOff>155005</xdr:rowOff>
    </xdr:to>
    <xdr:cxnSp macro="">
      <xdr:nvCxnSpPr>
        <xdr:cNvPr id="359" name="直線コネクタ 358"/>
        <xdr:cNvCxnSpPr/>
      </xdr:nvCxnSpPr>
      <xdr:spPr>
        <a:xfrm>
          <a:off x="7861300" y="10063962"/>
          <a:ext cx="889000" cy="3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0" name="フローチャート: 判断 359"/>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44741</xdr:rowOff>
    </xdr:from>
    <xdr:ext cx="534377" cy="259045"/>
    <xdr:sp macro="" textlink="">
      <xdr:nvSpPr>
        <xdr:cNvPr id="361" name="テキスト ボックス 360"/>
        <xdr:cNvSpPr txBox="1"/>
      </xdr:nvSpPr>
      <xdr:spPr>
        <a:xfrm>
          <a:off x="8483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119862</xdr:rowOff>
    </xdr:from>
    <xdr:to>
      <xdr:col>41</xdr:col>
      <xdr:colOff>50800</xdr:colOff>
      <xdr:row>58</xdr:row>
      <xdr:rowOff>166817</xdr:rowOff>
    </xdr:to>
    <xdr:cxnSp macro="">
      <xdr:nvCxnSpPr>
        <xdr:cNvPr id="362" name="直線コネクタ 361"/>
        <xdr:cNvCxnSpPr/>
      </xdr:nvCxnSpPr>
      <xdr:spPr>
        <a:xfrm flipV="1">
          <a:off x="6972300" y="10063962"/>
          <a:ext cx="8890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3" name="フローチャート: 判断 362"/>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22656</xdr:rowOff>
    </xdr:from>
    <xdr:ext cx="534377" cy="259045"/>
    <xdr:sp macro="" textlink="">
      <xdr:nvSpPr>
        <xdr:cNvPr id="364" name="テキスト ボックス 363"/>
        <xdr:cNvSpPr txBox="1"/>
      </xdr:nvSpPr>
      <xdr:spPr>
        <a:xfrm>
          <a:off x="7594111" y="101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5" name="フローチャート: 判断 364"/>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47472</xdr:rowOff>
    </xdr:from>
    <xdr:ext cx="534377" cy="259045"/>
    <xdr:sp macro="" textlink="">
      <xdr:nvSpPr>
        <xdr:cNvPr id="366" name="テキスト ボックス 365"/>
        <xdr:cNvSpPr txBox="1"/>
      </xdr:nvSpPr>
      <xdr:spPr>
        <a:xfrm>
          <a:off x="6705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107640</xdr:rowOff>
    </xdr:from>
    <xdr:to>
      <xdr:col>55</xdr:col>
      <xdr:colOff>50800</xdr:colOff>
      <xdr:row>59</xdr:row>
      <xdr:rowOff>37790</xdr:rowOff>
    </xdr:to>
    <xdr:sp macro="" textlink="">
      <xdr:nvSpPr>
        <xdr:cNvPr id="372" name="楕円 371"/>
        <xdr:cNvSpPr/>
      </xdr:nvSpPr>
      <xdr:spPr>
        <a:xfrm>
          <a:off x="10426700" y="100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78725</xdr:rowOff>
    </xdr:from>
    <xdr:ext cx="534377" cy="259045"/>
    <xdr:sp macro="" textlink="">
      <xdr:nvSpPr>
        <xdr:cNvPr id="373" name="普通建設事業費該当値テキスト"/>
        <xdr:cNvSpPr txBox="1"/>
      </xdr:nvSpPr>
      <xdr:spPr>
        <a:xfrm>
          <a:off x="10528300" y="100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105140</xdr:rowOff>
    </xdr:from>
    <xdr:to>
      <xdr:col>50</xdr:col>
      <xdr:colOff>165100</xdr:colOff>
      <xdr:row>59</xdr:row>
      <xdr:rowOff>35290</xdr:rowOff>
    </xdr:to>
    <xdr:sp macro="" textlink="">
      <xdr:nvSpPr>
        <xdr:cNvPr id="374" name="楕円 373"/>
        <xdr:cNvSpPr/>
      </xdr:nvSpPr>
      <xdr:spPr>
        <a:xfrm>
          <a:off x="9588500" y="100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26417</xdr:rowOff>
    </xdr:from>
    <xdr:ext cx="534377" cy="259045"/>
    <xdr:sp macro="" textlink="">
      <xdr:nvSpPr>
        <xdr:cNvPr id="375" name="テキスト ボックス 374"/>
        <xdr:cNvSpPr txBox="1"/>
      </xdr:nvSpPr>
      <xdr:spPr>
        <a:xfrm>
          <a:off x="9372111" y="101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104205</xdr:rowOff>
    </xdr:from>
    <xdr:to>
      <xdr:col>46</xdr:col>
      <xdr:colOff>38100</xdr:colOff>
      <xdr:row>59</xdr:row>
      <xdr:rowOff>34355</xdr:rowOff>
    </xdr:to>
    <xdr:sp macro="" textlink="">
      <xdr:nvSpPr>
        <xdr:cNvPr id="376" name="楕円 375"/>
        <xdr:cNvSpPr/>
      </xdr:nvSpPr>
      <xdr:spPr>
        <a:xfrm>
          <a:off x="8699500" y="100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25482</xdr:rowOff>
    </xdr:from>
    <xdr:ext cx="534377" cy="259045"/>
    <xdr:sp macro="" textlink="">
      <xdr:nvSpPr>
        <xdr:cNvPr id="377" name="テキスト ボックス 376"/>
        <xdr:cNvSpPr txBox="1"/>
      </xdr:nvSpPr>
      <xdr:spPr>
        <a:xfrm>
          <a:off x="8483111" y="101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69062</xdr:rowOff>
    </xdr:from>
    <xdr:to>
      <xdr:col>41</xdr:col>
      <xdr:colOff>101600</xdr:colOff>
      <xdr:row>58</xdr:row>
      <xdr:rowOff>170662</xdr:rowOff>
    </xdr:to>
    <xdr:sp macro="" textlink="">
      <xdr:nvSpPr>
        <xdr:cNvPr id="378" name="楕円 377"/>
        <xdr:cNvSpPr/>
      </xdr:nvSpPr>
      <xdr:spPr>
        <a:xfrm>
          <a:off x="7810500" y="100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15739</xdr:rowOff>
    </xdr:from>
    <xdr:ext cx="599010" cy="259045"/>
    <xdr:sp macro="" textlink="">
      <xdr:nvSpPr>
        <xdr:cNvPr id="379" name="テキスト ボックス 378"/>
        <xdr:cNvSpPr txBox="1"/>
      </xdr:nvSpPr>
      <xdr:spPr>
        <a:xfrm>
          <a:off x="7561795" y="978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116017</xdr:rowOff>
    </xdr:from>
    <xdr:to>
      <xdr:col>36</xdr:col>
      <xdr:colOff>165100</xdr:colOff>
      <xdr:row>59</xdr:row>
      <xdr:rowOff>46167</xdr:rowOff>
    </xdr:to>
    <xdr:sp macro="" textlink="">
      <xdr:nvSpPr>
        <xdr:cNvPr id="380" name="楕円 379"/>
        <xdr:cNvSpPr/>
      </xdr:nvSpPr>
      <xdr:spPr>
        <a:xfrm>
          <a:off x="6921500" y="1006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37294</xdr:rowOff>
    </xdr:from>
    <xdr:ext cx="534377" cy="259045"/>
    <xdr:sp macro="" textlink="">
      <xdr:nvSpPr>
        <xdr:cNvPr id="381" name="テキスト ボックス 380"/>
        <xdr:cNvSpPr txBox="1"/>
      </xdr:nvSpPr>
      <xdr:spPr>
        <a:xfrm>
          <a:off x="6705111" y="1015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66491</xdr:rowOff>
    </xdr:from>
    <xdr:to>
      <xdr:col>55</xdr:col>
      <xdr:colOff>0</xdr:colOff>
      <xdr:row>79</xdr:row>
      <xdr:rowOff>84384</xdr:rowOff>
    </xdr:to>
    <xdr:cxnSp macro="">
      <xdr:nvCxnSpPr>
        <xdr:cNvPr id="412" name="直線コネクタ 411"/>
        <xdr:cNvCxnSpPr/>
      </xdr:nvCxnSpPr>
      <xdr:spPr>
        <a:xfrm>
          <a:off x="9639300" y="13611041"/>
          <a:ext cx="838200" cy="1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3"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52913</xdr:rowOff>
    </xdr:from>
    <xdr:to>
      <xdr:col>50</xdr:col>
      <xdr:colOff>114300</xdr:colOff>
      <xdr:row>79</xdr:row>
      <xdr:rowOff>66491</xdr:rowOff>
    </xdr:to>
    <xdr:cxnSp macro="">
      <xdr:nvCxnSpPr>
        <xdr:cNvPr id="415" name="直線コネクタ 414"/>
        <xdr:cNvCxnSpPr/>
      </xdr:nvCxnSpPr>
      <xdr:spPr>
        <a:xfrm>
          <a:off x="8750300" y="13597463"/>
          <a:ext cx="889000" cy="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108845</xdr:rowOff>
    </xdr:from>
    <xdr:ext cx="534377" cy="259045"/>
    <xdr:sp macro="" textlink="">
      <xdr:nvSpPr>
        <xdr:cNvPr id="417" name="テキスト ボックス 416"/>
        <xdr:cNvSpPr txBox="1"/>
      </xdr:nvSpPr>
      <xdr:spPr>
        <a:xfrm>
          <a:off x="9372111" y="136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165401</xdr:rowOff>
    </xdr:from>
    <xdr:to>
      <xdr:col>45</xdr:col>
      <xdr:colOff>177800</xdr:colOff>
      <xdr:row>79</xdr:row>
      <xdr:rowOff>52913</xdr:rowOff>
    </xdr:to>
    <xdr:cxnSp macro="">
      <xdr:nvCxnSpPr>
        <xdr:cNvPr id="418" name="直線コネクタ 417"/>
        <xdr:cNvCxnSpPr/>
      </xdr:nvCxnSpPr>
      <xdr:spPr>
        <a:xfrm>
          <a:off x="7861300" y="13538501"/>
          <a:ext cx="889000" cy="5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19" name="フローチャート: 判断 418"/>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114360</xdr:rowOff>
    </xdr:from>
    <xdr:ext cx="534377" cy="259045"/>
    <xdr:sp macro="" textlink="">
      <xdr:nvSpPr>
        <xdr:cNvPr id="420" name="テキスト ボックス 419"/>
        <xdr:cNvSpPr txBox="1"/>
      </xdr:nvSpPr>
      <xdr:spPr>
        <a:xfrm>
          <a:off x="8483111" y="133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1" name="フローチャート: 判断 420"/>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101810</xdr:rowOff>
    </xdr:from>
    <xdr:ext cx="534377" cy="259045"/>
    <xdr:sp macro="" textlink="">
      <xdr:nvSpPr>
        <xdr:cNvPr id="422" name="テキスト ボックス 421"/>
        <xdr:cNvSpPr txBox="1"/>
      </xdr:nvSpPr>
      <xdr:spPr>
        <a:xfrm>
          <a:off x="7594111" y="136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33584</xdr:rowOff>
    </xdr:from>
    <xdr:to>
      <xdr:col>55</xdr:col>
      <xdr:colOff>50800</xdr:colOff>
      <xdr:row>79</xdr:row>
      <xdr:rowOff>135184</xdr:rowOff>
    </xdr:to>
    <xdr:sp macro="" textlink="">
      <xdr:nvSpPr>
        <xdr:cNvPr id="428" name="楕円 427"/>
        <xdr:cNvSpPr/>
      </xdr:nvSpPr>
      <xdr:spPr>
        <a:xfrm>
          <a:off x="10426700" y="1357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3077</xdr:rowOff>
    </xdr:from>
    <xdr:ext cx="534377" cy="259045"/>
    <xdr:sp macro="" textlink="">
      <xdr:nvSpPr>
        <xdr:cNvPr id="429" name="普通建設事業費 （ うち新規整備　）該当値テキスト"/>
        <xdr:cNvSpPr txBox="1"/>
      </xdr:nvSpPr>
      <xdr:spPr>
        <a:xfrm>
          <a:off x="10528300" y="135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15691</xdr:rowOff>
    </xdr:from>
    <xdr:to>
      <xdr:col>50</xdr:col>
      <xdr:colOff>165100</xdr:colOff>
      <xdr:row>79</xdr:row>
      <xdr:rowOff>117291</xdr:rowOff>
    </xdr:to>
    <xdr:sp macro="" textlink="">
      <xdr:nvSpPr>
        <xdr:cNvPr id="430" name="楕円 429"/>
        <xdr:cNvSpPr/>
      </xdr:nvSpPr>
      <xdr:spPr>
        <a:xfrm>
          <a:off x="9588500" y="135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133818</xdr:rowOff>
    </xdr:from>
    <xdr:ext cx="534377" cy="259045"/>
    <xdr:sp macro="" textlink="">
      <xdr:nvSpPr>
        <xdr:cNvPr id="431" name="テキスト ボックス 430"/>
        <xdr:cNvSpPr txBox="1"/>
      </xdr:nvSpPr>
      <xdr:spPr>
        <a:xfrm>
          <a:off x="9372111" y="133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2113</xdr:rowOff>
    </xdr:from>
    <xdr:to>
      <xdr:col>46</xdr:col>
      <xdr:colOff>38100</xdr:colOff>
      <xdr:row>79</xdr:row>
      <xdr:rowOff>103713</xdr:rowOff>
    </xdr:to>
    <xdr:sp macro="" textlink="">
      <xdr:nvSpPr>
        <xdr:cNvPr id="432" name="楕円 431"/>
        <xdr:cNvSpPr/>
      </xdr:nvSpPr>
      <xdr:spPr>
        <a:xfrm>
          <a:off x="8699500" y="1354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94840</xdr:rowOff>
    </xdr:from>
    <xdr:ext cx="534377" cy="259045"/>
    <xdr:sp macro="" textlink="">
      <xdr:nvSpPr>
        <xdr:cNvPr id="433" name="テキスト ボックス 432"/>
        <xdr:cNvSpPr txBox="1"/>
      </xdr:nvSpPr>
      <xdr:spPr>
        <a:xfrm>
          <a:off x="8483111" y="1363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114601</xdr:rowOff>
    </xdr:from>
    <xdr:to>
      <xdr:col>41</xdr:col>
      <xdr:colOff>101600</xdr:colOff>
      <xdr:row>79</xdr:row>
      <xdr:rowOff>44751</xdr:rowOff>
    </xdr:to>
    <xdr:sp macro="" textlink="">
      <xdr:nvSpPr>
        <xdr:cNvPr id="434" name="楕円 433"/>
        <xdr:cNvSpPr/>
      </xdr:nvSpPr>
      <xdr:spPr>
        <a:xfrm>
          <a:off x="7810500" y="134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61278</xdr:rowOff>
    </xdr:from>
    <xdr:ext cx="534377" cy="259045"/>
    <xdr:sp macro="" textlink="">
      <xdr:nvSpPr>
        <xdr:cNvPr id="435" name="テキスト ボックス 434"/>
        <xdr:cNvSpPr txBox="1"/>
      </xdr:nvSpPr>
      <xdr:spPr>
        <a:xfrm>
          <a:off x="7594111" y="1326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40717</xdr:rowOff>
    </xdr:from>
    <xdr:to>
      <xdr:col>55</xdr:col>
      <xdr:colOff>0</xdr:colOff>
      <xdr:row>96</xdr:row>
      <xdr:rowOff>84624</xdr:rowOff>
    </xdr:to>
    <xdr:cxnSp macro="">
      <xdr:nvCxnSpPr>
        <xdr:cNvPr id="466" name="直線コネクタ 465"/>
        <xdr:cNvCxnSpPr/>
      </xdr:nvCxnSpPr>
      <xdr:spPr>
        <a:xfrm flipV="1">
          <a:off x="9639300" y="16499917"/>
          <a:ext cx="838200" cy="4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15324</xdr:rowOff>
    </xdr:from>
    <xdr:ext cx="534377" cy="259045"/>
    <xdr:sp macro="" textlink="">
      <xdr:nvSpPr>
        <xdr:cNvPr id="467" name="普通建設事業費 （ うち更新整備　）平均値テキスト"/>
        <xdr:cNvSpPr txBox="1"/>
      </xdr:nvSpPr>
      <xdr:spPr>
        <a:xfrm>
          <a:off x="10528300" y="1613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84624</xdr:rowOff>
    </xdr:from>
    <xdr:to>
      <xdr:col>50</xdr:col>
      <xdr:colOff>114300</xdr:colOff>
      <xdr:row>97</xdr:row>
      <xdr:rowOff>74892</xdr:rowOff>
    </xdr:to>
    <xdr:cxnSp macro="">
      <xdr:nvCxnSpPr>
        <xdr:cNvPr id="469" name="直線コネクタ 468"/>
        <xdr:cNvCxnSpPr/>
      </xdr:nvCxnSpPr>
      <xdr:spPr>
        <a:xfrm flipV="1">
          <a:off x="8750300" y="16543824"/>
          <a:ext cx="889000" cy="16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130153</xdr:rowOff>
    </xdr:from>
    <xdr:ext cx="534377" cy="259045"/>
    <xdr:sp macro="" textlink="">
      <xdr:nvSpPr>
        <xdr:cNvPr id="471" name="テキスト ボックス 470"/>
        <xdr:cNvSpPr txBox="1"/>
      </xdr:nvSpPr>
      <xdr:spPr>
        <a:xfrm>
          <a:off x="9372111" y="162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54775</xdr:rowOff>
    </xdr:from>
    <xdr:to>
      <xdr:col>45</xdr:col>
      <xdr:colOff>177800</xdr:colOff>
      <xdr:row>97</xdr:row>
      <xdr:rowOff>74892</xdr:rowOff>
    </xdr:to>
    <xdr:cxnSp macro="">
      <xdr:nvCxnSpPr>
        <xdr:cNvPr id="472" name="直線コネクタ 471"/>
        <xdr:cNvCxnSpPr/>
      </xdr:nvCxnSpPr>
      <xdr:spPr>
        <a:xfrm>
          <a:off x="7861300" y="1668542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169628</xdr:rowOff>
    </xdr:from>
    <xdr:to>
      <xdr:col>46</xdr:col>
      <xdr:colOff>38100</xdr:colOff>
      <xdr:row>97</xdr:row>
      <xdr:rowOff>99778</xdr:rowOff>
    </xdr:to>
    <xdr:sp macro="" textlink="">
      <xdr:nvSpPr>
        <xdr:cNvPr id="473" name="フローチャート: 判断 472"/>
        <xdr:cNvSpPr/>
      </xdr:nvSpPr>
      <xdr:spPr>
        <a:xfrm>
          <a:off x="8699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116305</xdr:rowOff>
    </xdr:from>
    <xdr:ext cx="534377" cy="259045"/>
    <xdr:sp macro="" textlink="">
      <xdr:nvSpPr>
        <xdr:cNvPr id="474" name="テキスト ボックス 473"/>
        <xdr:cNvSpPr txBox="1"/>
      </xdr:nvSpPr>
      <xdr:spPr>
        <a:xfrm>
          <a:off x="8483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11339</xdr:rowOff>
    </xdr:from>
    <xdr:to>
      <xdr:col>41</xdr:col>
      <xdr:colOff>101600</xdr:colOff>
      <xdr:row>96</xdr:row>
      <xdr:rowOff>112939</xdr:rowOff>
    </xdr:to>
    <xdr:sp macro="" textlink="">
      <xdr:nvSpPr>
        <xdr:cNvPr id="475" name="フローチャート: 判断 474"/>
        <xdr:cNvSpPr/>
      </xdr:nvSpPr>
      <xdr:spPr>
        <a:xfrm>
          <a:off x="7810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129466</xdr:rowOff>
    </xdr:from>
    <xdr:ext cx="534377" cy="259045"/>
    <xdr:sp macro="" textlink="">
      <xdr:nvSpPr>
        <xdr:cNvPr id="476" name="テキスト ボックス 475"/>
        <xdr:cNvSpPr txBox="1"/>
      </xdr:nvSpPr>
      <xdr:spPr>
        <a:xfrm>
          <a:off x="7594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161367</xdr:rowOff>
    </xdr:from>
    <xdr:to>
      <xdr:col>55</xdr:col>
      <xdr:colOff>50800</xdr:colOff>
      <xdr:row>96</xdr:row>
      <xdr:rowOff>91517</xdr:rowOff>
    </xdr:to>
    <xdr:sp macro="" textlink="">
      <xdr:nvSpPr>
        <xdr:cNvPr id="482" name="楕円 481"/>
        <xdr:cNvSpPr/>
      </xdr:nvSpPr>
      <xdr:spPr>
        <a:xfrm>
          <a:off x="10426700" y="16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139794</xdr:rowOff>
    </xdr:from>
    <xdr:ext cx="534377" cy="259045"/>
    <xdr:sp macro="" textlink="">
      <xdr:nvSpPr>
        <xdr:cNvPr id="483" name="普通建設事業費 （ うち更新整備　）該当値テキスト"/>
        <xdr:cNvSpPr txBox="1"/>
      </xdr:nvSpPr>
      <xdr:spPr>
        <a:xfrm>
          <a:off x="10528300" y="164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33824</xdr:rowOff>
    </xdr:from>
    <xdr:to>
      <xdr:col>50</xdr:col>
      <xdr:colOff>165100</xdr:colOff>
      <xdr:row>96</xdr:row>
      <xdr:rowOff>135424</xdr:rowOff>
    </xdr:to>
    <xdr:sp macro="" textlink="">
      <xdr:nvSpPr>
        <xdr:cNvPr id="484" name="楕円 483"/>
        <xdr:cNvSpPr/>
      </xdr:nvSpPr>
      <xdr:spPr>
        <a:xfrm>
          <a:off x="9588500" y="1649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126551</xdr:rowOff>
    </xdr:from>
    <xdr:ext cx="534377" cy="259045"/>
    <xdr:sp macro="" textlink="">
      <xdr:nvSpPr>
        <xdr:cNvPr id="485" name="テキスト ボックス 484"/>
        <xdr:cNvSpPr txBox="1"/>
      </xdr:nvSpPr>
      <xdr:spPr>
        <a:xfrm>
          <a:off x="9372111" y="1658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24092</xdr:rowOff>
    </xdr:from>
    <xdr:to>
      <xdr:col>46</xdr:col>
      <xdr:colOff>38100</xdr:colOff>
      <xdr:row>97</xdr:row>
      <xdr:rowOff>125692</xdr:rowOff>
    </xdr:to>
    <xdr:sp macro="" textlink="">
      <xdr:nvSpPr>
        <xdr:cNvPr id="486" name="楕円 485"/>
        <xdr:cNvSpPr/>
      </xdr:nvSpPr>
      <xdr:spPr>
        <a:xfrm>
          <a:off x="8699500" y="166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116819</xdr:rowOff>
    </xdr:from>
    <xdr:ext cx="534377" cy="259045"/>
    <xdr:sp macro="" textlink="">
      <xdr:nvSpPr>
        <xdr:cNvPr id="487" name="テキスト ボックス 486"/>
        <xdr:cNvSpPr txBox="1"/>
      </xdr:nvSpPr>
      <xdr:spPr>
        <a:xfrm>
          <a:off x="8483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3975</xdr:rowOff>
    </xdr:from>
    <xdr:to>
      <xdr:col>41</xdr:col>
      <xdr:colOff>101600</xdr:colOff>
      <xdr:row>97</xdr:row>
      <xdr:rowOff>105575</xdr:rowOff>
    </xdr:to>
    <xdr:sp macro="" textlink="">
      <xdr:nvSpPr>
        <xdr:cNvPr id="488" name="楕円 487"/>
        <xdr:cNvSpPr/>
      </xdr:nvSpPr>
      <xdr:spPr>
        <a:xfrm>
          <a:off x="7810500" y="166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96702</xdr:rowOff>
    </xdr:from>
    <xdr:ext cx="534377" cy="259045"/>
    <xdr:sp macro="" textlink="">
      <xdr:nvSpPr>
        <xdr:cNvPr id="489" name="テキスト ボックス 488"/>
        <xdr:cNvSpPr txBox="1"/>
      </xdr:nvSpPr>
      <xdr:spPr>
        <a:xfrm>
          <a:off x="7594111" y="167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130680</xdr:rowOff>
    </xdr:from>
    <xdr:to>
      <xdr:col>85</xdr:col>
      <xdr:colOff>127000</xdr:colOff>
      <xdr:row>38</xdr:row>
      <xdr:rowOff>132014</xdr:rowOff>
    </xdr:to>
    <xdr:cxnSp macro="">
      <xdr:nvCxnSpPr>
        <xdr:cNvPr id="516" name="直線コネクタ 515"/>
        <xdr:cNvCxnSpPr/>
      </xdr:nvCxnSpPr>
      <xdr:spPr>
        <a:xfrm flipV="1">
          <a:off x="15481300" y="6645780"/>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61459</xdr:rowOff>
    </xdr:from>
    <xdr:ext cx="469744" cy="259045"/>
    <xdr:sp macro="" textlink="">
      <xdr:nvSpPr>
        <xdr:cNvPr id="517" name="災害復旧事業費平均値テキスト"/>
        <xdr:cNvSpPr txBox="1"/>
      </xdr:nvSpPr>
      <xdr:spPr>
        <a:xfrm>
          <a:off x="16370300" y="6576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116257</xdr:rowOff>
    </xdr:from>
    <xdr:to>
      <xdr:col>81</xdr:col>
      <xdr:colOff>50800</xdr:colOff>
      <xdr:row>38</xdr:row>
      <xdr:rowOff>132014</xdr:rowOff>
    </xdr:to>
    <xdr:cxnSp macro="">
      <xdr:nvCxnSpPr>
        <xdr:cNvPr id="519" name="直線コネクタ 518"/>
        <xdr:cNvCxnSpPr/>
      </xdr:nvCxnSpPr>
      <xdr:spPr>
        <a:xfrm>
          <a:off x="14592300" y="6631357"/>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5290</xdr:rowOff>
    </xdr:from>
    <xdr:ext cx="469744" cy="259045"/>
    <xdr:sp macro="" textlink="">
      <xdr:nvSpPr>
        <xdr:cNvPr id="521" name="テキスト ボックス 520"/>
        <xdr:cNvSpPr txBox="1"/>
      </xdr:nvSpPr>
      <xdr:spPr>
        <a:xfrm>
          <a:off x="15246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116257</xdr:rowOff>
    </xdr:from>
    <xdr:to>
      <xdr:col>76</xdr:col>
      <xdr:colOff>114300</xdr:colOff>
      <xdr:row>38</xdr:row>
      <xdr:rowOff>124971</xdr:rowOff>
    </xdr:to>
    <xdr:cxnSp macro="">
      <xdr:nvCxnSpPr>
        <xdr:cNvPr id="522" name="直線コネクタ 521"/>
        <xdr:cNvCxnSpPr/>
      </xdr:nvCxnSpPr>
      <xdr:spPr>
        <a:xfrm flipV="1">
          <a:off x="13703300" y="6631357"/>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3" name="フローチャート: 判断 522"/>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4522</xdr:rowOff>
    </xdr:from>
    <xdr:ext cx="469744" cy="259045"/>
    <xdr:sp macro="" textlink="">
      <xdr:nvSpPr>
        <xdr:cNvPr id="524" name="テキスト ボックス 523"/>
        <xdr:cNvSpPr txBox="1"/>
      </xdr:nvSpPr>
      <xdr:spPr>
        <a:xfrm>
          <a:off x="14357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124971</xdr:rowOff>
    </xdr:from>
    <xdr:to>
      <xdr:col>71</xdr:col>
      <xdr:colOff>177800</xdr:colOff>
      <xdr:row>38</xdr:row>
      <xdr:rowOff>131701</xdr:rowOff>
    </xdr:to>
    <xdr:cxnSp macro="">
      <xdr:nvCxnSpPr>
        <xdr:cNvPr id="525" name="直線コネクタ 524"/>
        <xdr:cNvCxnSpPr/>
      </xdr:nvCxnSpPr>
      <xdr:spPr>
        <a:xfrm flipV="1">
          <a:off x="12814300" y="6640071"/>
          <a:ext cx="8890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6" name="フローチャート: 判断 525"/>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171425</xdr:rowOff>
    </xdr:from>
    <xdr:ext cx="469744" cy="259045"/>
    <xdr:sp macro="" textlink="">
      <xdr:nvSpPr>
        <xdr:cNvPr id="527" name="テキスト ボックス 526"/>
        <xdr:cNvSpPr txBox="1"/>
      </xdr:nvSpPr>
      <xdr:spPr>
        <a:xfrm>
          <a:off x="13468428"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8" name="フローチャート: 判断 527"/>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29" name="テキスト ボックス 528"/>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79880</xdr:rowOff>
    </xdr:from>
    <xdr:to>
      <xdr:col>85</xdr:col>
      <xdr:colOff>177800</xdr:colOff>
      <xdr:row>39</xdr:row>
      <xdr:rowOff>10030</xdr:rowOff>
    </xdr:to>
    <xdr:sp macro="" textlink="">
      <xdr:nvSpPr>
        <xdr:cNvPr id="535" name="楕円 534"/>
        <xdr:cNvSpPr/>
      </xdr:nvSpPr>
      <xdr:spPr>
        <a:xfrm>
          <a:off x="16268700" y="65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39257</xdr:rowOff>
    </xdr:from>
    <xdr:ext cx="469744" cy="259045"/>
    <xdr:sp macro="" textlink="">
      <xdr:nvSpPr>
        <xdr:cNvPr id="536" name="災害復旧事業費該当値テキスト"/>
        <xdr:cNvSpPr txBox="1"/>
      </xdr:nvSpPr>
      <xdr:spPr>
        <a:xfrm>
          <a:off x="16370300" y="638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81214</xdr:rowOff>
    </xdr:from>
    <xdr:to>
      <xdr:col>81</xdr:col>
      <xdr:colOff>101600</xdr:colOff>
      <xdr:row>39</xdr:row>
      <xdr:rowOff>11364</xdr:rowOff>
    </xdr:to>
    <xdr:sp macro="" textlink="">
      <xdr:nvSpPr>
        <xdr:cNvPr id="537" name="楕円 536"/>
        <xdr:cNvSpPr/>
      </xdr:nvSpPr>
      <xdr:spPr>
        <a:xfrm>
          <a:off x="15430500" y="65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27891</xdr:rowOff>
    </xdr:from>
    <xdr:ext cx="469744" cy="259045"/>
    <xdr:sp macro="" textlink="">
      <xdr:nvSpPr>
        <xdr:cNvPr id="538" name="テキスト ボックス 537"/>
        <xdr:cNvSpPr txBox="1"/>
      </xdr:nvSpPr>
      <xdr:spPr>
        <a:xfrm>
          <a:off x="15246428" y="63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65457</xdr:rowOff>
    </xdr:from>
    <xdr:to>
      <xdr:col>76</xdr:col>
      <xdr:colOff>165100</xdr:colOff>
      <xdr:row>38</xdr:row>
      <xdr:rowOff>167057</xdr:rowOff>
    </xdr:to>
    <xdr:sp macro="" textlink="">
      <xdr:nvSpPr>
        <xdr:cNvPr id="539" name="楕円 538"/>
        <xdr:cNvSpPr/>
      </xdr:nvSpPr>
      <xdr:spPr>
        <a:xfrm>
          <a:off x="14541500" y="65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12134</xdr:rowOff>
    </xdr:from>
    <xdr:ext cx="534377" cy="259045"/>
    <xdr:sp macro="" textlink="">
      <xdr:nvSpPr>
        <xdr:cNvPr id="540" name="テキスト ボックス 539"/>
        <xdr:cNvSpPr txBox="1"/>
      </xdr:nvSpPr>
      <xdr:spPr>
        <a:xfrm>
          <a:off x="14325111" y="635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74171</xdr:rowOff>
    </xdr:from>
    <xdr:to>
      <xdr:col>72</xdr:col>
      <xdr:colOff>38100</xdr:colOff>
      <xdr:row>39</xdr:row>
      <xdr:rowOff>4321</xdr:rowOff>
    </xdr:to>
    <xdr:sp macro="" textlink="">
      <xdr:nvSpPr>
        <xdr:cNvPr id="541" name="楕円 540"/>
        <xdr:cNvSpPr/>
      </xdr:nvSpPr>
      <xdr:spPr>
        <a:xfrm>
          <a:off x="13652500" y="658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20848</xdr:rowOff>
    </xdr:from>
    <xdr:ext cx="469744" cy="259045"/>
    <xdr:sp macro="" textlink="">
      <xdr:nvSpPr>
        <xdr:cNvPr id="542" name="テキスト ボックス 541"/>
        <xdr:cNvSpPr txBox="1"/>
      </xdr:nvSpPr>
      <xdr:spPr>
        <a:xfrm>
          <a:off x="13468428" y="636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80901</xdr:rowOff>
    </xdr:from>
    <xdr:to>
      <xdr:col>67</xdr:col>
      <xdr:colOff>101600</xdr:colOff>
      <xdr:row>39</xdr:row>
      <xdr:rowOff>11051</xdr:rowOff>
    </xdr:to>
    <xdr:sp macro="" textlink="">
      <xdr:nvSpPr>
        <xdr:cNvPr id="543" name="楕円 542"/>
        <xdr:cNvSpPr/>
      </xdr:nvSpPr>
      <xdr:spPr>
        <a:xfrm>
          <a:off x="12763500" y="65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2178</xdr:rowOff>
    </xdr:from>
    <xdr:ext cx="469744" cy="259045"/>
    <xdr:sp macro="" textlink="">
      <xdr:nvSpPr>
        <xdr:cNvPr id="544" name="テキスト ボックス 543"/>
        <xdr:cNvSpPr txBox="1"/>
      </xdr:nvSpPr>
      <xdr:spPr>
        <a:xfrm>
          <a:off x="12579428" y="668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19" name="直線コネクタ 618"/>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0"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1" name="直線コネクタ 620"/>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2"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3" name="直線コネクタ 622"/>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161156</xdr:rowOff>
    </xdr:from>
    <xdr:to>
      <xdr:col>85</xdr:col>
      <xdr:colOff>127000</xdr:colOff>
      <xdr:row>73</xdr:row>
      <xdr:rowOff>165597</xdr:rowOff>
    </xdr:to>
    <xdr:cxnSp macro="">
      <xdr:nvCxnSpPr>
        <xdr:cNvPr id="624" name="直線コネクタ 623"/>
        <xdr:cNvCxnSpPr/>
      </xdr:nvCxnSpPr>
      <xdr:spPr>
        <a:xfrm flipV="1">
          <a:off x="15481300" y="12677006"/>
          <a:ext cx="8382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145094</xdr:rowOff>
    </xdr:from>
    <xdr:ext cx="534377" cy="259045"/>
    <xdr:sp macro="" textlink="">
      <xdr:nvSpPr>
        <xdr:cNvPr id="625" name="公債費平均値テキスト"/>
        <xdr:cNvSpPr txBox="1"/>
      </xdr:nvSpPr>
      <xdr:spPr>
        <a:xfrm>
          <a:off x="16370300" y="128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6" name="フローチャート: 判断 625"/>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116873</xdr:rowOff>
    </xdr:from>
    <xdr:to>
      <xdr:col>81</xdr:col>
      <xdr:colOff>50800</xdr:colOff>
      <xdr:row>73</xdr:row>
      <xdr:rowOff>165597</xdr:rowOff>
    </xdr:to>
    <xdr:cxnSp macro="">
      <xdr:nvCxnSpPr>
        <xdr:cNvPr id="627" name="直線コネクタ 626"/>
        <xdr:cNvCxnSpPr/>
      </xdr:nvCxnSpPr>
      <xdr:spPr>
        <a:xfrm>
          <a:off x="14592300" y="12632723"/>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8" name="フローチャート: 判断 627"/>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113166</xdr:rowOff>
    </xdr:from>
    <xdr:ext cx="534377" cy="259045"/>
    <xdr:sp macro="" textlink="">
      <xdr:nvSpPr>
        <xdr:cNvPr id="629" name="テキスト ボックス 628"/>
        <xdr:cNvSpPr txBox="1"/>
      </xdr:nvSpPr>
      <xdr:spPr>
        <a:xfrm>
          <a:off x="15214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44809</xdr:rowOff>
    </xdr:from>
    <xdr:to>
      <xdr:col>76</xdr:col>
      <xdr:colOff>114300</xdr:colOff>
      <xdr:row>73</xdr:row>
      <xdr:rowOff>116873</xdr:rowOff>
    </xdr:to>
    <xdr:cxnSp macro="">
      <xdr:nvCxnSpPr>
        <xdr:cNvPr id="630" name="直線コネクタ 629"/>
        <xdr:cNvCxnSpPr/>
      </xdr:nvCxnSpPr>
      <xdr:spPr>
        <a:xfrm>
          <a:off x="13703300" y="12560659"/>
          <a:ext cx="889000" cy="7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1" name="フローチャート: 判断 630"/>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106994</xdr:rowOff>
    </xdr:from>
    <xdr:ext cx="534377" cy="259045"/>
    <xdr:sp macro="" textlink="">
      <xdr:nvSpPr>
        <xdr:cNvPr id="632" name="テキスト ボックス 631"/>
        <xdr:cNvSpPr txBox="1"/>
      </xdr:nvSpPr>
      <xdr:spPr>
        <a:xfrm>
          <a:off x="14325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44809</xdr:rowOff>
    </xdr:from>
    <xdr:to>
      <xdr:col>71</xdr:col>
      <xdr:colOff>177800</xdr:colOff>
      <xdr:row>73</xdr:row>
      <xdr:rowOff>81995</xdr:rowOff>
    </xdr:to>
    <xdr:cxnSp macro="">
      <xdr:nvCxnSpPr>
        <xdr:cNvPr id="633" name="直線コネクタ 632"/>
        <xdr:cNvCxnSpPr/>
      </xdr:nvCxnSpPr>
      <xdr:spPr>
        <a:xfrm flipV="1">
          <a:off x="12814300" y="12560659"/>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4" name="フローチャート: 判断 633"/>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122996</xdr:rowOff>
    </xdr:from>
    <xdr:ext cx="534377" cy="259045"/>
    <xdr:sp macro="" textlink="">
      <xdr:nvSpPr>
        <xdr:cNvPr id="635" name="テキスト ボックス 634"/>
        <xdr:cNvSpPr txBox="1"/>
      </xdr:nvSpPr>
      <xdr:spPr>
        <a:xfrm>
          <a:off x="13436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6" name="フローチャート: 判断 635"/>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129190</xdr:rowOff>
    </xdr:from>
    <xdr:ext cx="534377" cy="259045"/>
    <xdr:sp macro="" textlink="">
      <xdr:nvSpPr>
        <xdr:cNvPr id="637" name="テキスト ボックス 636"/>
        <xdr:cNvSpPr txBox="1"/>
      </xdr:nvSpPr>
      <xdr:spPr>
        <a:xfrm>
          <a:off x="12547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110356</xdr:rowOff>
    </xdr:from>
    <xdr:to>
      <xdr:col>85</xdr:col>
      <xdr:colOff>177800</xdr:colOff>
      <xdr:row>74</xdr:row>
      <xdr:rowOff>40506</xdr:rowOff>
    </xdr:to>
    <xdr:sp macro="" textlink="">
      <xdr:nvSpPr>
        <xdr:cNvPr id="643" name="楕円 642"/>
        <xdr:cNvSpPr/>
      </xdr:nvSpPr>
      <xdr:spPr>
        <a:xfrm>
          <a:off x="16268700" y="126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133233</xdr:rowOff>
    </xdr:from>
    <xdr:ext cx="534377" cy="259045"/>
    <xdr:sp macro="" textlink="">
      <xdr:nvSpPr>
        <xdr:cNvPr id="644" name="公債費該当値テキスト"/>
        <xdr:cNvSpPr txBox="1"/>
      </xdr:nvSpPr>
      <xdr:spPr>
        <a:xfrm>
          <a:off x="16370300" y="124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114797</xdr:rowOff>
    </xdr:from>
    <xdr:to>
      <xdr:col>81</xdr:col>
      <xdr:colOff>101600</xdr:colOff>
      <xdr:row>74</xdr:row>
      <xdr:rowOff>44947</xdr:rowOff>
    </xdr:to>
    <xdr:sp macro="" textlink="">
      <xdr:nvSpPr>
        <xdr:cNvPr id="645" name="楕円 644"/>
        <xdr:cNvSpPr/>
      </xdr:nvSpPr>
      <xdr:spPr>
        <a:xfrm>
          <a:off x="15430500" y="126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61474</xdr:rowOff>
    </xdr:from>
    <xdr:ext cx="534377" cy="259045"/>
    <xdr:sp macro="" textlink="">
      <xdr:nvSpPr>
        <xdr:cNvPr id="646" name="テキスト ボックス 645"/>
        <xdr:cNvSpPr txBox="1"/>
      </xdr:nvSpPr>
      <xdr:spPr>
        <a:xfrm>
          <a:off x="15214111" y="124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66073</xdr:rowOff>
    </xdr:from>
    <xdr:to>
      <xdr:col>76</xdr:col>
      <xdr:colOff>165100</xdr:colOff>
      <xdr:row>73</xdr:row>
      <xdr:rowOff>167673</xdr:rowOff>
    </xdr:to>
    <xdr:sp macro="" textlink="">
      <xdr:nvSpPr>
        <xdr:cNvPr id="647" name="楕円 646"/>
        <xdr:cNvSpPr/>
      </xdr:nvSpPr>
      <xdr:spPr>
        <a:xfrm>
          <a:off x="14541500" y="1258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12750</xdr:rowOff>
    </xdr:from>
    <xdr:ext cx="534377" cy="259045"/>
    <xdr:sp macro="" textlink="">
      <xdr:nvSpPr>
        <xdr:cNvPr id="648" name="テキスト ボックス 647"/>
        <xdr:cNvSpPr txBox="1"/>
      </xdr:nvSpPr>
      <xdr:spPr>
        <a:xfrm>
          <a:off x="14325111" y="12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165459</xdr:rowOff>
    </xdr:from>
    <xdr:to>
      <xdr:col>72</xdr:col>
      <xdr:colOff>38100</xdr:colOff>
      <xdr:row>73</xdr:row>
      <xdr:rowOff>95609</xdr:rowOff>
    </xdr:to>
    <xdr:sp macro="" textlink="">
      <xdr:nvSpPr>
        <xdr:cNvPr id="649" name="楕円 648"/>
        <xdr:cNvSpPr/>
      </xdr:nvSpPr>
      <xdr:spPr>
        <a:xfrm>
          <a:off x="13652500" y="125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112136</xdr:rowOff>
    </xdr:from>
    <xdr:ext cx="534377" cy="259045"/>
    <xdr:sp macro="" textlink="">
      <xdr:nvSpPr>
        <xdr:cNvPr id="650" name="テキスト ボックス 649"/>
        <xdr:cNvSpPr txBox="1"/>
      </xdr:nvSpPr>
      <xdr:spPr>
        <a:xfrm>
          <a:off x="13436111" y="122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31195</xdr:rowOff>
    </xdr:from>
    <xdr:to>
      <xdr:col>67</xdr:col>
      <xdr:colOff>101600</xdr:colOff>
      <xdr:row>73</xdr:row>
      <xdr:rowOff>132795</xdr:rowOff>
    </xdr:to>
    <xdr:sp macro="" textlink="">
      <xdr:nvSpPr>
        <xdr:cNvPr id="651" name="楕円 650"/>
        <xdr:cNvSpPr/>
      </xdr:nvSpPr>
      <xdr:spPr>
        <a:xfrm>
          <a:off x="12763500" y="125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149322</xdr:rowOff>
    </xdr:from>
    <xdr:ext cx="534377" cy="259045"/>
    <xdr:sp macro="" textlink="">
      <xdr:nvSpPr>
        <xdr:cNvPr id="652" name="テキスト ボックス 651"/>
        <xdr:cNvSpPr txBox="1"/>
      </xdr:nvSpPr>
      <xdr:spPr>
        <a:xfrm>
          <a:off x="12547111" y="123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8" name="テキスト ボックス 667"/>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0" name="テキスト ボックス 669"/>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6" name="直線コネクタ 675"/>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7"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8" name="直線コネクタ 677"/>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79"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0" name="直線コネクタ 679"/>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16773</xdr:rowOff>
    </xdr:from>
    <xdr:to>
      <xdr:col>85</xdr:col>
      <xdr:colOff>127000</xdr:colOff>
      <xdr:row>99</xdr:row>
      <xdr:rowOff>27253</xdr:rowOff>
    </xdr:to>
    <xdr:cxnSp macro="">
      <xdr:nvCxnSpPr>
        <xdr:cNvPr id="681" name="直線コネクタ 680"/>
        <xdr:cNvCxnSpPr/>
      </xdr:nvCxnSpPr>
      <xdr:spPr>
        <a:xfrm>
          <a:off x="15481300" y="16990323"/>
          <a:ext cx="838200" cy="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2"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3" name="フローチャート: 判断 682"/>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16773</xdr:rowOff>
    </xdr:from>
    <xdr:to>
      <xdr:col>81</xdr:col>
      <xdr:colOff>50800</xdr:colOff>
      <xdr:row>99</xdr:row>
      <xdr:rowOff>25341</xdr:rowOff>
    </xdr:to>
    <xdr:cxnSp macro="">
      <xdr:nvCxnSpPr>
        <xdr:cNvPr id="684" name="直線コネクタ 683"/>
        <xdr:cNvCxnSpPr/>
      </xdr:nvCxnSpPr>
      <xdr:spPr>
        <a:xfrm flipV="1">
          <a:off x="14592300" y="16990323"/>
          <a:ext cx="889000" cy="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5" name="フローチャート: 判断 684"/>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65553</xdr:rowOff>
    </xdr:from>
    <xdr:ext cx="534377" cy="259045"/>
    <xdr:sp macro="" textlink="">
      <xdr:nvSpPr>
        <xdr:cNvPr id="686" name="テキスト ボックス 685"/>
        <xdr:cNvSpPr txBox="1"/>
      </xdr:nvSpPr>
      <xdr:spPr>
        <a:xfrm>
          <a:off x="15214111" y="170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25341</xdr:rowOff>
    </xdr:from>
    <xdr:to>
      <xdr:col>76</xdr:col>
      <xdr:colOff>114300</xdr:colOff>
      <xdr:row>99</xdr:row>
      <xdr:rowOff>32902</xdr:rowOff>
    </xdr:to>
    <xdr:cxnSp macro="">
      <xdr:nvCxnSpPr>
        <xdr:cNvPr id="687" name="直線コネクタ 686"/>
        <xdr:cNvCxnSpPr/>
      </xdr:nvCxnSpPr>
      <xdr:spPr>
        <a:xfrm flipV="1">
          <a:off x="13703300" y="16998891"/>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8" name="フローチャート: 判断 687"/>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69080</xdr:rowOff>
    </xdr:from>
    <xdr:ext cx="534377" cy="259045"/>
    <xdr:sp macro="" textlink="">
      <xdr:nvSpPr>
        <xdr:cNvPr id="689" name="テキスト ボックス 688"/>
        <xdr:cNvSpPr txBox="1"/>
      </xdr:nvSpPr>
      <xdr:spPr>
        <a:xfrm>
          <a:off x="14325111" y="1704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30122</xdr:rowOff>
    </xdr:from>
    <xdr:to>
      <xdr:col>71</xdr:col>
      <xdr:colOff>177800</xdr:colOff>
      <xdr:row>99</xdr:row>
      <xdr:rowOff>32902</xdr:rowOff>
    </xdr:to>
    <xdr:cxnSp macro="">
      <xdr:nvCxnSpPr>
        <xdr:cNvPr id="690" name="直線コネクタ 689"/>
        <xdr:cNvCxnSpPr/>
      </xdr:nvCxnSpPr>
      <xdr:spPr>
        <a:xfrm>
          <a:off x="12814300" y="17003672"/>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1" name="フローチャート: 判断 690"/>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76109</xdr:rowOff>
    </xdr:from>
    <xdr:ext cx="534377" cy="259045"/>
    <xdr:sp macro="" textlink="">
      <xdr:nvSpPr>
        <xdr:cNvPr id="692" name="テキスト ボックス 691"/>
        <xdr:cNvSpPr txBox="1"/>
      </xdr:nvSpPr>
      <xdr:spPr>
        <a:xfrm>
          <a:off x="13436111" y="170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3" name="フローチャート: 判断 692"/>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94322</xdr:rowOff>
    </xdr:from>
    <xdr:ext cx="534377" cy="259045"/>
    <xdr:sp macro="" textlink="">
      <xdr:nvSpPr>
        <xdr:cNvPr id="694" name="テキスト ボックス 693"/>
        <xdr:cNvSpPr txBox="1"/>
      </xdr:nvSpPr>
      <xdr:spPr>
        <a:xfrm>
          <a:off x="12547111" y="1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147903</xdr:rowOff>
    </xdr:from>
    <xdr:to>
      <xdr:col>85</xdr:col>
      <xdr:colOff>177800</xdr:colOff>
      <xdr:row>99</xdr:row>
      <xdr:rowOff>78053</xdr:rowOff>
    </xdr:to>
    <xdr:sp macro="" textlink="">
      <xdr:nvSpPr>
        <xdr:cNvPr id="700" name="楕円 699"/>
        <xdr:cNvSpPr/>
      </xdr:nvSpPr>
      <xdr:spPr>
        <a:xfrm>
          <a:off x="16268700" y="169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124966</xdr:rowOff>
    </xdr:from>
    <xdr:ext cx="534377" cy="259045"/>
    <xdr:sp macro="" textlink="">
      <xdr:nvSpPr>
        <xdr:cNvPr id="701" name="積立金該当値テキスト"/>
        <xdr:cNvSpPr txBox="1"/>
      </xdr:nvSpPr>
      <xdr:spPr>
        <a:xfrm>
          <a:off x="16370300" y="169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137423</xdr:rowOff>
    </xdr:from>
    <xdr:to>
      <xdr:col>81</xdr:col>
      <xdr:colOff>101600</xdr:colOff>
      <xdr:row>99</xdr:row>
      <xdr:rowOff>67573</xdr:rowOff>
    </xdr:to>
    <xdr:sp macro="" textlink="">
      <xdr:nvSpPr>
        <xdr:cNvPr id="702" name="楕円 701"/>
        <xdr:cNvSpPr/>
      </xdr:nvSpPr>
      <xdr:spPr>
        <a:xfrm>
          <a:off x="15430500" y="169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84100</xdr:rowOff>
    </xdr:from>
    <xdr:ext cx="534377" cy="259045"/>
    <xdr:sp macro="" textlink="">
      <xdr:nvSpPr>
        <xdr:cNvPr id="703" name="テキスト ボックス 702"/>
        <xdr:cNvSpPr txBox="1"/>
      </xdr:nvSpPr>
      <xdr:spPr>
        <a:xfrm>
          <a:off x="15214111" y="1671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145991</xdr:rowOff>
    </xdr:from>
    <xdr:to>
      <xdr:col>76</xdr:col>
      <xdr:colOff>165100</xdr:colOff>
      <xdr:row>99</xdr:row>
      <xdr:rowOff>76141</xdr:rowOff>
    </xdr:to>
    <xdr:sp macro="" textlink="">
      <xdr:nvSpPr>
        <xdr:cNvPr id="704" name="楕円 703"/>
        <xdr:cNvSpPr/>
      </xdr:nvSpPr>
      <xdr:spPr>
        <a:xfrm>
          <a:off x="14541500" y="1694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92668</xdr:rowOff>
    </xdr:from>
    <xdr:ext cx="534377" cy="259045"/>
    <xdr:sp macro="" textlink="">
      <xdr:nvSpPr>
        <xdr:cNvPr id="705" name="テキスト ボックス 704"/>
        <xdr:cNvSpPr txBox="1"/>
      </xdr:nvSpPr>
      <xdr:spPr>
        <a:xfrm>
          <a:off x="14325111" y="1672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153552</xdr:rowOff>
    </xdr:from>
    <xdr:to>
      <xdr:col>72</xdr:col>
      <xdr:colOff>38100</xdr:colOff>
      <xdr:row>99</xdr:row>
      <xdr:rowOff>83702</xdr:rowOff>
    </xdr:to>
    <xdr:sp macro="" textlink="">
      <xdr:nvSpPr>
        <xdr:cNvPr id="706" name="楕円 705"/>
        <xdr:cNvSpPr/>
      </xdr:nvSpPr>
      <xdr:spPr>
        <a:xfrm>
          <a:off x="13652500" y="169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100229</xdr:rowOff>
    </xdr:from>
    <xdr:ext cx="534377" cy="259045"/>
    <xdr:sp macro="" textlink="">
      <xdr:nvSpPr>
        <xdr:cNvPr id="707" name="テキスト ボックス 706"/>
        <xdr:cNvSpPr txBox="1"/>
      </xdr:nvSpPr>
      <xdr:spPr>
        <a:xfrm>
          <a:off x="13436111" y="1673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150772</xdr:rowOff>
    </xdr:from>
    <xdr:to>
      <xdr:col>67</xdr:col>
      <xdr:colOff>101600</xdr:colOff>
      <xdr:row>99</xdr:row>
      <xdr:rowOff>80922</xdr:rowOff>
    </xdr:to>
    <xdr:sp macro="" textlink="">
      <xdr:nvSpPr>
        <xdr:cNvPr id="708" name="楕円 707"/>
        <xdr:cNvSpPr/>
      </xdr:nvSpPr>
      <xdr:spPr>
        <a:xfrm>
          <a:off x="12763500" y="169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72049</xdr:rowOff>
    </xdr:from>
    <xdr:ext cx="534377" cy="259045"/>
    <xdr:sp macro="" textlink="">
      <xdr:nvSpPr>
        <xdr:cNvPr id="709" name="テキスト ボックス 708"/>
        <xdr:cNvSpPr txBox="1"/>
      </xdr:nvSpPr>
      <xdr:spPr>
        <a:xfrm>
          <a:off x="12547111" y="1704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1" name="直線コネクタ 730"/>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4"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5" name="直線コネクタ 734"/>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103856</xdr:rowOff>
    </xdr:from>
    <xdr:to>
      <xdr:col>116</xdr:col>
      <xdr:colOff>63500</xdr:colOff>
      <xdr:row>38</xdr:row>
      <xdr:rowOff>118577</xdr:rowOff>
    </xdr:to>
    <xdr:cxnSp macro="">
      <xdr:nvCxnSpPr>
        <xdr:cNvPr id="736" name="直線コネクタ 735"/>
        <xdr:cNvCxnSpPr/>
      </xdr:nvCxnSpPr>
      <xdr:spPr>
        <a:xfrm>
          <a:off x="21323300" y="6618956"/>
          <a:ext cx="8382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37"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8" name="フローチャート: 判断 737"/>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103856</xdr:rowOff>
    </xdr:from>
    <xdr:to>
      <xdr:col>111</xdr:col>
      <xdr:colOff>177800</xdr:colOff>
      <xdr:row>38</xdr:row>
      <xdr:rowOff>112954</xdr:rowOff>
    </xdr:to>
    <xdr:cxnSp macro="">
      <xdr:nvCxnSpPr>
        <xdr:cNvPr id="739" name="直線コネクタ 738"/>
        <xdr:cNvCxnSpPr/>
      </xdr:nvCxnSpPr>
      <xdr:spPr>
        <a:xfrm flipV="1">
          <a:off x="20434300" y="6618956"/>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0" name="フローチャート: 判断 739"/>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1" name="テキスト ボックス 740"/>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112177</xdr:rowOff>
    </xdr:from>
    <xdr:to>
      <xdr:col>107</xdr:col>
      <xdr:colOff>50800</xdr:colOff>
      <xdr:row>38</xdr:row>
      <xdr:rowOff>112954</xdr:rowOff>
    </xdr:to>
    <xdr:cxnSp macro="">
      <xdr:nvCxnSpPr>
        <xdr:cNvPr id="742" name="直線コネクタ 741"/>
        <xdr:cNvCxnSpPr/>
      </xdr:nvCxnSpPr>
      <xdr:spPr>
        <a:xfrm>
          <a:off x="19545300" y="6627277"/>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3" name="フローチャート: 判断 742"/>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77502</xdr:rowOff>
    </xdr:from>
    <xdr:ext cx="469744" cy="259045"/>
    <xdr:sp macro="" textlink="">
      <xdr:nvSpPr>
        <xdr:cNvPr id="744" name="テキスト ボックス 743"/>
        <xdr:cNvSpPr txBox="1"/>
      </xdr:nvSpPr>
      <xdr:spPr>
        <a:xfrm>
          <a:off x="20199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112177</xdr:rowOff>
    </xdr:from>
    <xdr:to>
      <xdr:col>102</xdr:col>
      <xdr:colOff>114300</xdr:colOff>
      <xdr:row>38</xdr:row>
      <xdr:rowOff>139700</xdr:rowOff>
    </xdr:to>
    <xdr:cxnSp macro="">
      <xdr:nvCxnSpPr>
        <xdr:cNvPr id="745" name="直線コネクタ 744"/>
        <xdr:cNvCxnSpPr/>
      </xdr:nvCxnSpPr>
      <xdr:spPr>
        <a:xfrm flipV="1">
          <a:off x="18656300" y="6627277"/>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6" name="フローチャート: 判断 745"/>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79239</xdr:rowOff>
    </xdr:from>
    <xdr:ext cx="469744" cy="259045"/>
    <xdr:sp macro="" textlink="">
      <xdr:nvSpPr>
        <xdr:cNvPr id="747" name="テキスト ボックス 746"/>
        <xdr:cNvSpPr txBox="1"/>
      </xdr:nvSpPr>
      <xdr:spPr>
        <a:xfrm>
          <a:off x="19310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8" name="フローチャート: 判断 747"/>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105391</xdr:rowOff>
    </xdr:from>
    <xdr:ext cx="469744" cy="259045"/>
    <xdr:sp macro="" textlink="">
      <xdr:nvSpPr>
        <xdr:cNvPr id="749" name="テキスト ボックス 748"/>
        <xdr:cNvSpPr txBox="1"/>
      </xdr:nvSpPr>
      <xdr:spPr>
        <a:xfrm>
          <a:off x="18421428"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67777</xdr:rowOff>
    </xdr:from>
    <xdr:to>
      <xdr:col>116</xdr:col>
      <xdr:colOff>114300</xdr:colOff>
      <xdr:row>38</xdr:row>
      <xdr:rowOff>169377</xdr:rowOff>
    </xdr:to>
    <xdr:sp macro="" textlink="">
      <xdr:nvSpPr>
        <xdr:cNvPr id="755" name="楕円 754"/>
        <xdr:cNvSpPr/>
      </xdr:nvSpPr>
      <xdr:spPr>
        <a:xfrm>
          <a:off x="22110700" y="658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154154</xdr:rowOff>
    </xdr:from>
    <xdr:ext cx="378565" cy="259045"/>
    <xdr:sp macro="" textlink="">
      <xdr:nvSpPr>
        <xdr:cNvPr id="756" name="投資及び出資金該当値テキスト"/>
        <xdr:cNvSpPr txBox="1"/>
      </xdr:nvSpPr>
      <xdr:spPr>
        <a:xfrm>
          <a:off x="22212300" y="6497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53056</xdr:rowOff>
    </xdr:from>
    <xdr:to>
      <xdr:col>112</xdr:col>
      <xdr:colOff>38100</xdr:colOff>
      <xdr:row>38</xdr:row>
      <xdr:rowOff>154656</xdr:rowOff>
    </xdr:to>
    <xdr:sp macro="" textlink="">
      <xdr:nvSpPr>
        <xdr:cNvPr id="757" name="楕円 756"/>
        <xdr:cNvSpPr/>
      </xdr:nvSpPr>
      <xdr:spPr>
        <a:xfrm>
          <a:off x="21272500" y="65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145783</xdr:rowOff>
    </xdr:from>
    <xdr:ext cx="378565" cy="259045"/>
    <xdr:sp macro="" textlink="">
      <xdr:nvSpPr>
        <xdr:cNvPr id="758" name="テキスト ボックス 757"/>
        <xdr:cNvSpPr txBox="1"/>
      </xdr:nvSpPr>
      <xdr:spPr>
        <a:xfrm>
          <a:off x="21134017" y="666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62154</xdr:rowOff>
    </xdr:from>
    <xdr:to>
      <xdr:col>107</xdr:col>
      <xdr:colOff>101600</xdr:colOff>
      <xdr:row>38</xdr:row>
      <xdr:rowOff>163754</xdr:rowOff>
    </xdr:to>
    <xdr:sp macro="" textlink="">
      <xdr:nvSpPr>
        <xdr:cNvPr id="759" name="楕円 758"/>
        <xdr:cNvSpPr/>
      </xdr:nvSpPr>
      <xdr:spPr>
        <a:xfrm>
          <a:off x="20383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154881</xdr:rowOff>
    </xdr:from>
    <xdr:ext cx="378565" cy="259045"/>
    <xdr:sp macro="" textlink="">
      <xdr:nvSpPr>
        <xdr:cNvPr id="760" name="テキスト ボックス 759"/>
        <xdr:cNvSpPr txBox="1"/>
      </xdr:nvSpPr>
      <xdr:spPr>
        <a:xfrm>
          <a:off x="20245017" y="66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61377</xdr:rowOff>
    </xdr:from>
    <xdr:to>
      <xdr:col>102</xdr:col>
      <xdr:colOff>165100</xdr:colOff>
      <xdr:row>38</xdr:row>
      <xdr:rowOff>162977</xdr:rowOff>
    </xdr:to>
    <xdr:sp macro="" textlink="">
      <xdr:nvSpPr>
        <xdr:cNvPr id="761" name="楕円 760"/>
        <xdr:cNvSpPr/>
      </xdr:nvSpPr>
      <xdr:spPr>
        <a:xfrm>
          <a:off x="19494500" y="6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154104</xdr:rowOff>
    </xdr:from>
    <xdr:ext cx="378565" cy="259045"/>
    <xdr:sp macro="" textlink="">
      <xdr:nvSpPr>
        <xdr:cNvPr id="762" name="テキスト ボックス 761"/>
        <xdr:cNvSpPr txBox="1"/>
      </xdr:nvSpPr>
      <xdr:spPr>
        <a:xfrm>
          <a:off x="19356017" y="666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6" name="直線コネクタ 785"/>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89"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0" name="直線コネクタ 789"/>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2"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3" name="フローチャート: 判断 792"/>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5" name="フローチャート: 判断 794"/>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6" name="テキスト ボックス 795"/>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8" name="フローチャート: 判断 797"/>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799" name="テキスト ボックス 798"/>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1" name="フローチャート: 判断 800"/>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2" name="テキスト ボックス 801"/>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3" name="フローチャート: 判断 802"/>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4" name="テキスト ボックス 803"/>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2" name="直線コネクタ 841"/>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3"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4" name="直線コネクタ 843"/>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5"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6" name="直線コネクタ 845"/>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156434</xdr:rowOff>
    </xdr:from>
    <xdr:to>
      <xdr:col>116</xdr:col>
      <xdr:colOff>63500</xdr:colOff>
      <xdr:row>75</xdr:row>
      <xdr:rowOff>156639</xdr:rowOff>
    </xdr:to>
    <xdr:cxnSp macro="">
      <xdr:nvCxnSpPr>
        <xdr:cNvPr id="847" name="直線コネクタ 846"/>
        <xdr:cNvCxnSpPr/>
      </xdr:nvCxnSpPr>
      <xdr:spPr>
        <a:xfrm>
          <a:off x="21323300" y="13015184"/>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169750</xdr:rowOff>
    </xdr:from>
    <xdr:ext cx="534377" cy="259045"/>
    <xdr:sp macro="" textlink="">
      <xdr:nvSpPr>
        <xdr:cNvPr id="848" name="繰出金平均値テキスト"/>
        <xdr:cNvSpPr txBox="1"/>
      </xdr:nvSpPr>
      <xdr:spPr>
        <a:xfrm>
          <a:off x="22212300" y="1251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49" name="フローチャート: 判断 848"/>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156434</xdr:rowOff>
    </xdr:from>
    <xdr:to>
      <xdr:col>111</xdr:col>
      <xdr:colOff>177800</xdr:colOff>
      <xdr:row>75</xdr:row>
      <xdr:rowOff>162995</xdr:rowOff>
    </xdr:to>
    <xdr:cxnSp macro="">
      <xdr:nvCxnSpPr>
        <xdr:cNvPr id="850" name="直線コネクタ 849"/>
        <xdr:cNvCxnSpPr/>
      </xdr:nvCxnSpPr>
      <xdr:spPr>
        <a:xfrm flipV="1">
          <a:off x="20434300" y="13015184"/>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1" name="フローチャート: 判断 850"/>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64495</xdr:rowOff>
    </xdr:from>
    <xdr:ext cx="534377" cy="259045"/>
    <xdr:sp macro="" textlink="">
      <xdr:nvSpPr>
        <xdr:cNvPr id="852" name="テキスト ボックス 851"/>
        <xdr:cNvSpPr txBox="1"/>
      </xdr:nvSpPr>
      <xdr:spPr>
        <a:xfrm>
          <a:off x="21056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162995</xdr:rowOff>
    </xdr:from>
    <xdr:to>
      <xdr:col>107</xdr:col>
      <xdr:colOff>50800</xdr:colOff>
      <xdr:row>76</xdr:row>
      <xdr:rowOff>74023</xdr:rowOff>
    </xdr:to>
    <xdr:cxnSp macro="">
      <xdr:nvCxnSpPr>
        <xdr:cNvPr id="853" name="直線コネクタ 852"/>
        <xdr:cNvCxnSpPr/>
      </xdr:nvCxnSpPr>
      <xdr:spPr>
        <a:xfrm flipV="1">
          <a:off x="19545300" y="13021745"/>
          <a:ext cx="889000" cy="8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4" name="フローチャート: 判断 853"/>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140047</xdr:rowOff>
    </xdr:from>
    <xdr:ext cx="534377" cy="259045"/>
    <xdr:sp macro="" textlink="">
      <xdr:nvSpPr>
        <xdr:cNvPr id="855" name="テキスト ボックス 854"/>
        <xdr:cNvSpPr txBox="1"/>
      </xdr:nvSpPr>
      <xdr:spPr>
        <a:xfrm>
          <a:off x="20167111" y="123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74023</xdr:rowOff>
    </xdr:from>
    <xdr:to>
      <xdr:col>102</xdr:col>
      <xdr:colOff>114300</xdr:colOff>
      <xdr:row>76</xdr:row>
      <xdr:rowOff>103535</xdr:rowOff>
    </xdr:to>
    <xdr:cxnSp macro="">
      <xdr:nvCxnSpPr>
        <xdr:cNvPr id="856" name="直線コネクタ 855"/>
        <xdr:cNvCxnSpPr/>
      </xdr:nvCxnSpPr>
      <xdr:spPr>
        <a:xfrm flipV="1">
          <a:off x="18656300" y="13104223"/>
          <a:ext cx="8890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7" name="フローチャート: 判断 856"/>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97368</xdr:rowOff>
    </xdr:from>
    <xdr:ext cx="534377" cy="259045"/>
    <xdr:sp macro="" textlink="">
      <xdr:nvSpPr>
        <xdr:cNvPr id="858" name="テキスト ボックス 857"/>
        <xdr:cNvSpPr txBox="1"/>
      </xdr:nvSpPr>
      <xdr:spPr>
        <a:xfrm>
          <a:off x="19278111" y="124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59" name="フローチャート: 判断 858"/>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127909</xdr:rowOff>
    </xdr:from>
    <xdr:ext cx="534377" cy="259045"/>
    <xdr:sp macro="" textlink="">
      <xdr:nvSpPr>
        <xdr:cNvPr id="860" name="テキスト ボックス 859"/>
        <xdr:cNvSpPr txBox="1"/>
      </xdr:nvSpPr>
      <xdr:spPr>
        <a:xfrm>
          <a:off x="18389111" y="124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105839</xdr:rowOff>
    </xdr:from>
    <xdr:to>
      <xdr:col>116</xdr:col>
      <xdr:colOff>114300</xdr:colOff>
      <xdr:row>76</xdr:row>
      <xdr:rowOff>35989</xdr:rowOff>
    </xdr:to>
    <xdr:sp macro="" textlink="">
      <xdr:nvSpPr>
        <xdr:cNvPr id="866" name="楕円 865"/>
        <xdr:cNvSpPr/>
      </xdr:nvSpPr>
      <xdr:spPr>
        <a:xfrm>
          <a:off x="22110700" y="129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84266</xdr:rowOff>
    </xdr:from>
    <xdr:ext cx="534377" cy="259045"/>
    <xdr:sp macro="" textlink="">
      <xdr:nvSpPr>
        <xdr:cNvPr id="867" name="繰出金該当値テキスト"/>
        <xdr:cNvSpPr txBox="1"/>
      </xdr:nvSpPr>
      <xdr:spPr>
        <a:xfrm>
          <a:off x="22212300" y="129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105634</xdr:rowOff>
    </xdr:from>
    <xdr:to>
      <xdr:col>112</xdr:col>
      <xdr:colOff>38100</xdr:colOff>
      <xdr:row>76</xdr:row>
      <xdr:rowOff>35784</xdr:rowOff>
    </xdr:to>
    <xdr:sp macro="" textlink="">
      <xdr:nvSpPr>
        <xdr:cNvPr id="868" name="楕円 867"/>
        <xdr:cNvSpPr/>
      </xdr:nvSpPr>
      <xdr:spPr>
        <a:xfrm>
          <a:off x="21272500" y="129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26911</xdr:rowOff>
    </xdr:from>
    <xdr:ext cx="534377" cy="259045"/>
    <xdr:sp macro="" textlink="">
      <xdr:nvSpPr>
        <xdr:cNvPr id="869" name="テキスト ボックス 868"/>
        <xdr:cNvSpPr txBox="1"/>
      </xdr:nvSpPr>
      <xdr:spPr>
        <a:xfrm>
          <a:off x="21056111" y="130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112195</xdr:rowOff>
    </xdr:from>
    <xdr:to>
      <xdr:col>107</xdr:col>
      <xdr:colOff>101600</xdr:colOff>
      <xdr:row>76</xdr:row>
      <xdr:rowOff>42345</xdr:rowOff>
    </xdr:to>
    <xdr:sp macro="" textlink="">
      <xdr:nvSpPr>
        <xdr:cNvPr id="870" name="楕円 869"/>
        <xdr:cNvSpPr/>
      </xdr:nvSpPr>
      <xdr:spPr>
        <a:xfrm>
          <a:off x="20383500" y="129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33472</xdr:rowOff>
    </xdr:from>
    <xdr:ext cx="534377" cy="259045"/>
    <xdr:sp macro="" textlink="">
      <xdr:nvSpPr>
        <xdr:cNvPr id="871" name="テキスト ボックス 870"/>
        <xdr:cNvSpPr txBox="1"/>
      </xdr:nvSpPr>
      <xdr:spPr>
        <a:xfrm>
          <a:off x="20167111" y="1306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23223</xdr:rowOff>
    </xdr:from>
    <xdr:to>
      <xdr:col>102</xdr:col>
      <xdr:colOff>165100</xdr:colOff>
      <xdr:row>76</xdr:row>
      <xdr:rowOff>124823</xdr:rowOff>
    </xdr:to>
    <xdr:sp macro="" textlink="">
      <xdr:nvSpPr>
        <xdr:cNvPr id="872" name="楕円 871"/>
        <xdr:cNvSpPr/>
      </xdr:nvSpPr>
      <xdr:spPr>
        <a:xfrm>
          <a:off x="19494500" y="1305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115950</xdr:rowOff>
    </xdr:from>
    <xdr:ext cx="534377" cy="259045"/>
    <xdr:sp macro="" textlink="">
      <xdr:nvSpPr>
        <xdr:cNvPr id="873" name="テキスト ボックス 872"/>
        <xdr:cNvSpPr txBox="1"/>
      </xdr:nvSpPr>
      <xdr:spPr>
        <a:xfrm>
          <a:off x="19278111" y="131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52735</xdr:rowOff>
    </xdr:from>
    <xdr:to>
      <xdr:col>98</xdr:col>
      <xdr:colOff>38100</xdr:colOff>
      <xdr:row>76</xdr:row>
      <xdr:rowOff>154335</xdr:rowOff>
    </xdr:to>
    <xdr:sp macro="" textlink="">
      <xdr:nvSpPr>
        <xdr:cNvPr id="874" name="楕円 873"/>
        <xdr:cNvSpPr/>
      </xdr:nvSpPr>
      <xdr:spPr>
        <a:xfrm>
          <a:off x="18605500" y="130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145462</xdr:rowOff>
    </xdr:from>
    <xdr:ext cx="534377" cy="259045"/>
    <xdr:sp macro="" textlink="">
      <xdr:nvSpPr>
        <xdr:cNvPr id="875" name="テキスト ボックス 874"/>
        <xdr:cNvSpPr txBox="1"/>
      </xdr:nvSpPr>
      <xdr:spPr>
        <a:xfrm>
          <a:off x="18389111" y="131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6" name="直線コネクタ 88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7" name="テキスト ボックス 88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8" name="直線コネクタ 88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9" name="テキスト ボックス 88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1" name="テキスト ボックス 89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2" name="直線コネクタ 89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3" name="テキスト ボックス 89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4" name="直線コネクタ 89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5" name="テキスト ボックス 89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7" name="テキスト ボックス 896"/>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899" name="直線コネクタ 898"/>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0"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2"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3" name="直線コネクタ 902"/>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4" name="直線コネクタ 90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5"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6" name="フローチャート: 判断 905"/>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7" name="直線コネクタ 90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8" name="フローチャート: 判断 90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9" name="テキスト ボックス 90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0" name="直線コネクタ 90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1" name="フローチャート: 判断 91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2" name="テキスト ボックス 91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3" name="直線コネクタ 91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4" name="フローチャート: 判断 91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5" name="テキスト ボックス 91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6" name="フローチャート: 判断 91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7" name="テキスト ボックス 91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4"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6" name="テキスト ボックス 92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8" name="テキスト ボックス 92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0" name="テキスト ボックス 92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2" name="テキスト ボックス 93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561,602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76,393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前年度と比較すると増と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なっており、職員数削減効果</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の下げ止まりや人口減少によるものである。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その一方で、「（４）－２市町村経常経費分析表」にあるように物件費中の臨時職員賃金が類似団体と比較して住民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円高い結果となっている。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扶助費については、住民一人あたり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74,505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円で、類似団体の平均よりも低いものの昨年から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となっている。これは３歳児以上保育料無料化や中学生以下医療費助成等の市独自事業の影響によるものであるが、平成２７年度国勢調査で出生率県内１位になるなど、少子化・子育て対策に効果を得られており今後も費用対効果を意識しつつ、効果的な事業実施に努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補助費等については、住民１人当たり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95,177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円と前年よりも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悪化し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、類似団体と比較すると悪い水準にある。単独で実施している補助事業の見直しや下水道平準化債の発行等により更なる改善を目指す</a:t>
          </a:r>
          <a:r>
            <a:rPr kumimoji="1" lang="ja-JP" altLang="ja-JP" sz="1100">
              <a:solidFill>
                <a:schemeClr val="dk1"/>
              </a:solidFill>
              <a:effectLst/>
              <a:latin typeface="+mn-lt"/>
              <a:ea typeface="+mn-ea"/>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兵庫県南あわじ市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48,139
47,797
229.01
27,505,166
27,035,036
359,073
16,348,272
35,059,059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159703</xdr:rowOff>
    </xdr:from>
    <xdr:to>
      <xdr:col>24</xdr:col>
      <xdr:colOff>63500</xdr:colOff>
      <xdr:row>37</xdr:row>
      <xdr:rowOff>24828</xdr:rowOff>
    </xdr:to>
    <xdr:cxnSp macro="">
      <xdr:nvCxnSpPr>
        <xdr:cNvPr id="61" name="直線コネクタ 60"/>
        <xdr:cNvCxnSpPr/>
      </xdr:nvCxnSpPr>
      <xdr:spPr>
        <a:xfrm flipV="1">
          <a:off x="3797300" y="6331903"/>
          <a:ext cx="8382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161688</xdr:rowOff>
    </xdr:from>
    <xdr:ext cx="469744" cy="259045"/>
    <xdr:sp macro="" textlink="">
      <xdr:nvSpPr>
        <xdr:cNvPr id="62" name="議会費平均値テキスト"/>
        <xdr:cNvSpPr txBox="1"/>
      </xdr:nvSpPr>
      <xdr:spPr>
        <a:xfrm>
          <a:off x="4686300" y="599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129794</xdr:rowOff>
    </xdr:from>
    <xdr:to>
      <xdr:col>19</xdr:col>
      <xdr:colOff>177800</xdr:colOff>
      <xdr:row>37</xdr:row>
      <xdr:rowOff>24828</xdr:rowOff>
    </xdr:to>
    <xdr:cxnSp macro="">
      <xdr:nvCxnSpPr>
        <xdr:cNvPr id="64" name="直線コネクタ 63"/>
        <xdr:cNvCxnSpPr/>
      </xdr:nvCxnSpPr>
      <xdr:spPr>
        <a:xfrm>
          <a:off x="2908300" y="6301994"/>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86250</xdr:rowOff>
    </xdr:from>
    <xdr:ext cx="469744" cy="259045"/>
    <xdr:sp macro="" textlink="">
      <xdr:nvSpPr>
        <xdr:cNvPr id="66" name="テキスト ボックス 65"/>
        <xdr:cNvSpPr txBox="1"/>
      </xdr:nvSpPr>
      <xdr:spPr>
        <a:xfrm>
          <a:off x="3562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60833</xdr:rowOff>
    </xdr:from>
    <xdr:to>
      <xdr:col>15</xdr:col>
      <xdr:colOff>50800</xdr:colOff>
      <xdr:row>36</xdr:row>
      <xdr:rowOff>129794</xdr:rowOff>
    </xdr:to>
    <xdr:cxnSp macro="">
      <xdr:nvCxnSpPr>
        <xdr:cNvPr id="67" name="直線コネクタ 66"/>
        <xdr:cNvCxnSpPr/>
      </xdr:nvCxnSpPr>
      <xdr:spPr>
        <a:xfrm>
          <a:off x="2019300" y="6233033"/>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60833</xdr:rowOff>
    </xdr:from>
    <xdr:to>
      <xdr:col>10</xdr:col>
      <xdr:colOff>114300</xdr:colOff>
      <xdr:row>36</xdr:row>
      <xdr:rowOff>140653</xdr:rowOff>
    </xdr:to>
    <xdr:cxnSp macro="">
      <xdr:nvCxnSpPr>
        <xdr:cNvPr id="70" name="直線コネクタ 69"/>
        <xdr:cNvCxnSpPr/>
      </xdr:nvCxnSpPr>
      <xdr:spPr>
        <a:xfrm flipV="1">
          <a:off x="1130300" y="6233033"/>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64914</xdr:rowOff>
    </xdr:from>
    <xdr:ext cx="469744" cy="259045"/>
    <xdr:sp macro="" textlink="">
      <xdr:nvSpPr>
        <xdr:cNvPr id="72" name="テキスト ボックス 71"/>
        <xdr:cNvSpPr txBox="1"/>
      </xdr:nvSpPr>
      <xdr:spPr>
        <a:xfrm>
          <a:off x="1784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75963</xdr:rowOff>
    </xdr:from>
    <xdr:ext cx="469744" cy="259045"/>
    <xdr:sp macro="" textlink="">
      <xdr:nvSpPr>
        <xdr:cNvPr id="74" name="テキスト ボックス 73"/>
        <xdr:cNvSpPr txBox="1"/>
      </xdr:nvSpPr>
      <xdr:spPr>
        <a:xfrm>
          <a:off x="895428"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108903</xdr:rowOff>
    </xdr:from>
    <xdr:to>
      <xdr:col>24</xdr:col>
      <xdr:colOff>114300</xdr:colOff>
      <xdr:row>37</xdr:row>
      <xdr:rowOff>39053</xdr:rowOff>
    </xdr:to>
    <xdr:sp macro="" textlink="">
      <xdr:nvSpPr>
        <xdr:cNvPr id="80" name="楕円 79"/>
        <xdr:cNvSpPr/>
      </xdr:nvSpPr>
      <xdr:spPr>
        <a:xfrm>
          <a:off x="4584700" y="62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87330</xdr:rowOff>
    </xdr:from>
    <xdr:ext cx="469744" cy="259045"/>
    <xdr:sp macro="" textlink="">
      <xdr:nvSpPr>
        <xdr:cNvPr id="81" name="議会費該当値テキスト"/>
        <xdr:cNvSpPr txBox="1"/>
      </xdr:nvSpPr>
      <xdr:spPr>
        <a:xfrm>
          <a:off x="4686300" y="625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145478</xdr:rowOff>
    </xdr:from>
    <xdr:to>
      <xdr:col>20</xdr:col>
      <xdr:colOff>38100</xdr:colOff>
      <xdr:row>37</xdr:row>
      <xdr:rowOff>75628</xdr:rowOff>
    </xdr:to>
    <xdr:sp macro="" textlink="">
      <xdr:nvSpPr>
        <xdr:cNvPr id="82" name="楕円 81"/>
        <xdr:cNvSpPr/>
      </xdr:nvSpPr>
      <xdr:spPr>
        <a:xfrm>
          <a:off x="3746500" y="63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66755</xdr:rowOff>
    </xdr:from>
    <xdr:ext cx="469744" cy="259045"/>
    <xdr:sp macro="" textlink="">
      <xdr:nvSpPr>
        <xdr:cNvPr id="83" name="テキスト ボックス 82"/>
        <xdr:cNvSpPr txBox="1"/>
      </xdr:nvSpPr>
      <xdr:spPr>
        <a:xfrm>
          <a:off x="3562428" y="641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78994</xdr:rowOff>
    </xdr:from>
    <xdr:to>
      <xdr:col>15</xdr:col>
      <xdr:colOff>101600</xdr:colOff>
      <xdr:row>37</xdr:row>
      <xdr:rowOff>9144</xdr:rowOff>
    </xdr:to>
    <xdr:sp macro="" textlink="">
      <xdr:nvSpPr>
        <xdr:cNvPr id="84" name="楕円 83"/>
        <xdr:cNvSpPr/>
      </xdr:nvSpPr>
      <xdr:spPr>
        <a:xfrm>
          <a:off x="2857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271</xdr:rowOff>
    </xdr:from>
    <xdr:ext cx="469744" cy="259045"/>
    <xdr:sp macro="" textlink="">
      <xdr:nvSpPr>
        <xdr:cNvPr id="85" name="テキスト ボックス 84"/>
        <xdr:cNvSpPr txBox="1"/>
      </xdr:nvSpPr>
      <xdr:spPr>
        <a:xfrm>
          <a:off x="2673428"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10033</xdr:rowOff>
    </xdr:from>
    <xdr:to>
      <xdr:col>10</xdr:col>
      <xdr:colOff>165100</xdr:colOff>
      <xdr:row>36</xdr:row>
      <xdr:rowOff>111633</xdr:rowOff>
    </xdr:to>
    <xdr:sp macro="" textlink="">
      <xdr:nvSpPr>
        <xdr:cNvPr id="86" name="楕円 85"/>
        <xdr:cNvSpPr/>
      </xdr:nvSpPr>
      <xdr:spPr>
        <a:xfrm>
          <a:off x="19685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102760</xdr:rowOff>
    </xdr:from>
    <xdr:ext cx="469744" cy="259045"/>
    <xdr:sp macro="" textlink="">
      <xdr:nvSpPr>
        <xdr:cNvPr id="87" name="テキスト ボックス 86"/>
        <xdr:cNvSpPr txBox="1"/>
      </xdr:nvSpPr>
      <xdr:spPr>
        <a:xfrm>
          <a:off x="1784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89853</xdr:rowOff>
    </xdr:from>
    <xdr:to>
      <xdr:col>6</xdr:col>
      <xdr:colOff>38100</xdr:colOff>
      <xdr:row>37</xdr:row>
      <xdr:rowOff>20003</xdr:rowOff>
    </xdr:to>
    <xdr:sp macro="" textlink="">
      <xdr:nvSpPr>
        <xdr:cNvPr id="88" name="楕円 87"/>
        <xdr:cNvSpPr/>
      </xdr:nvSpPr>
      <xdr:spPr>
        <a:xfrm>
          <a:off x="1079500" y="62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11130</xdr:rowOff>
    </xdr:from>
    <xdr:ext cx="469744" cy="259045"/>
    <xdr:sp macro="" textlink="">
      <xdr:nvSpPr>
        <xdr:cNvPr id="89" name="テキスト ボックス 88"/>
        <xdr:cNvSpPr txBox="1"/>
      </xdr:nvSpPr>
      <xdr:spPr>
        <a:xfrm>
          <a:off x="895428" y="635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142322</xdr:rowOff>
    </xdr:from>
    <xdr:to>
      <xdr:col>24</xdr:col>
      <xdr:colOff>63500</xdr:colOff>
      <xdr:row>58</xdr:row>
      <xdr:rowOff>148597</xdr:rowOff>
    </xdr:to>
    <xdr:cxnSp macro="">
      <xdr:nvCxnSpPr>
        <xdr:cNvPr id="118" name="直線コネクタ 117"/>
        <xdr:cNvCxnSpPr/>
      </xdr:nvCxnSpPr>
      <xdr:spPr>
        <a:xfrm>
          <a:off x="3797300" y="10086422"/>
          <a:ext cx="8382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76516</xdr:rowOff>
    </xdr:from>
    <xdr:ext cx="534377" cy="259045"/>
    <xdr:sp macro="" textlink="">
      <xdr:nvSpPr>
        <xdr:cNvPr id="119" name="総務費平均値テキスト"/>
        <xdr:cNvSpPr txBox="1"/>
      </xdr:nvSpPr>
      <xdr:spPr>
        <a:xfrm>
          <a:off x="4686300" y="1002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142322</xdr:rowOff>
    </xdr:from>
    <xdr:to>
      <xdr:col>19</xdr:col>
      <xdr:colOff>177800</xdr:colOff>
      <xdr:row>58</xdr:row>
      <xdr:rowOff>155021</xdr:rowOff>
    </xdr:to>
    <xdr:cxnSp macro="">
      <xdr:nvCxnSpPr>
        <xdr:cNvPr id="121" name="直線コネクタ 120"/>
        <xdr:cNvCxnSpPr/>
      </xdr:nvCxnSpPr>
      <xdr:spPr>
        <a:xfrm flipV="1">
          <a:off x="2908300" y="10086422"/>
          <a:ext cx="889000" cy="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19771</xdr:rowOff>
    </xdr:from>
    <xdr:ext cx="534377" cy="259045"/>
    <xdr:sp macro="" textlink="">
      <xdr:nvSpPr>
        <xdr:cNvPr id="123" name="テキスト ボックス 122"/>
        <xdr:cNvSpPr txBox="1"/>
      </xdr:nvSpPr>
      <xdr:spPr>
        <a:xfrm>
          <a:off x="3530111" y="101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131394</xdr:rowOff>
    </xdr:from>
    <xdr:to>
      <xdr:col>15</xdr:col>
      <xdr:colOff>50800</xdr:colOff>
      <xdr:row>58</xdr:row>
      <xdr:rowOff>155021</xdr:rowOff>
    </xdr:to>
    <xdr:cxnSp macro="">
      <xdr:nvCxnSpPr>
        <xdr:cNvPr id="124" name="直線コネクタ 123"/>
        <xdr:cNvCxnSpPr/>
      </xdr:nvCxnSpPr>
      <xdr:spPr>
        <a:xfrm>
          <a:off x="2019300" y="10075494"/>
          <a:ext cx="8890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131394</xdr:rowOff>
    </xdr:from>
    <xdr:to>
      <xdr:col>10</xdr:col>
      <xdr:colOff>114300</xdr:colOff>
      <xdr:row>58</xdr:row>
      <xdr:rowOff>150433</xdr:rowOff>
    </xdr:to>
    <xdr:cxnSp macro="">
      <xdr:nvCxnSpPr>
        <xdr:cNvPr id="127" name="直線コネクタ 126"/>
        <xdr:cNvCxnSpPr/>
      </xdr:nvCxnSpPr>
      <xdr:spPr>
        <a:xfrm flipV="1">
          <a:off x="1130300" y="10075494"/>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29849</xdr:rowOff>
    </xdr:from>
    <xdr:ext cx="534377" cy="259045"/>
    <xdr:sp macro="" textlink="">
      <xdr:nvSpPr>
        <xdr:cNvPr id="129" name="テキスト ボックス 128"/>
        <xdr:cNvSpPr txBox="1"/>
      </xdr:nvSpPr>
      <xdr:spPr>
        <a:xfrm>
          <a:off x="1752111" y="101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27403</xdr:rowOff>
    </xdr:from>
    <xdr:ext cx="534377" cy="259045"/>
    <xdr:sp macro="" textlink="">
      <xdr:nvSpPr>
        <xdr:cNvPr id="131" name="テキスト ボックス 130"/>
        <xdr:cNvSpPr txBox="1"/>
      </xdr:nvSpPr>
      <xdr:spPr>
        <a:xfrm>
          <a:off x="863111" y="1014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97797</xdr:rowOff>
    </xdr:from>
    <xdr:to>
      <xdr:col>24</xdr:col>
      <xdr:colOff>114300</xdr:colOff>
      <xdr:row>59</xdr:row>
      <xdr:rowOff>27947</xdr:rowOff>
    </xdr:to>
    <xdr:sp macro="" textlink="">
      <xdr:nvSpPr>
        <xdr:cNvPr id="137" name="楕円 136"/>
        <xdr:cNvSpPr/>
      </xdr:nvSpPr>
      <xdr:spPr>
        <a:xfrm>
          <a:off x="4584700" y="100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57174</xdr:rowOff>
    </xdr:from>
    <xdr:ext cx="534377" cy="259045"/>
    <xdr:sp macro="" textlink="">
      <xdr:nvSpPr>
        <xdr:cNvPr id="138" name="総務費該当値テキスト"/>
        <xdr:cNvSpPr txBox="1"/>
      </xdr:nvSpPr>
      <xdr:spPr>
        <a:xfrm>
          <a:off x="4686300" y="98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91522</xdr:rowOff>
    </xdr:from>
    <xdr:to>
      <xdr:col>20</xdr:col>
      <xdr:colOff>38100</xdr:colOff>
      <xdr:row>59</xdr:row>
      <xdr:rowOff>21672</xdr:rowOff>
    </xdr:to>
    <xdr:sp macro="" textlink="">
      <xdr:nvSpPr>
        <xdr:cNvPr id="139" name="楕円 138"/>
        <xdr:cNvSpPr/>
      </xdr:nvSpPr>
      <xdr:spPr>
        <a:xfrm>
          <a:off x="3746500" y="100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38199</xdr:rowOff>
    </xdr:from>
    <xdr:ext cx="534377" cy="259045"/>
    <xdr:sp macro="" textlink="">
      <xdr:nvSpPr>
        <xdr:cNvPr id="140" name="テキスト ボックス 139"/>
        <xdr:cNvSpPr txBox="1"/>
      </xdr:nvSpPr>
      <xdr:spPr>
        <a:xfrm>
          <a:off x="3530111" y="981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104221</xdr:rowOff>
    </xdr:from>
    <xdr:to>
      <xdr:col>15</xdr:col>
      <xdr:colOff>101600</xdr:colOff>
      <xdr:row>59</xdr:row>
      <xdr:rowOff>34371</xdr:rowOff>
    </xdr:to>
    <xdr:sp macro="" textlink="">
      <xdr:nvSpPr>
        <xdr:cNvPr id="141" name="楕円 140"/>
        <xdr:cNvSpPr/>
      </xdr:nvSpPr>
      <xdr:spPr>
        <a:xfrm>
          <a:off x="2857500" y="1004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25498</xdr:rowOff>
    </xdr:from>
    <xdr:ext cx="534377" cy="259045"/>
    <xdr:sp macro="" textlink="">
      <xdr:nvSpPr>
        <xdr:cNvPr id="142" name="テキスト ボックス 141"/>
        <xdr:cNvSpPr txBox="1"/>
      </xdr:nvSpPr>
      <xdr:spPr>
        <a:xfrm>
          <a:off x="2641111" y="1014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80594</xdr:rowOff>
    </xdr:from>
    <xdr:to>
      <xdr:col>10</xdr:col>
      <xdr:colOff>165100</xdr:colOff>
      <xdr:row>59</xdr:row>
      <xdr:rowOff>10744</xdr:rowOff>
    </xdr:to>
    <xdr:sp macro="" textlink="">
      <xdr:nvSpPr>
        <xdr:cNvPr id="143" name="楕円 142"/>
        <xdr:cNvSpPr/>
      </xdr:nvSpPr>
      <xdr:spPr>
        <a:xfrm>
          <a:off x="1968500" y="100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27271</xdr:rowOff>
    </xdr:from>
    <xdr:ext cx="599010" cy="259045"/>
    <xdr:sp macro="" textlink="">
      <xdr:nvSpPr>
        <xdr:cNvPr id="144" name="テキスト ボックス 143"/>
        <xdr:cNvSpPr txBox="1"/>
      </xdr:nvSpPr>
      <xdr:spPr>
        <a:xfrm>
          <a:off x="1719795" y="979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99633</xdr:rowOff>
    </xdr:from>
    <xdr:to>
      <xdr:col>6</xdr:col>
      <xdr:colOff>38100</xdr:colOff>
      <xdr:row>59</xdr:row>
      <xdr:rowOff>29783</xdr:rowOff>
    </xdr:to>
    <xdr:sp macro="" textlink="">
      <xdr:nvSpPr>
        <xdr:cNvPr id="145" name="楕円 144"/>
        <xdr:cNvSpPr/>
      </xdr:nvSpPr>
      <xdr:spPr>
        <a:xfrm>
          <a:off x="1079500" y="100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46310</xdr:rowOff>
    </xdr:from>
    <xdr:ext cx="534377" cy="259045"/>
    <xdr:sp macro="" textlink="">
      <xdr:nvSpPr>
        <xdr:cNvPr id="146" name="テキスト ボックス 145"/>
        <xdr:cNvSpPr txBox="1"/>
      </xdr:nvSpPr>
      <xdr:spPr>
        <a:xfrm>
          <a:off x="863111" y="981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30390</xdr:rowOff>
    </xdr:from>
    <xdr:to>
      <xdr:col>24</xdr:col>
      <xdr:colOff>63500</xdr:colOff>
      <xdr:row>77</xdr:row>
      <xdr:rowOff>64185</xdr:rowOff>
    </xdr:to>
    <xdr:cxnSp macro="">
      <xdr:nvCxnSpPr>
        <xdr:cNvPr id="176" name="直線コネクタ 175"/>
        <xdr:cNvCxnSpPr/>
      </xdr:nvCxnSpPr>
      <xdr:spPr>
        <a:xfrm flipV="1">
          <a:off x="3797300" y="13232040"/>
          <a:ext cx="8382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15663</xdr:rowOff>
    </xdr:from>
    <xdr:ext cx="599010" cy="259045"/>
    <xdr:sp macro="" textlink="">
      <xdr:nvSpPr>
        <xdr:cNvPr id="177" name="民生費平均値テキスト"/>
        <xdr:cNvSpPr txBox="1"/>
      </xdr:nvSpPr>
      <xdr:spPr>
        <a:xfrm>
          <a:off x="4686300" y="1287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64185</xdr:rowOff>
    </xdr:from>
    <xdr:to>
      <xdr:col>19</xdr:col>
      <xdr:colOff>177800</xdr:colOff>
      <xdr:row>77</xdr:row>
      <xdr:rowOff>69938</xdr:rowOff>
    </xdr:to>
    <xdr:cxnSp macro="">
      <xdr:nvCxnSpPr>
        <xdr:cNvPr id="179" name="直線コネクタ 178"/>
        <xdr:cNvCxnSpPr/>
      </xdr:nvCxnSpPr>
      <xdr:spPr>
        <a:xfrm flipV="1">
          <a:off x="2908300" y="13265835"/>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112742</xdr:rowOff>
    </xdr:from>
    <xdr:ext cx="599010" cy="259045"/>
    <xdr:sp macro="" textlink="">
      <xdr:nvSpPr>
        <xdr:cNvPr id="181" name="テキスト ボックス 180"/>
        <xdr:cNvSpPr txBox="1"/>
      </xdr:nvSpPr>
      <xdr:spPr>
        <a:xfrm>
          <a:off x="3497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69938</xdr:rowOff>
    </xdr:from>
    <xdr:to>
      <xdr:col>15</xdr:col>
      <xdr:colOff>50800</xdr:colOff>
      <xdr:row>78</xdr:row>
      <xdr:rowOff>71793</xdr:rowOff>
    </xdr:to>
    <xdr:cxnSp macro="">
      <xdr:nvCxnSpPr>
        <xdr:cNvPr id="182" name="直線コネクタ 181"/>
        <xdr:cNvCxnSpPr/>
      </xdr:nvCxnSpPr>
      <xdr:spPr>
        <a:xfrm flipV="1">
          <a:off x="2019300" y="13271588"/>
          <a:ext cx="889000" cy="17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35483</xdr:rowOff>
    </xdr:from>
    <xdr:to>
      <xdr:col>15</xdr:col>
      <xdr:colOff>101600</xdr:colOff>
      <xdr:row>76</xdr:row>
      <xdr:rowOff>137083</xdr:rowOff>
    </xdr:to>
    <xdr:sp macro="" textlink="">
      <xdr:nvSpPr>
        <xdr:cNvPr id="183" name="フローチャート: 判断 182"/>
        <xdr:cNvSpPr/>
      </xdr:nvSpPr>
      <xdr:spPr>
        <a:xfrm>
          <a:off x="2857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153611</xdr:rowOff>
    </xdr:from>
    <xdr:ext cx="599010" cy="259045"/>
    <xdr:sp macro="" textlink="">
      <xdr:nvSpPr>
        <xdr:cNvPr id="184" name="テキスト ボックス 183"/>
        <xdr:cNvSpPr txBox="1"/>
      </xdr:nvSpPr>
      <xdr:spPr>
        <a:xfrm>
          <a:off x="2608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71793</xdr:rowOff>
    </xdr:from>
    <xdr:to>
      <xdr:col>10</xdr:col>
      <xdr:colOff>114300</xdr:colOff>
      <xdr:row>78</xdr:row>
      <xdr:rowOff>160274</xdr:rowOff>
    </xdr:to>
    <xdr:cxnSp macro="">
      <xdr:nvCxnSpPr>
        <xdr:cNvPr id="185" name="直線コネクタ 184"/>
        <xdr:cNvCxnSpPr/>
      </xdr:nvCxnSpPr>
      <xdr:spPr>
        <a:xfrm flipV="1">
          <a:off x="1130300" y="13444893"/>
          <a:ext cx="889000" cy="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114503</xdr:rowOff>
    </xdr:from>
    <xdr:to>
      <xdr:col>10</xdr:col>
      <xdr:colOff>165100</xdr:colOff>
      <xdr:row>77</xdr:row>
      <xdr:rowOff>44653</xdr:rowOff>
    </xdr:to>
    <xdr:sp macro="" textlink="">
      <xdr:nvSpPr>
        <xdr:cNvPr id="186" name="フローチャート: 判断 185"/>
        <xdr:cNvSpPr/>
      </xdr:nvSpPr>
      <xdr:spPr>
        <a:xfrm>
          <a:off x="1968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61180</xdr:rowOff>
    </xdr:from>
    <xdr:ext cx="599010" cy="259045"/>
    <xdr:sp macro="" textlink="">
      <xdr:nvSpPr>
        <xdr:cNvPr id="187" name="テキスト ボックス 186"/>
        <xdr:cNvSpPr txBox="1"/>
      </xdr:nvSpPr>
      <xdr:spPr>
        <a:xfrm>
          <a:off x="1719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41415</xdr:rowOff>
    </xdr:from>
    <xdr:to>
      <xdr:col>6</xdr:col>
      <xdr:colOff>38100</xdr:colOff>
      <xdr:row>77</xdr:row>
      <xdr:rowOff>143015</xdr:rowOff>
    </xdr:to>
    <xdr:sp macro="" textlink="">
      <xdr:nvSpPr>
        <xdr:cNvPr id="188" name="フローチャート: 判断 187"/>
        <xdr:cNvSpPr/>
      </xdr:nvSpPr>
      <xdr:spPr>
        <a:xfrm>
          <a:off x="1079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159542</xdr:rowOff>
    </xdr:from>
    <xdr:ext cx="599010" cy="259045"/>
    <xdr:sp macro="" textlink="">
      <xdr:nvSpPr>
        <xdr:cNvPr id="189" name="テキスト ボックス 188"/>
        <xdr:cNvSpPr txBox="1"/>
      </xdr:nvSpPr>
      <xdr:spPr>
        <a:xfrm>
          <a:off x="830795"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151040</xdr:rowOff>
    </xdr:from>
    <xdr:to>
      <xdr:col>24</xdr:col>
      <xdr:colOff>114300</xdr:colOff>
      <xdr:row>77</xdr:row>
      <xdr:rowOff>81190</xdr:rowOff>
    </xdr:to>
    <xdr:sp macro="" textlink="">
      <xdr:nvSpPr>
        <xdr:cNvPr id="195" name="楕円 194"/>
        <xdr:cNvSpPr/>
      </xdr:nvSpPr>
      <xdr:spPr>
        <a:xfrm>
          <a:off x="4584700" y="1318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129467</xdr:rowOff>
    </xdr:from>
    <xdr:ext cx="599010" cy="259045"/>
    <xdr:sp macro="" textlink="">
      <xdr:nvSpPr>
        <xdr:cNvPr id="196" name="民生費該当値テキスト"/>
        <xdr:cNvSpPr txBox="1"/>
      </xdr:nvSpPr>
      <xdr:spPr>
        <a:xfrm>
          <a:off x="4686300" y="131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13385</xdr:rowOff>
    </xdr:from>
    <xdr:to>
      <xdr:col>20</xdr:col>
      <xdr:colOff>38100</xdr:colOff>
      <xdr:row>77</xdr:row>
      <xdr:rowOff>114985</xdr:rowOff>
    </xdr:to>
    <xdr:sp macro="" textlink="">
      <xdr:nvSpPr>
        <xdr:cNvPr id="197" name="楕円 196"/>
        <xdr:cNvSpPr/>
      </xdr:nvSpPr>
      <xdr:spPr>
        <a:xfrm>
          <a:off x="3746500" y="132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106112</xdr:rowOff>
    </xdr:from>
    <xdr:ext cx="599010" cy="259045"/>
    <xdr:sp macro="" textlink="">
      <xdr:nvSpPr>
        <xdr:cNvPr id="198" name="テキスト ボックス 197"/>
        <xdr:cNvSpPr txBox="1"/>
      </xdr:nvSpPr>
      <xdr:spPr>
        <a:xfrm>
          <a:off x="3497795" y="1330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19138</xdr:rowOff>
    </xdr:from>
    <xdr:to>
      <xdr:col>15</xdr:col>
      <xdr:colOff>101600</xdr:colOff>
      <xdr:row>77</xdr:row>
      <xdr:rowOff>120738</xdr:rowOff>
    </xdr:to>
    <xdr:sp macro="" textlink="">
      <xdr:nvSpPr>
        <xdr:cNvPr id="199" name="楕円 198"/>
        <xdr:cNvSpPr/>
      </xdr:nvSpPr>
      <xdr:spPr>
        <a:xfrm>
          <a:off x="2857500" y="132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111865</xdr:rowOff>
    </xdr:from>
    <xdr:ext cx="599010" cy="259045"/>
    <xdr:sp macro="" textlink="">
      <xdr:nvSpPr>
        <xdr:cNvPr id="200" name="テキスト ボックス 199"/>
        <xdr:cNvSpPr txBox="1"/>
      </xdr:nvSpPr>
      <xdr:spPr>
        <a:xfrm>
          <a:off x="2608795" y="1331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20993</xdr:rowOff>
    </xdr:from>
    <xdr:to>
      <xdr:col>10</xdr:col>
      <xdr:colOff>165100</xdr:colOff>
      <xdr:row>78</xdr:row>
      <xdr:rowOff>122593</xdr:rowOff>
    </xdr:to>
    <xdr:sp macro="" textlink="">
      <xdr:nvSpPr>
        <xdr:cNvPr id="201" name="楕円 200"/>
        <xdr:cNvSpPr/>
      </xdr:nvSpPr>
      <xdr:spPr>
        <a:xfrm>
          <a:off x="1968500" y="133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113720</xdr:rowOff>
    </xdr:from>
    <xdr:ext cx="599010" cy="259045"/>
    <xdr:sp macro="" textlink="">
      <xdr:nvSpPr>
        <xdr:cNvPr id="202" name="テキスト ボックス 201"/>
        <xdr:cNvSpPr txBox="1"/>
      </xdr:nvSpPr>
      <xdr:spPr>
        <a:xfrm>
          <a:off x="1719795" y="134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109474</xdr:rowOff>
    </xdr:from>
    <xdr:to>
      <xdr:col>6</xdr:col>
      <xdr:colOff>38100</xdr:colOff>
      <xdr:row>79</xdr:row>
      <xdr:rowOff>39624</xdr:rowOff>
    </xdr:to>
    <xdr:sp macro="" textlink="">
      <xdr:nvSpPr>
        <xdr:cNvPr id="203" name="楕円 202"/>
        <xdr:cNvSpPr/>
      </xdr:nvSpPr>
      <xdr:spPr>
        <a:xfrm>
          <a:off x="1079500" y="134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30751</xdr:rowOff>
    </xdr:from>
    <xdr:ext cx="599010" cy="259045"/>
    <xdr:sp macro="" textlink="">
      <xdr:nvSpPr>
        <xdr:cNvPr id="204" name="テキスト ボックス 203"/>
        <xdr:cNvSpPr txBox="1"/>
      </xdr:nvSpPr>
      <xdr:spPr>
        <a:xfrm>
          <a:off x="830795" y="135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80093</xdr:rowOff>
    </xdr:from>
    <xdr:to>
      <xdr:col>24</xdr:col>
      <xdr:colOff>63500</xdr:colOff>
      <xdr:row>97</xdr:row>
      <xdr:rowOff>86113</xdr:rowOff>
    </xdr:to>
    <xdr:cxnSp macro="">
      <xdr:nvCxnSpPr>
        <xdr:cNvPr id="234" name="直線コネクタ 233"/>
        <xdr:cNvCxnSpPr/>
      </xdr:nvCxnSpPr>
      <xdr:spPr>
        <a:xfrm>
          <a:off x="3797300" y="16710743"/>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65715</xdr:rowOff>
    </xdr:from>
    <xdr:ext cx="534377" cy="259045"/>
    <xdr:sp macro="" textlink="">
      <xdr:nvSpPr>
        <xdr:cNvPr id="235" name="衛生費平均値テキスト"/>
        <xdr:cNvSpPr txBox="1"/>
      </xdr:nvSpPr>
      <xdr:spPr>
        <a:xfrm>
          <a:off x="4686300" y="16353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29190</xdr:rowOff>
    </xdr:from>
    <xdr:to>
      <xdr:col>19</xdr:col>
      <xdr:colOff>177800</xdr:colOff>
      <xdr:row>97</xdr:row>
      <xdr:rowOff>80093</xdr:rowOff>
    </xdr:to>
    <xdr:cxnSp macro="">
      <xdr:nvCxnSpPr>
        <xdr:cNvPr id="237" name="直線コネクタ 236"/>
        <xdr:cNvCxnSpPr/>
      </xdr:nvCxnSpPr>
      <xdr:spPr>
        <a:xfrm>
          <a:off x="2908300" y="16659840"/>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103261</xdr:rowOff>
    </xdr:from>
    <xdr:ext cx="534377" cy="259045"/>
    <xdr:sp macro="" textlink="">
      <xdr:nvSpPr>
        <xdr:cNvPr id="239" name="テキスト ボックス 238"/>
        <xdr:cNvSpPr txBox="1"/>
      </xdr:nvSpPr>
      <xdr:spPr>
        <a:xfrm>
          <a:off x="3530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29190</xdr:rowOff>
    </xdr:from>
    <xdr:to>
      <xdr:col>15</xdr:col>
      <xdr:colOff>50800</xdr:colOff>
      <xdr:row>97</xdr:row>
      <xdr:rowOff>133699</xdr:rowOff>
    </xdr:to>
    <xdr:cxnSp macro="">
      <xdr:nvCxnSpPr>
        <xdr:cNvPr id="240" name="直線コネクタ 239"/>
        <xdr:cNvCxnSpPr/>
      </xdr:nvCxnSpPr>
      <xdr:spPr>
        <a:xfrm flipV="1">
          <a:off x="2019300" y="16659840"/>
          <a:ext cx="889000" cy="10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74096</xdr:rowOff>
    </xdr:from>
    <xdr:ext cx="534377" cy="259045"/>
    <xdr:sp macro="" textlink="">
      <xdr:nvSpPr>
        <xdr:cNvPr id="242" name="テキスト ボックス 241"/>
        <xdr:cNvSpPr txBox="1"/>
      </xdr:nvSpPr>
      <xdr:spPr>
        <a:xfrm>
          <a:off x="2641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121889</xdr:rowOff>
    </xdr:from>
    <xdr:to>
      <xdr:col>10</xdr:col>
      <xdr:colOff>114300</xdr:colOff>
      <xdr:row>97</xdr:row>
      <xdr:rowOff>133699</xdr:rowOff>
    </xdr:to>
    <xdr:cxnSp macro="">
      <xdr:nvCxnSpPr>
        <xdr:cNvPr id="243" name="直線コネクタ 242"/>
        <xdr:cNvCxnSpPr/>
      </xdr:nvCxnSpPr>
      <xdr:spPr>
        <a:xfrm>
          <a:off x="1130300" y="16581089"/>
          <a:ext cx="889000" cy="18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107300</xdr:rowOff>
    </xdr:from>
    <xdr:ext cx="534377" cy="259045"/>
    <xdr:sp macro="" textlink="">
      <xdr:nvSpPr>
        <xdr:cNvPr id="245" name="テキスト ボックス 244"/>
        <xdr:cNvSpPr txBox="1"/>
      </xdr:nvSpPr>
      <xdr:spPr>
        <a:xfrm>
          <a:off x="1752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125646</xdr:rowOff>
    </xdr:from>
    <xdr:ext cx="534377" cy="259045"/>
    <xdr:sp macro="" textlink="">
      <xdr:nvSpPr>
        <xdr:cNvPr id="247" name="テキスト ボックス 246"/>
        <xdr:cNvSpPr txBox="1"/>
      </xdr:nvSpPr>
      <xdr:spPr>
        <a:xfrm>
          <a:off x="863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35313</xdr:rowOff>
    </xdr:from>
    <xdr:to>
      <xdr:col>24</xdr:col>
      <xdr:colOff>114300</xdr:colOff>
      <xdr:row>97</xdr:row>
      <xdr:rowOff>136913</xdr:rowOff>
    </xdr:to>
    <xdr:sp macro="" textlink="">
      <xdr:nvSpPr>
        <xdr:cNvPr id="253" name="楕円 252"/>
        <xdr:cNvSpPr/>
      </xdr:nvSpPr>
      <xdr:spPr>
        <a:xfrm>
          <a:off x="4584700" y="166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13740</xdr:rowOff>
    </xdr:from>
    <xdr:ext cx="534377" cy="259045"/>
    <xdr:sp macro="" textlink="">
      <xdr:nvSpPr>
        <xdr:cNvPr id="254" name="衛生費該当値テキスト"/>
        <xdr:cNvSpPr txBox="1"/>
      </xdr:nvSpPr>
      <xdr:spPr>
        <a:xfrm>
          <a:off x="4686300" y="1664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29293</xdr:rowOff>
    </xdr:from>
    <xdr:to>
      <xdr:col>20</xdr:col>
      <xdr:colOff>38100</xdr:colOff>
      <xdr:row>97</xdr:row>
      <xdr:rowOff>130893</xdr:rowOff>
    </xdr:to>
    <xdr:sp macro="" textlink="">
      <xdr:nvSpPr>
        <xdr:cNvPr id="255" name="楕円 254"/>
        <xdr:cNvSpPr/>
      </xdr:nvSpPr>
      <xdr:spPr>
        <a:xfrm>
          <a:off x="3746500" y="166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122020</xdr:rowOff>
    </xdr:from>
    <xdr:ext cx="534377" cy="259045"/>
    <xdr:sp macro="" textlink="">
      <xdr:nvSpPr>
        <xdr:cNvPr id="256" name="テキスト ボックス 255"/>
        <xdr:cNvSpPr txBox="1"/>
      </xdr:nvSpPr>
      <xdr:spPr>
        <a:xfrm>
          <a:off x="3530111" y="167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149840</xdr:rowOff>
    </xdr:from>
    <xdr:to>
      <xdr:col>15</xdr:col>
      <xdr:colOff>101600</xdr:colOff>
      <xdr:row>97</xdr:row>
      <xdr:rowOff>79990</xdr:rowOff>
    </xdr:to>
    <xdr:sp macro="" textlink="">
      <xdr:nvSpPr>
        <xdr:cNvPr id="257" name="楕円 256"/>
        <xdr:cNvSpPr/>
      </xdr:nvSpPr>
      <xdr:spPr>
        <a:xfrm>
          <a:off x="2857500" y="166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71117</xdr:rowOff>
    </xdr:from>
    <xdr:ext cx="534377" cy="259045"/>
    <xdr:sp macro="" textlink="">
      <xdr:nvSpPr>
        <xdr:cNvPr id="258" name="テキスト ボックス 257"/>
        <xdr:cNvSpPr txBox="1"/>
      </xdr:nvSpPr>
      <xdr:spPr>
        <a:xfrm>
          <a:off x="2641111" y="1670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82899</xdr:rowOff>
    </xdr:from>
    <xdr:to>
      <xdr:col>10</xdr:col>
      <xdr:colOff>165100</xdr:colOff>
      <xdr:row>98</xdr:row>
      <xdr:rowOff>13049</xdr:rowOff>
    </xdr:to>
    <xdr:sp macro="" textlink="">
      <xdr:nvSpPr>
        <xdr:cNvPr id="259" name="楕円 258"/>
        <xdr:cNvSpPr/>
      </xdr:nvSpPr>
      <xdr:spPr>
        <a:xfrm>
          <a:off x="1968500" y="167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4176</xdr:rowOff>
    </xdr:from>
    <xdr:ext cx="534377" cy="259045"/>
    <xdr:sp macro="" textlink="">
      <xdr:nvSpPr>
        <xdr:cNvPr id="260" name="テキスト ボックス 259"/>
        <xdr:cNvSpPr txBox="1"/>
      </xdr:nvSpPr>
      <xdr:spPr>
        <a:xfrm>
          <a:off x="1752111" y="168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71089</xdr:rowOff>
    </xdr:from>
    <xdr:to>
      <xdr:col>6</xdr:col>
      <xdr:colOff>38100</xdr:colOff>
      <xdr:row>97</xdr:row>
      <xdr:rowOff>1239</xdr:rowOff>
    </xdr:to>
    <xdr:sp macro="" textlink="">
      <xdr:nvSpPr>
        <xdr:cNvPr id="261" name="楕円 260"/>
        <xdr:cNvSpPr/>
      </xdr:nvSpPr>
      <xdr:spPr>
        <a:xfrm>
          <a:off x="1079500" y="165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163816</xdr:rowOff>
    </xdr:from>
    <xdr:ext cx="534377" cy="259045"/>
    <xdr:sp macro="" textlink="">
      <xdr:nvSpPr>
        <xdr:cNvPr id="262" name="テキスト ボックス 261"/>
        <xdr:cNvSpPr txBox="1"/>
      </xdr:nvSpPr>
      <xdr:spPr>
        <a:xfrm>
          <a:off x="863111" y="166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20256</xdr:rowOff>
    </xdr:from>
    <xdr:to>
      <xdr:col>55</xdr:col>
      <xdr:colOff>0</xdr:colOff>
      <xdr:row>38</xdr:row>
      <xdr:rowOff>59499</xdr:rowOff>
    </xdr:to>
    <xdr:cxnSp macro="">
      <xdr:nvCxnSpPr>
        <xdr:cNvPr id="291" name="直線コネクタ 290"/>
        <xdr:cNvCxnSpPr/>
      </xdr:nvCxnSpPr>
      <xdr:spPr>
        <a:xfrm flipV="1">
          <a:off x="9639300" y="6535356"/>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130192</xdr:rowOff>
    </xdr:from>
    <xdr:ext cx="378565" cy="259045"/>
    <xdr:sp macro="" textlink="">
      <xdr:nvSpPr>
        <xdr:cNvPr id="292" name="労働費平均値テキスト"/>
        <xdr:cNvSpPr txBox="1"/>
      </xdr:nvSpPr>
      <xdr:spPr>
        <a:xfrm>
          <a:off x="10528300" y="6473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59499</xdr:rowOff>
    </xdr:from>
    <xdr:to>
      <xdr:col>50</xdr:col>
      <xdr:colOff>114300</xdr:colOff>
      <xdr:row>38</xdr:row>
      <xdr:rowOff>61214</xdr:rowOff>
    </xdr:to>
    <xdr:cxnSp macro="">
      <xdr:nvCxnSpPr>
        <xdr:cNvPr id="294" name="直線コネクタ 293"/>
        <xdr:cNvCxnSpPr/>
      </xdr:nvCxnSpPr>
      <xdr:spPr>
        <a:xfrm flipV="1">
          <a:off x="8750300" y="657459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166560</xdr:rowOff>
    </xdr:from>
    <xdr:to>
      <xdr:col>45</xdr:col>
      <xdr:colOff>177800</xdr:colOff>
      <xdr:row>38</xdr:row>
      <xdr:rowOff>61214</xdr:rowOff>
    </xdr:to>
    <xdr:cxnSp macro="">
      <xdr:nvCxnSpPr>
        <xdr:cNvPr id="297" name="直線コネクタ 296"/>
        <xdr:cNvCxnSpPr/>
      </xdr:nvCxnSpPr>
      <xdr:spPr>
        <a:xfrm>
          <a:off x="7861300" y="6510210"/>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45864</xdr:rowOff>
    </xdr:from>
    <xdr:ext cx="469744" cy="259045"/>
    <xdr:sp macro="" textlink="">
      <xdr:nvSpPr>
        <xdr:cNvPr id="299" name="テキスト ボックス 298"/>
        <xdr:cNvSpPr txBox="1"/>
      </xdr:nvSpPr>
      <xdr:spPr>
        <a:xfrm>
          <a:off x="8515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119697</xdr:rowOff>
    </xdr:from>
    <xdr:to>
      <xdr:col>41</xdr:col>
      <xdr:colOff>50800</xdr:colOff>
      <xdr:row>37</xdr:row>
      <xdr:rowOff>166560</xdr:rowOff>
    </xdr:to>
    <xdr:cxnSp macro="">
      <xdr:nvCxnSpPr>
        <xdr:cNvPr id="300" name="直線コネクタ 299"/>
        <xdr:cNvCxnSpPr/>
      </xdr:nvCxnSpPr>
      <xdr:spPr>
        <a:xfrm>
          <a:off x="6972300" y="646334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137113</xdr:rowOff>
    </xdr:from>
    <xdr:ext cx="469744" cy="259045"/>
    <xdr:sp macro="" textlink="">
      <xdr:nvSpPr>
        <xdr:cNvPr id="302" name="テキスト ボックス 301"/>
        <xdr:cNvSpPr txBox="1"/>
      </xdr:nvSpPr>
      <xdr:spPr>
        <a:xfrm>
          <a:off x="7626428"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11574</xdr:rowOff>
    </xdr:from>
    <xdr:ext cx="469744" cy="259045"/>
    <xdr:sp macro="" textlink="">
      <xdr:nvSpPr>
        <xdr:cNvPr id="304" name="テキスト ボックス 303"/>
        <xdr:cNvSpPr txBox="1"/>
      </xdr:nvSpPr>
      <xdr:spPr>
        <a:xfrm>
          <a:off x="6737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140907</xdr:rowOff>
    </xdr:from>
    <xdr:to>
      <xdr:col>55</xdr:col>
      <xdr:colOff>50800</xdr:colOff>
      <xdr:row>38</xdr:row>
      <xdr:rowOff>71056</xdr:rowOff>
    </xdr:to>
    <xdr:sp macro="" textlink="">
      <xdr:nvSpPr>
        <xdr:cNvPr id="310" name="楕円 309"/>
        <xdr:cNvSpPr/>
      </xdr:nvSpPr>
      <xdr:spPr>
        <a:xfrm>
          <a:off x="10426700" y="6484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163784</xdr:rowOff>
    </xdr:from>
    <xdr:ext cx="469744" cy="259045"/>
    <xdr:sp macro="" textlink="">
      <xdr:nvSpPr>
        <xdr:cNvPr id="311" name="労働費該当値テキスト"/>
        <xdr:cNvSpPr txBox="1"/>
      </xdr:nvSpPr>
      <xdr:spPr>
        <a:xfrm>
          <a:off x="10528300" y="633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8699</xdr:rowOff>
    </xdr:from>
    <xdr:to>
      <xdr:col>50</xdr:col>
      <xdr:colOff>165100</xdr:colOff>
      <xdr:row>38</xdr:row>
      <xdr:rowOff>110299</xdr:rowOff>
    </xdr:to>
    <xdr:sp macro="" textlink="">
      <xdr:nvSpPr>
        <xdr:cNvPr id="312" name="楕円 311"/>
        <xdr:cNvSpPr/>
      </xdr:nvSpPr>
      <xdr:spPr>
        <a:xfrm>
          <a:off x="9588500" y="65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101426</xdr:rowOff>
    </xdr:from>
    <xdr:ext cx="378565" cy="259045"/>
    <xdr:sp macro="" textlink="">
      <xdr:nvSpPr>
        <xdr:cNvPr id="313" name="テキスト ボックス 312"/>
        <xdr:cNvSpPr txBox="1"/>
      </xdr:nvSpPr>
      <xdr:spPr>
        <a:xfrm>
          <a:off x="9450017" y="661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10414</xdr:rowOff>
    </xdr:from>
    <xdr:to>
      <xdr:col>46</xdr:col>
      <xdr:colOff>38100</xdr:colOff>
      <xdr:row>38</xdr:row>
      <xdr:rowOff>112014</xdr:rowOff>
    </xdr:to>
    <xdr:sp macro="" textlink="">
      <xdr:nvSpPr>
        <xdr:cNvPr id="314" name="楕円 313"/>
        <xdr:cNvSpPr/>
      </xdr:nvSpPr>
      <xdr:spPr>
        <a:xfrm>
          <a:off x="8699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103141</xdr:rowOff>
    </xdr:from>
    <xdr:ext cx="378565" cy="259045"/>
    <xdr:sp macro="" textlink="">
      <xdr:nvSpPr>
        <xdr:cNvPr id="315" name="テキスト ボックス 314"/>
        <xdr:cNvSpPr txBox="1"/>
      </xdr:nvSpPr>
      <xdr:spPr>
        <a:xfrm>
          <a:off x="8561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115760</xdr:rowOff>
    </xdr:from>
    <xdr:to>
      <xdr:col>41</xdr:col>
      <xdr:colOff>101600</xdr:colOff>
      <xdr:row>38</xdr:row>
      <xdr:rowOff>45910</xdr:rowOff>
    </xdr:to>
    <xdr:sp macro="" textlink="">
      <xdr:nvSpPr>
        <xdr:cNvPr id="316" name="楕円 315"/>
        <xdr:cNvSpPr/>
      </xdr:nvSpPr>
      <xdr:spPr>
        <a:xfrm>
          <a:off x="7810500" y="64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37037</xdr:rowOff>
    </xdr:from>
    <xdr:ext cx="469744" cy="259045"/>
    <xdr:sp macro="" textlink="">
      <xdr:nvSpPr>
        <xdr:cNvPr id="317" name="テキスト ボックス 316"/>
        <xdr:cNvSpPr txBox="1"/>
      </xdr:nvSpPr>
      <xdr:spPr>
        <a:xfrm>
          <a:off x="7626428" y="655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68897</xdr:rowOff>
    </xdr:from>
    <xdr:to>
      <xdr:col>36</xdr:col>
      <xdr:colOff>165100</xdr:colOff>
      <xdr:row>37</xdr:row>
      <xdr:rowOff>170497</xdr:rowOff>
    </xdr:to>
    <xdr:sp macro="" textlink="">
      <xdr:nvSpPr>
        <xdr:cNvPr id="318" name="楕円 317"/>
        <xdr:cNvSpPr/>
      </xdr:nvSpPr>
      <xdr:spPr>
        <a:xfrm>
          <a:off x="6921500" y="64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161624</xdr:rowOff>
    </xdr:from>
    <xdr:ext cx="469744" cy="259045"/>
    <xdr:sp macro="" textlink="">
      <xdr:nvSpPr>
        <xdr:cNvPr id="319" name="テキスト ボックス 318"/>
        <xdr:cNvSpPr txBox="1"/>
      </xdr:nvSpPr>
      <xdr:spPr>
        <a:xfrm>
          <a:off x="6737428" y="650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157955</xdr:rowOff>
    </xdr:from>
    <xdr:to>
      <xdr:col>55</xdr:col>
      <xdr:colOff>0</xdr:colOff>
      <xdr:row>57</xdr:row>
      <xdr:rowOff>62324</xdr:rowOff>
    </xdr:to>
    <xdr:cxnSp macro="">
      <xdr:nvCxnSpPr>
        <xdr:cNvPr id="350" name="直線コネクタ 349"/>
        <xdr:cNvCxnSpPr/>
      </xdr:nvCxnSpPr>
      <xdr:spPr>
        <a:xfrm flipV="1">
          <a:off x="9639300" y="9759155"/>
          <a:ext cx="8382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146651</xdr:rowOff>
    </xdr:from>
    <xdr:ext cx="534377" cy="259045"/>
    <xdr:sp macro="" textlink="">
      <xdr:nvSpPr>
        <xdr:cNvPr id="351" name="農林水産業費平均値テキスト"/>
        <xdr:cNvSpPr txBox="1"/>
      </xdr:nvSpPr>
      <xdr:spPr>
        <a:xfrm>
          <a:off x="10528300" y="974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38942</xdr:rowOff>
    </xdr:from>
    <xdr:to>
      <xdr:col>50</xdr:col>
      <xdr:colOff>114300</xdr:colOff>
      <xdr:row>57</xdr:row>
      <xdr:rowOff>62324</xdr:rowOff>
    </xdr:to>
    <xdr:cxnSp macro="">
      <xdr:nvCxnSpPr>
        <xdr:cNvPr id="353" name="直線コネクタ 352"/>
        <xdr:cNvCxnSpPr/>
      </xdr:nvCxnSpPr>
      <xdr:spPr>
        <a:xfrm>
          <a:off x="8750300" y="9811592"/>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5" name="テキスト ボックス 354"/>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66232</xdr:rowOff>
    </xdr:from>
    <xdr:to>
      <xdr:col>45</xdr:col>
      <xdr:colOff>177800</xdr:colOff>
      <xdr:row>57</xdr:row>
      <xdr:rowOff>38942</xdr:rowOff>
    </xdr:to>
    <xdr:cxnSp macro="">
      <xdr:nvCxnSpPr>
        <xdr:cNvPr id="356" name="直線コネクタ 355"/>
        <xdr:cNvCxnSpPr/>
      </xdr:nvCxnSpPr>
      <xdr:spPr>
        <a:xfrm>
          <a:off x="7861300" y="9667432"/>
          <a:ext cx="889000" cy="14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8" name="テキスト ボックス 357"/>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66232</xdr:rowOff>
    </xdr:from>
    <xdr:to>
      <xdr:col>41</xdr:col>
      <xdr:colOff>50800</xdr:colOff>
      <xdr:row>57</xdr:row>
      <xdr:rowOff>115033</xdr:rowOff>
    </xdr:to>
    <xdr:cxnSp macro="">
      <xdr:nvCxnSpPr>
        <xdr:cNvPr id="359" name="直線コネクタ 358"/>
        <xdr:cNvCxnSpPr/>
      </xdr:nvCxnSpPr>
      <xdr:spPr>
        <a:xfrm flipV="1">
          <a:off x="6972300" y="9667432"/>
          <a:ext cx="889000" cy="22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1" name="テキスト ボックス 360"/>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3" name="テキスト ボックス 362"/>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107155</xdr:rowOff>
    </xdr:from>
    <xdr:to>
      <xdr:col>55</xdr:col>
      <xdr:colOff>50800</xdr:colOff>
      <xdr:row>57</xdr:row>
      <xdr:rowOff>37305</xdr:rowOff>
    </xdr:to>
    <xdr:sp macro="" textlink="">
      <xdr:nvSpPr>
        <xdr:cNvPr id="369" name="楕円 368"/>
        <xdr:cNvSpPr/>
      </xdr:nvSpPr>
      <xdr:spPr>
        <a:xfrm>
          <a:off x="10426700" y="97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130032</xdr:rowOff>
    </xdr:from>
    <xdr:ext cx="534377" cy="259045"/>
    <xdr:sp macro="" textlink="">
      <xdr:nvSpPr>
        <xdr:cNvPr id="370" name="農林水産業費該当値テキスト"/>
        <xdr:cNvSpPr txBox="1"/>
      </xdr:nvSpPr>
      <xdr:spPr>
        <a:xfrm>
          <a:off x="10528300" y="955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11524</xdr:rowOff>
    </xdr:from>
    <xdr:to>
      <xdr:col>50</xdr:col>
      <xdr:colOff>165100</xdr:colOff>
      <xdr:row>57</xdr:row>
      <xdr:rowOff>113124</xdr:rowOff>
    </xdr:to>
    <xdr:sp macro="" textlink="">
      <xdr:nvSpPr>
        <xdr:cNvPr id="371" name="楕円 370"/>
        <xdr:cNvSpPr/>
      </xdr:nvSpPr>
      <xdr:spPr>
        <a:xfrm>
          <a:off x="9588500" y="97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129651</xdr:rowOff>
    </xdr:from>
    <xdr:ext cx="534377" cy="259045"/>
    <xdr:sp macro="" textlink="">
      <xdr:nvSpPr>
        <xdr:cNvPr id="372" name="テキスト ボックス 371"/>
        <xdr:cNvSpPr txBox="1"/>
      </xdr:nvSpPr>
      <xdr:spPr>
        <a:xfrm>
          <a:off x="9372111" y="95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159592</xdr:rowOff>
    </xdr:from>
    <xdr:to>
      <xdr:col>46</xdr:col>
      <xdr:colOff>38100</xdr:colOff>
      <xdr:row>57</xdr:row>
      <xdr:rowOff>89742</xdr:rowOff>
    </xdr:to>
    <xdr:sp macro="" textlink="">
      <xdr:nvSpPr>
        <xdr:cNvPr id="373" name="楕円 372"/>
        <xdr:cNvSpPr/>
      </xdr:nvSpPr>
      <xdr:spPr>
        <a:xfrm>
          <a:off x="8699500" y="97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106269</xdr:rowOff>
    </xdr:from>
    <xdr:ext cx="534377" cy="259045"/>
    <xdr:sp macro="" textlink="">
      <xdr:nvSpPr>
        <xdr:cNvPr id="374" name="テキスト ボックス 373"/>
        <xdr:cNvSpPr txBox="1"/>
      </xdr:nvSpPr>
      <xdr:spPr>
        <a:xfrm>
          <a:off x="8483111" y="953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15432</xdr:rowOff>
    </xdr:from>
    <xdr:to>
      <xdr:col>41</xdr:col>
      <xdr:colOff>101600</xdr:colOff>
      <xdr:row>56</xdr:row>
      <xdr:rowOff>117032</xdr:rowOff>
    </xdr:to>
    <xdr:sp macro="" textlink="">
      <xdr:nvSpPr>
        <xdr:cNvPr id="375" name="楕円 374"/>
        <xdr:cNvSpPr/>
      </xdr:nvSpPr>
      <xdr:spPr>
        <a:xfrm>
          <a:off x="7810500" y="961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133559</xdr:rowOff>
    </xdr:from>
    <xdr:ext cx="534377" cy="259045"/>
    <xdr:sp macro="" textlink="">
      <xdr:nvSpPr>
        <xdr:cNvPr id="376" name="テキスト ボックス 375"/>
        <xdr:cNvSpPr txBox="1"/>
      </xdr:nvSpPr>
      <xdr:spPr>
        <a:xfrm>
          <a:off x="7594111" y="939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64233</xdr:rowOff>
    </xdr:from>
    <xdr:to>
      <xdr:col>36</xdr:col>
      <xdr:colOff>165100</xdr:colOff>
      <xdr:row>57</xdr:row>
      <xdr:rowOff>165833</xdr:rowOff>
    </xdr:to>
    <xdr:sp macro="" textlink="">
      <xdr:nvSpPr>
        <xdr:cNvPr id="377" name="楕円 376"/>
        <xdr:cNvSpPr/>
      </xdr:nvSpPr>
      <xdr:spPr>
        <a:xfrm>
          <a:off x="6921500" y="983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10910</xdr:rowOff>
    </xdr:from>
    <xdr:ext cx="534377" cy="259045"/>
    <xdr:sp macro="" textlink="">
      <xdr:nvSpPr>
        <xdr:cNvPr id="378" name="テキスト ボックス 377"/>
        <xdr:cNvSpPr txBox="1"/>
      </xdr:nvSpPr>
      <xdr:spPr>
        <a:xfrm>
          <a:off x="6705111" y="96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2" name="直線コネクタ 401"/>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3"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4" name="直線コネクタ 403"/>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5"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6" name="直線コネクタ 405"/>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16790</xdr:rowOff>
    </xdr:from>
    <xdr:to>
      <xdr:col>55</xdr:col>
      <xdr:colOff>0</xdr:colOff>
      <xdr:row>76</xdr:row>
      <xdr:rowOff>108192</xdr:rowOff>
    </xdr:to>
    <xdr:cxnSp macro="">
      <xdr:nvCxnSpPr>
        <xdr:cNvPr id="407" name="直線コネクタ 406"/>
        <xdr:cNvCxnSpPr/>
      </xdr:nvCxnSpPr>
      <xdr:spPr>
        <a:xfrm>
          <a:off x="9639300" y="13046990"/>
          <a:ext cx="838200" cy="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128312</xdr:rowOff>
    </xdr:from>
    <xdr:ext cx="534377" cy="259045"/>
    <xdr:sp macro="" textlink="">
      <xdr:nvSpPr>
        <xdr:cNvPr id="408" name="商工費平均値テキスト"/>
        <xdr:cNvSpPr txBox="1"/>
      </xdr:nvSpPr>
      <xdr:spPr>
        <a:xfrm>
          <a:off x="10528300" y="1281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09" name="フローチャート: 判断 408"/>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7950</xdr:rowOff>
    </xdr:from>
    <xdr:to>
      <xdr:col>50</xdr:col>
      <xdr:colOff>114300</xdr:colOff>
      <xdr:row>76</xdr:row>
      <xdr:rowOff>16790</xdr:rowOff>
    </xdr:to>
    <xdr:cxnSp macro="">
      <xdr:nvCxnSpPr>
        <xdr:cNvPr id="410" name="直線コネクタ 409"/>
        <xdr:cNvCxnSpPr/>
      </xdr:nvCxnSpPr>
      <xdr:spPr>
        <a:xfrm>
          <a:off x="8750300" y="12695250"/>
          <a:ext cx="889000" cy="3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1" name="フローチャート: 判断 410"/>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149191</xdr:rowOff>
    </xdr:from>
    <xdr:ext cx="534377" cy="259045"/>
    <xdr:sp macro="" textlink="">
      <xdr:nvSpPr>
        <xdr:cNvPr id="412" name="テキスト ボックス 411"/>
        <xdr:cNvSpPr txBox="1"/>
      </xdr:nvSpPr>
      <xdr:spPr>
        <a:xfrm>
          <a:off x="9372111" y="126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7950</xdr:rowOff>
    </xdr:from>
    <xdr:to>
      <xdr:col>45</xdr:col>
      <xdr:colOff>177800</xdr:colOff>
      <xdr:row>77</xdr:row>
      <xdr:rowOff>88531</xdr:rowOff>
    </xdr:to>
    <xdr:cxnSp macro="">
      <xdr:nvCxnSpPr>
        <xdr:cNvPr id="413" name="直線コネクタ 412"/>
        <xdr:cNvCxnSpPr/>
      </xdr:nvCxnSpPr>
      <xdr:spPr>
        <a:xfrm flipV="1">
          <a:off x="7861300" y="12695250"/>
          <a:ext cx="889000" cy="59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72251</xdr:rowOff>
    </xdr:from>
    <xdr:to>
      <xdr:col>46</xdr:col>
      <xdr:colOff>38100</xdr:colOff>
      <xdr:row>76</xdr:row>
      <xdr:rowOff>2400</xdr:rowOff>
    </xdr:to>
    <xdr:sp macro="" textlink="">
      <xdr:nvSpPr>
        <xdr:cNvPr id="414" name="フローチャート: 判断 413"/>
        <xdr:cNvSpPr/>
      </xdr:nvSpPr>
      <xdr:spPr>
        <a:xfrm>
          <a:off x="86995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164977</xdr:rowOff>
    </xdr:from>
    <xdr:ext cx="534377" cy="259045"/>
    <xdr:sp macro="" textlink="">
      <xdr:nvSpPr>
        <xdr:cNvPr id="415" name="テキスト ボックス 414"/>
        <xdr:cNvSpPr txBox="1"/>
      </xdr:nvSpPr>
      <xdr:spPr>
        <a:xfrm>
          <a:off x="8483111" y="130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109677</xdr:rowOff>
    </xdr:from>
    <xdr:to>
      <xdr:col>41</xdr:col>
      <xdr:colOff>50800</xdr:colOff>
      <xdr:row>77</xdr:row>
      <xdr:rowOff>88531</xdr:rowOff>
    </xdr:to>
    <xdr:cxnSp macro="">
      <xdr:nvCxnSpPr>
        <xdr:cNvPr id="416" name="直線コネクタ 415"/>
        <xdr:cNvCxnSpPr/>
      </xdr:nvCxnSpPr>
      <xdr:spPr>
        <a:xfrm>
          <a:off x="6972300" y="13139877"/>
          <a:ext cx="8890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2490</xdr:rowOff>
    </xdr:from>
    <xdr:to>
      <xdr:col>41</xdr:col>
      <xdr:colOff>101600</xdr:colOff>
      <xdr:row>76</xdr:row>
      <xdr:rowOff>104090</xdr:rowOff>
    </xdr:to>
    <xdr:sp macro="" textlink="">
      <xdr:nvSpPr>
        <xdr:cNvPr id="417" name="フローチャート: 判断 416"/>
        <xdr:cNvSpPr/>
      </xdr:nvSpPr>
      <xdr:spPr>
        <a:xfrm>
          <a:off x="7810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120616</xdr:rowOff>
    </xdr:from>
    <xdr:ext cx="534377" cy="259045"/>
    <xdr:sp macro="" textlink="">
      <xdr:nvSpPr>
        <xdr:cNvPr id="418" name="テキスト ボックス 417"/>
        <xdr:cNvSpPr txBox="1"/>
      </xdr:nvSpPr>
      <xdr:spPr>
        <a:xfrm>
          <a:off x="7594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14987</xdr:rowOff>
    </xdr:from>
    <xdr:to>
      <xdr:col>36</xdr:col>
      <xdr:colOff>165100</xdr:colOff>
      <xdr:row>76</xdr:row>
      <xdr:rowOff>116587</xdr:rowOff>
    </xdr:to>
    <xdr:sp macro="" textlink="">
      <xdr:nvSpPr>
        <xdr:cNvPr id="419" name="フローチャート: 判断 418"/>
        <xdr:cNvSpPr/>
      </xdr:nvSpPr>
      <xdr:spPr>
        <a:xfrm>
          <a:off x="6921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133113</xdr:rowOff>
    </xdr:from>
    <xdr:ext cx="534377" cy="259045"/>
    <xdr:sp macro="" textlink="">
      <xdr:nvSpPr>
        <xdr:cNvPr id="420" name="テキスト ボックス 419"/>
        <xdr:cNvSpPr txBox="1"/>
      </xdr:nvSpPr>
      <xdr:spPr>
        <a:xfrm>
          <a:off x="6705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57392</xdr:rowOff>
    </xdr:from>
    <xdr:to>
      <xdr:col>55</xdr:col>
      <xdr:colOff>50800</xdr:colOff>
      <xdr:row>76</xdr:row>
      <xdr:rowOff>158992</xdr:rowOff>
    </xdr:to>
    <xdr:sp macro="" textlink="">
      <xdr:nvSpPr>
        <xdr:cNvPr id="426" name="楕円 425"/>
        <xdr:cNvSpPr/>
      </xdr:nvSpPr>
      <xdr:spPr>
        <a:xfrm>
          <a:off x="10426700" y="130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35819</xdr:rowOff>
    </xdr:from>
    <xdr:ext cx="534377" cy="259045"/>
    <xdr:sp macro="" textlink="">
      <xdr:nvSpPr>
        <xdr:cNvPr id="427" name="商工費該当値テキスト"/>
        <xdr:cNvSpPr txBox="1"/>
      </xdr:nvSpPr>
      <xdr:spPr>
        <a:xfrm>
          <a:off x="10528300" y="130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137440</xdr:rowOff>
    </xdr:from>
    <xdr:to>
      <xdr:col>50</xdr:col>
      <xdr:colOff>165100</xdr:colOff>
      <xdr:row>76</xdr:row>
      <xdr:rowOff>67590</xdr:rowOff>
    </xdr:to>
    <xdr:sp macro="" textlink="">
      <xdr:nvSpPr>
        <xdr:cNvPr id="428" name="楕円 427"/>
        <xdr:cNvSpPr/>
      </xdr:nvSpPr>
      <xdr:spPr>
        <a:xfrm>
          <a:off x="9588500" y="129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58717</xdr:rowOff>
    </xdr:from>
    <xdr:ext cx="534377" cy="259045"/>
    <xdr:sp macro="" textlink="">
      <xdr:nvSpPr>
        <xdr:cNvPr id="429" name="テキスト ボックス 428"/>
        <xdr:cNvSpPr txBox="1"/>
      </xdr:nvSpPr>
      <xdr:spPr>
        <a:xfrm>
          <a:off x="9372111" y="130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128600</xdr:rowOff>
    </xdr:from>
    <xdr:to>
      <xdr:col>46</xdr:col>
      <xdr:colOff>38100</xdr:colOff>
      <xdr:row>74</xdr:row>
      <xdr:rowOff>58750</xdr:rowOff>
    </xdr:to>
    <xdr:sp macro="" textlink="">
      <xdr:nvSpPr>
        <xdr:cNvPr id="430" name="楕円 429"/>
        <xdr:cNvSpPr/>
      </xdr:nvSpPr>
      <xdr:spPr>
        <a:xfrm>
          <a:off x="8699500" y="126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75277</xdr:rowOff>
    </xdr:from>
    <xdr:ext cx="534377" cy="259045"/>
    <xdr:sp macro="" textlink="">
      <xdr:nvSpPr>
        <xdr:cNvPr id="431" name="テキスト ボックス 430"/>
        <xdr:cNvSpPr txBox="1"/>
      </xdr:nvSpPr>
      <xdr:spPr>
        <a:xfrm>
          <a:off x="8483111" y="124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37731</xdr:rowOff>
    </xdr:from>
    <xdr:to>
      <xdr:col>41</xdr:col>
      <xdr:colOff>101600</xdr:colOff>
      <xdr:row>77</xdr:row>
      <xdr:rowOff>139331</xdr:rowOff>
    </xdr:to>
    <xdr:sp macro="" textlink="">
      <xdr:nvSpPr>
        <xdr:cNvPr id="432" name="楕円 431"/>
        <xdr:cNvSpPr/>
      </xdr:nvSpPr>
      <xdr:spPr>
        <a:xfrm>
          <a:off x="7810500" y="132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130458</xdr:rowOff>
    </xdr:from>
    <xdr:ext cx="469744" cy="259045"/>
    <xdr:sp macro="" textlink="">
      <xdr:nvSpPr>
        <xdr:cNvPr id="433" name="テキスト ボックス 432"/>
        <xdr:cNvSpPr txBox="1"/>
      </xdr:nvSpPr>
      <xdr:spPr>
        <a:xfrm>
          <a:off x="7626428" y="1333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58877</xdr:rowOff>
    </xdr:from>
    <xdr:to>
      <xdr:col>36</xdr:col>
      <xdr:colOff>165100</xdr:colOff>
      <xdr:row>76</xdr:row>
      <xdr:rowOff>160477</xdr:rowOff>
    </xdr:to>
    <xdr:sp macro="" textlink="">
      <xdr:nvSpPr>
        <xdr:cNvPr id="434" name="楕円 433"/>
        <xdr:cNvSpPr/>
      </xdr:nvSpPr>
      <xdr:spPr>
        <a:xfrm>
          <a:off x="6921500" y="130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151604</xdr:rowOff>
    </xdr:from>
    <xdr:ext cx="534377" cy="259045"/>
    <xdr:sp macro="" textlink="">
      <xdr:nvSpPr>
        <xdr:cNvPr id="435" name="テキスト ボックス 434"/>
        <xdr:cNvSpPr txBox="1"/>
      </xdr:nvSpPr>
      <xdr:spPr>
        <a:xfrm>
          <a:off x="6705111" y="131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82294</xdr:rowOff>
    </xdr:from>
    <xdr:to>
      <xdr:col>55</xdr:col>
      <xdr:colOff>0</xdr:colOff>
      <xdr:row>98</xdr:row>
      <xdr:rowOff>85626</xdr:rowOff>
    </xdr:to>
    <xdr:cxnSp macro="">
      <xdr:nvCxnSpPr>
        <xdr:cNvPr id="462" name="直線コネクタ 461"/>
        <xdr:cNvCxnSpPr/>
      </xdr:nvCxnSpPr>
      <xdr:spPr>
        <a:xfrm>
          <a:off x="9639300" y="16884394"/>
          <a:ext cx="8382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3"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82294</xdr:rowOff>
    </xdr:from>
    <xdr:to>
      <xdr:col>50</xdr:col>
      <xdr:colOff>114300</xdr:colOff>
      <xdr:row>98</xdr:row>
      <xdr:rowOff>85223</xdr:rowOff>
    </xdr:to>
    <xdr:cxnSp macro="">
      <xdr:nvCxnSpPr>
        <xdr:cNvPr id="465" name="直線コネクタ 464"/>
        <xdr:cNvCxnSpPr/>
      </xdr:nvCxnSpPr>
      <xdr:spPr>
        <a:xfrm flipV="1">
          <a:off x="8750300" y="16884394"/>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7" name="テキスト ボックス 466"/>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68524</xdr:rowOff>
    </xdr:from>
    <xdr:to>
      <xdr:col>45</xdr:col>
      <xdr:colOff>177800</xdr:colOff>
      <xdr:row>98</xdr:row>
      <xdr:rowOff>85223</xdr:rowOff>
    </xdr:to>
    <xdr:cxnSp macro="">
      <xdr:nvCxnSpPr>
        <xdr:cNvPr id="468" name="直線コネクタ 467"/>
        <xdr:cNvCxnSpPr/>
      </xdr:nvCxnSpPr>
      <xdr:spPr>
        <a:xfrm>
          <a:off x="7861300" y="16870624"/>
          <a:ext cx="889000" cy="1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130670</xdr:rowOff>
    </xdr:from>
    <xdr:ext cx="534377" cy="259045"/>
    <xdr:sp macro="" textlink="">
      <xdr:nvSpPr>
        <xdr:cNvPr id="470" name="テキスト ボックス 469"/>
        <xdr:cNvSpPr txBox="1"/>
      </xdr:nvSpPr>
      <xdr:spPr>
        <a:xfrm>
          <a:off x="8483111" y="169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68524</xdr:rowOff>
    </xdr:from>
    <xdr:to>
      <xdr:col>41</xdr:col>
      <xdr:colOff>50800</xdr:colOff>
      <xdr:row>98</xdr:row>
      <xdr:rowOff>78308</xdr:rowOff>
    </xdr:to>
    <xdr:cxnSp macro="">
      <xdr:nvCxnSpPr>
        <xdr:cNvPr id="471" name="直線コネクタ 470"/>
        <xdr:cNvCxnSpPr/>
      </xdr:nvCxnSpPr>
      <xdr:spPr>
        <a:xfrm flipV="1">
          <a:off x="6972300" y="16870624"/>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132308</xdr:rowOff>
    </xdr:from>
    <xdr:ext cx="534377" cy="259045"/>
    <xdr:sp macro="" textlink="">
      <xdr:nvSpPr>
        <xdr:cNvPr id="473" name="テキスト ボックス 472"/>
        <xdr:cNvSpPr txBox="1"/>
      </xdr:nvSpPr>
      <xdr:spPr>
        <a:xfrm>
          <a:off x="7594111" y="169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129795</xdr:rowOff>
    </xdr:from>
    <xdr:ext cx="534377" cy="259045"/>
    <xdr:sp macro="" textlink="">
      <xdr:nvSpPr>
        <xdr:cNvPr id="475" name="テキスト ボックス 474"/>
        <xdr:cNvSpPr txBox="1"/>
      </xdr:nvSpPr>
      <xdr:spPr>
        <a:xfrm>
          <a:off x="6705111" y="169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34826</xdr:rowOff>
    </xdr:from>
    <xdr:to>
      <xdr:col>55</xdr:col>
      <xdr:colOff>50800</xdr:colOff>
      <xdr:row>98</xdr:row>
      <xdr:rowOff>136426</xdr:rowOff>
    </xdr:to>
    <xdr:sp macro="" textlink="">
      <xdr:nvSpPr>
        <xdr:cNvPr id="481" name="楕円 480"/>
        <xdr:cNvSpPr/>
      </xdr:nvSpPr>
      <xdr:spPr>
        <a:xfrm>
          <a:off x="10426700" y="1683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165653</xdr:rowOff>
    </xdr:from>
    <xdr:ext cx="534377" cy="259045"/>
    <xdr:sp macro="" textlink="">
      <xdr:nvSpPr>
        <xdr:cNvPr id="482" name="土木費該当値テキスト"/>
        <xdr:cNvSpPr txBox="1"/>
      </xdr:nvSpPr>
      <xdr:spPr>
        <a:xfrm>
          <a:off x="10528300" y="1662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31494</xdr:rowOff>
    </xdr:from>
    <xdr:to>
      <xdr:col>50</xdr:col>
      <xdr:colOff>165100</xdr:colOff>
      <xdr:row>98</xdr:row>
      <xdr:rowOff>133094</xdr:rowOff>
    </xdr:to>
    <xdr:sp macro="" textlink="">
      <xdr:nvSpPr>
        <xdr:cNvPr id="483" name="楕円 482"/>
        <xdr:cNvSpPr/>
      </xdr:nvSpPr>
      <xdr:spPr>
        <a:xfrm>
          <a:off x="9588500" y="168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149621</xdr:rowOff>
    </xdr:from>
    <xdr:ext cx="534377" cy="259045"/>
    <xdr:sp macro="" textlink="">
      <xdr:nvSpPr>
        <xdr:cNvPr id="484" name="テキスト ボックス 483"/>
        <xdr:cNvSpPr txBox="1"/>
      </xdr:nvSpPr>
      <xdr:spPr>
        <a:xfrm>
          <a:off x="9372111" y="1660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34423</xdr:rowOff>
    </xdr:from>
    <xdr:to>
      <xdr:col>46</xdr:col>
      <xdr:colOff>38100</xdr:colOff>
      <xdr:row>98</xdr:row>
      <xdr:rowOff>136023</xdr:rowOff>
    </xdr:to>
    <xdr:sp macro="" textlink="">
      <xdr:nvSpPr>
        <xdr:cNvPr id="485" name="楕円 484"/>
        <xdr:cNvSpPr/>
      </xdr:nvSpPr>
      <xdr:spPr>
        <a:xfrm>
          <a:off x="8699500" y="168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152550</xdr:rowOff>
    </xdr:from>
    <xdr:ext cx="534377" cy="259045"/>
    <xdr:sp macro="" textlink="">
      <xdr:nvSpPr>
        <xdr:cNvPr id="486" name="テキスト ボックス 485"/>
        <xdr:cNvSpPr txBox="1"/>
      </xdr:nvSpPr>
      <xdr:spPr>
        <a:xfrm>
          <a:off x="8483111" y="166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17724</xdr:rowOff>
    </xdr:from>
    <xdr:to>
      <xdr:col>41</xdr:col>
      <xdr:colOff>101600</xdr:colOff>
      <xdr:row>98</xdr:row>
      <xdr:rowOff>119324</xdr:rowOff>
    </xdr:to>
    <xdr:sp macro="" textlink="">
      <xdr:nvSpPr>
        <xdr:cNvPr id="487" name="楕円 486"/>
        <xdr:cNvSpPr/>
      </xdr:nvSpPr>
      <xdr:spPr>
        <a:xfrm>
          <a:off x="7810500" y="168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135851</xdr:rowOff>
    </xdr:from>
    <xdr:ext cx="534377" cy="259045"/>
    <xdr:sp macro="" textlink="">
      <xdr:nvSpPr>
        <xdr:cNvPr id="488" name="テキスト ボックス 487"/>
        <xdr:cNvSpPr txBox="1"/>
      </xdr:nvSpPr>
      <xdr:spPr>
        <a:xfrm>
          <a:off x="7594111" y="165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27508</xdr:rowOff>
    </xdr:from>
    <xdr:to>
      <xdr:col>36</xdr:col>
      <xdr:colOff>165100</xdr:colOff>
      <xdr:row>98</xdr:row>
      <xdr:rowOff>129108</xdr:rowOff>
    </xdr:to>
    <xdr:sp macro="" textlink="">
      <xdr:nvSpPr>
        <xdr:cNvPr id="489" name="楕円 488"/>
        <xdr:cNvSpPr/>
      </xdr:nvSpPr>
      <xdr:spPr>
        <a:xfrm>
          <a:off x="6921500" y="168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145635</xdr:rowOff>
    </xdr:from>
    <xdr:ext cx="534377" cy="259045"/>
    <xdr:sp macro="" textlink="">
      <xdr:nvSpPr>
        <xdr:cNvPr id="490" name="テキスト ボックス 489"/>
        <xdr:cNvSpPr txBox="1"/>
      </xdr:nvSpPr>
      <xdr:spPr>
        <a:xfrm>
          <a:off x="6705111" y="166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123546</xdr:rowOff>
    </xdr:from>
    <xdr:to>
      <xdr:col>85</xdr:col>
      <xdr:colOff>127000</xdr:colOff>
      <xdr:row>37</xdr:row>
      <xdr:rowOff>9131</xdr:rowOff>
    </xdr:to>
    <xdr:cxnSp macro="">
      <xdr:nvCxnSpPr>
        <xdr:cNvPr id="520" name="直線コネクタ 519"/>
        <xdr:cNvCxnSpPr/>
      </xdr:nvCxnSpPr>
      <xdr:spPr>
        <a:xfrm>
          <a:off x="15481300" y="5781396"/>
          <a:ext cx="838200" cy="57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36834</xdr:rowOff>
    </xdr:from>
    <xdr:ext cx="534377" cy="259045"/>
    <xdr:sp macro="" textlink="">
      <xdr:nvSpPr>
        <xdr:cNvPr id="521" name="消防費平均値テキスト"/>
        <xdr:cNvSpPr txBox="1"/>
      </xdr:nvSpPr>
      <xdr:spPr>
        <a:xfrm>
          <a:off x="16370300" y="603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17399</xdr:rowOff>
    </xdr:from>
    <xdr:to>
      <xdr:col>81</xdr:col>
      <xdr:colOff>50800</xdr:colOff>
      <xdr:row>33</xdr:row>
      <xdr:rowOff>123546</xdr:rowOff>
    </xdr:to>
    <xdr:cxnSp macro="">
      <xdr:nvCxnSpPr>
        <xdr:cNvPr id="523" name="直線コネクタ 522"/>
        <xdr:cNvCxnSpPr/>
      </xdr:nvCxnSpPr>
      <xdr:spPr>
        <a:xfrm>
          <a:off x="14592300" y="5675249"/>
          <a:ext cx="889000" cy="1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153509</xdr:rowOff>
    </xdr:from>
    <xdr:ext cx="534377" cy="259045"/>
    <xdr:sp macro="" textlink="">
      <xdr:nvSpPr>
        <xdr:cNvPr id="525" name="テキスト ボックス 524"/>
        <xdr:cNvSpPr txBox="1"/>
      </xdr:nvSpPr>
      <xdr:spPr>
        <a:xfrm>
          <a:off x="15214111" y="61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17399</xdr:rowOff>
    </xdr:from>
    <xdr:to>
      <xdr:col>76</xdr:col>
      <xdr:colOff>114300</xdr:colOff>
      <xdr:row>37</xdr:row>
      <xdr:rowOff>52794</xdr:rowOff>
    </xdr:to>
    <xdr:cxnSp macro="">
      <xdr:nvCxnSpPr>
        <xdr:cNvPr id="526" name="直線コネクタ 525"/>
        <xdr:cNvCxnSpPr/>
      </xdr:nvCxnSpPr>
      <xdr:spPr>
        <a:xfrm flipV="1">
          <a:off x="13703300" y="5675249"/>
          <a:ext cx="889000" cy="7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70870</xdr:rowOff>
    </xdr:from>
    <xdr:ext cx="534377" cy="259045"/>
    <xdr:sp macro="" textlink="">
      <xdr:nvSpPr>
        <xdr:cNvPr id="528" name="テキスト ボックス 527"/>
        <xdr:cNvSpPr txBox="1"/>
      </xdr:nvSpPr>
      <xdr:spPr>
        <a:xfrm>
          <a:off x="14325111" y="62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52794</xdr:rowOff>
    </xdr:from>
    <xdr:to>
      <xdr:col>71</xdr:col>
      <xdr:colOff>177800</xdr:colOff>
      <xdr:row>37</xdr:row>
      <xdr:rowOff>100228</xdr:rowOff>
    </xdr:to>
    <xdr:cxnSp macro="">
      <xdr:nvCxnSpPr>
        <xdr:cNvPr id="529" name="直線コネクタ 528"/>
        <xdr:cNvCxnSpPr/>
      </xdr:nvCxnSpPr>
      <xdr:spPr>
        <a:xfrm flipV="1">
          <a:off x="12814300" y="6396444"/>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1" name="テキスト ボックス 530"/>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3" name="テキスト ボックス 532"/>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129781</xdr:rowOff>
    </xdr:from>
    <xdr:to>
      <xdr:col>85</xdr:col>
      <xdr:colOff>177800</xdr:colOff>
      <xdr:row>37</xdr:row>
      <xdr:rowOff>59931</xdr:rowOff>
    </xdr:to>
    <xdr:sp macro="" textlink="">
      <xdr:nvSpPr>
        <xdr:cNvPr id="539" name="楕円 538"/>
        <xdr:cNvSpPr/>
      </xdr:nvSpPr>
      <xdr:spPr>
        <a:xfrm>
          <a:off x="16268700" y="630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108208</xdr:rowOff>
    </xdr:from>
    <xdr:ext cx="534377" cy="259045"/>
    <xdr:sp macro="" textlink="">
      <xdr:nvSpPr>
        <xdr:cNvPr id="540" name="消防費該当値テキスト"/>
        <xdr:cNvSpPr txBox="1"/>
      </xdr:nvSpPr>
      <xdr:spPr>
        <a:xfrm>
          <a:off x="16370300" y="628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72746</xdr:rowOff>
    </xdr:from>
    <xdr:to>
      <xdr:col>81</xdr:col>
      <xdr:colOff>101600</xdr:colOff>
      <xdr:row>34</xdr:row>
      <xdr:rowOff>2896</xdr:rowOff>
    </xdr:to>
    <xdr:sp macro="" textlink="">
      <xdr:nvSpPr>
        <xdr:cNvPr id="541" name="楕円 540"/>
        <xdr:cNvSpPr/>
      </xdr:nvSpPr>
      <xdr:spPr>
        <a:xfrm>
          <a:off x="15430500" y="57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19423</xdr:rowOff>
    </xdr:from>
    <xdr:ext cx="534377" cy="259045"/>
    <xdr:sp macro="" textlink="">
      <xdr:nvSpPr>
        <xdr:cNvPr id="542" name="テキスト ボックス 541"/>
        <xdr:cNvSpPr txBox="1"/>
      </xdr:nvSpPr>
      <xdr:spPr>
        <a:xfrm>
          <a:off x="15214111" y="550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138049</xdr:rowOff>
    </xdr:from>
    <xdr:to>
      <xdr:col>76</xdr:col>
      <xdr:colOff>165100</xdr:colOff>
      <xdr:row>33</xdr:row>
      <xdr:rowOff>68199</xdr:rowOff>
    </xdr:to>
    <xdr:sp macro="" textlink="">
      <xdr:nvSpPr>
        <xdr:cNvPr id="543" name="楕円 542"/>
        <xdr:cNvSpPr/>
      </xdr:nvSpPr>
      <xdr:spPr>
        <a:xfrm>
          <a:off x="14541500" y="56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84726</xdr:rowOff>
    </xdr:from>
    <xdr:ext cx="534377" cy="259045"/>
    <xdr:sp macro="" textlink="">
      <xdr:nvSpPr>
        <xdr:cNvPr id="544" name="テキスト ボックス 543"/>
        <xdr:cNvSpPr txBox="1"/>
      </xdr:nvSpPr>
      <xdr:spPr>
        <a:xfrm>
          <a:off x="14325111" y="539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1994</xdr:rowOff>
    </xdr:from>
    <xdr:to>
      <xdr:col>72</xdr:col>
      <xdr:colOff>38100</xdr:colOff>
      <xdr:row>37</xdr:row>
      <xdr:rowOff>103594</xdr:rowOff>
    </xdr:to>
    <xdr:sp macro="" textlink="">
      <xdr:nvSpPr>
        <xdr:cNvPr id="545" name="楕円 544"/>
        <xdr:cNvSpPr/>
      </xdr:nvSpPr>
      <xdr:spPr>
        <a:xfrm>
          <a:off x="13652500" y="63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94721</xdr:rowOff>
    </xdr:from>
    <xdr:ext cx="534377" cy="259045"/>
    <xdr:sp macro="" textlink="">
      <xdr:nvSpPr>
        <xdr:cNvPr id="546" name="テキスト ボックス 545"/>
        <xdr:cNvSpPr txBox="1"/>
      </xdr:nvSpPr>
      <xdr:spPr>
        <a:xfrm>
          <a:off x="13436111" y="64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49428</xdr:rowOff>
    </xdr:from>
    <xdr:to>
      <xdr:col>67</xdr:col>
      <xdr:colOff>101600</xdr:colOff>
      <xdr:row>37</xdr:row>
      <xdr:rowOff>151028</xdr:rowOff>
    </xdr:to>
    <xdr:sp macro="" textlink="">
      <xdr:nvSpPr>
        <xdr:cNvPr id="547" name="楕円 546"/>
        <xdr:cNvSpPr/>
      </xdr:nvSpPr>
      <xdr:spPr>
        <a:xfrm>
          <a:off x="12763500" y="63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142156</xdr:rowOff>
    </xdr:from>
    <xdr:ext cx="534377" cy="259045"/>
    <xdr:sp macro="" textlink="">
      <xdr:nvSpPr>
        <xdr:cNvPr id="548" name="テキスト ボックス 547"/>
        <xdr:cNvSpPr txBox="1"/>
      </xdr:nvSpPr>
      <xdr:spPr>
        <a:xfrm>
          <a:off x="12547111" y="64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110789</xdr:rowOff>
    </xdr:from>
    <xdr:to>
      <xdr:col>85</xdr:col>
      <xdr:colOff>127000</xdr:colOff>
      <xdr:row>56</xdr:row>
      <xdr:rowOff>156266</xdr:rowOff>
    </xdr:to>
    <xdr:cxnSp macro="">
      <xdr:nvCxnSpPr>
        <xdr:cNvPr id="577" name="直線コネクタ 576"/>
        <xdr:cNvCxnSpPr/>
      </xdr:nvCxnSpPr>
      <xdr:spPr>
        <a:xfrm flipV="1">
          <a:off x="15481300" y="9711989"/>
          <a:ext cx="838200" cy="4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78"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156266</xdr:rowOff>
    </xdr:from>
    <xdr:to>
      <xdr:col>81</xdr:col>
      <xdr:colOff>50800</xdr:colOff>
      <xdr:row>57</xdr:row>
      <xdr:rowOff>2075</xdr:rowOff>
    </xdr:to>
    <xdr:cxnSp macro="">
      <xdr:nvCxnSpPr>
        <xdr:cNvPr id="580" name="直線コネクタ 579"/>
        <xdr:cNvCxnSpPr/>
      </xdr:nvCxnSpPr>
      <xdr:spPr>
        <a:xfrm flipV="1">
          <a:off x="14592300" y="9757466"/>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15262</xdr:rowOff>
    </xdr:from>
    <xdr:ext cx="534377" cy="259045"/>
    <xdr:sp macro="" textlink="">
      <xdr:nvSpPr>
        <xdr:cNvPr id="582" name="テキスト ボックス 581"/>
        <xdr:cNvSpPr txBox="1"/>
      </xdr:nvSpPr>
      <xdr:spPr>
        <a:xfrm>
          <a:off x="15214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2075</xdr:rowOff>
    </xdr:from>
    <xdr:to>
      <xdr:col>76</xdr:col>
      <xdr:colOff>114300</xdr:colOff>
      <xdr:row>57</xdr:row>
      <xdr:rowOff>20333</xdr:rowOff>
    </xdr:to>
    <xdr:cxnSp macro="">
      <xdr:nvCxnSpPr>
        <xdr:cNvPr id="583" name="直線コネクタ 582"/>
        <xdr:cNvCxnSpPr/>
      </xdr:nvCxnSpPr>
      <xdr:spPr>
        <a:xfrm flipV="1">
          <a:off x="13703300" y="9774725"/>
          <a:ext cx="889000" cy="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5" name="テキスト ボックス 584"/>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170439</xdr:rowOff>
    </xdr:from>
    <xdr:to>
      <xdr:col>71</xdr:col>
      <xdr:colOff>177800</xdr:colOff>
      <xdr:row>57</xdr:row>
      <xdr:rowOff>20333</xdr:rowOff>
    </xdr:to>
    <xdr:cxnSp macro="">
      <xdr:nvCxnSpPr>
        <xdr:cNvPr id="586" name="直線コネクタ 585"/>
        <xdr:cNvCxnSpPr/>
      </xdr:nvCxnSpPr>
      <xdr:spPr>
        <a:xfrm>
          <a:off x="12814300" y="9771639"/>
          <a:ext cx="889000" cy="2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88" name="テキスト ボックス 587"/>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0" name="テキスト ボックス 589"/>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59989</xdr:rowOff>
    </xdr:from>
    <xdr:to>
      <xdr:col>85</xdr:col>
      <xdr:colOff>177800</xdr:colOff>
      <xdr:row>56</xdr:row>
      <xdr:rowOff>161589</xdr:rowOff>
    </xdr:to>
    <xdr:sp macro="" textlink="">
      <xdr:nvSpPr>
        <xdr:cNvPr id="596" name="楕円 595"/>
        <xdr:cNvSpPr/>
      </xdr:nvSpPr>
      <xdr:spPr>
        <a:xfrm>
          <a:off x="16268700" y="96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82866</xdr:rowOff>
    </xdr:from>
    <xdr:ext cx="534377" cy="259045"/>
    <xdr:sp macro="" textlink="">
      <xdr:nvSpPr>
        <xdr:cNvPr id="597" name="教育費該当値テキスト"/>
        <xdr:cNvSpPr txBox="1"/>
      </xdr:nvSpPr>
      <xdr:spPr>
        <a:xfrm>
          <a:off x="16370300" y="95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105466</xdr:rowOff>
    </xdr:from>
    <xdr:to>
      <xdr:col>81</xdr:col>
      <xdr:colOff>101600</xdr:colOff>
      <xdr:row>57</xdr:row>
      <xdr:rowOff>35616</xdr:rowOff>
    </xdr:to>
    <xdr:sp macro="" textlink="">
      <xdr:nvSpPr>
        <xdr:cNvPr id="598" name="楕円 597"/>
        <xdr:cNvSpPr/>
      </xdr:nvSpPr>
      <xdr:spPr>
        <a:xfrm>
          <a:off x="15430500" y="97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26743</xdr:rowOff>
    </xdr:from>
    <xdr:ext cx="534377" cy="259045"/>
    <xdr:sp macro="" textlink="">
      <xdr:nvSpPr>
        <xdr:cNvPr id="599" name="テキスト ボックス 598"/>
        <xdr:cNvSpPr txBox="1"/>
      </xdr:nvSpPr>
      <xdr:spPr>
        <a:xfrm>
          <a:off x="15214111" y="97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122725</xdr:rowOff>
    </xdr:from>
    <xdr:to>
      <xdr:col>76</xdr:col>
      <xdr:colOff>165100</xdr:colOff>
      <xdr:row>57</xdr:row>
      <xdr:rowOff>52875</xdr:rowOff>
    </xdr:to>
    <xdr:sp macro="" textlink="">
      <xdr:nvSpPr>
        <xdr:cNvPr id="600" name="楕円 599"/>
        <xdr:cNvSpPr/>
      </xdr:nvSpPr>
      <xdr:spPr>
        <a:xfrm>
          <a:off x="14541500" y="97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44002</xdr:rowOff>
    </xdr:from>
    <xdr:ext cx="534377" cy="259045"/>
    <xdr:sp macro="" textlink="">
      <xdr:nvSpPr>
        <xdr:cNvPr id="601" name="テキスト ボックス 600"/>
        <xdr:cNvSpPr txBox="1"/>
      </xdr:nvSpPr>
      <xdr:spPr>
        <a:xfrm>
          <a:off x="14325111" y="981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140983</xdr:rowOff>
    </xdr:from>
    <xdr:to>
      <xdr:col>72</xdr:col>
      <xdr:colOff>38100</xdr:colOff>
      <xdr:row>57</xdr:row>
      <xdr:rowOff>71133</xdr:rowOff>
    </xdr:to>
    <xdr:sp macro="" textlink="">
      <xdr:nvSpPr>
        <xdr:cNvPr id="602" name="楕円 601"/>
        <xdr:cNvSpPr/>
      </xdr:nvSpPr>
      <xdr:spPr>
        <a:xfrm>
          <a:off x="13652500" y="97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62260</xdr:rowOff>
    </xdr:from>
    <xdr:ext cx="534377" cy="259045"/>
    <xdr:sp macro="" textlink="">
      <xdr:nvSpPr>
        <xdr:cNvPr id="603" name="テキスト ボックス 602"/>
        <xdr:cNvSpPr txBox="1"/>
      </xdr:nvSpPr>
      <xdr:spPr>
        <a:xfrm>
          <a:off x="13436111" y="98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119639</xdr:rowOff>
    </xdr:from>
    <xdr:to>
      <xdr:col>67</xdr:col>
      <xdr:colOff>101600</xdr:colOff>
      <xdr:row>57</xdr:row>
      <xdr:rowOff>49789</xdr:rowOff>
    </xdr:to>
    <xdr:sp macro="" textlink="">
      <xdr:nvSpPr>
        <xdr:cNvPr id="604" name="楕円 603"/>
        <xdr:cNvSpPr/>
      </xdr:nvSpPr>
      <xdr:spPr>
        <a:xfrm>
          <a:off x="12763500" y="97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40916</xdr:rowOff>
    </xdr:from>
    <xdr:ext cx="534377" cy="259045"/>
    <xdr:sp macro="" textlink="">
      <xdr:nvSpPr>
        <xdr:cNvPr id="605" name="テキスト ボックス 604"/>
        <xdr:cNvSpPr txBox="1"/>
      </xdr:nvSpPr>
      <xdr:spPr>
        <a:xfrm>
          <a:off x="12547111" y="98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130679</xdr:rowOff>
    </xdr:from>
    <xdr:to>
      <xdr:col>85</xdr:col>
      <xdr:colOff>127000</xdr:colOff>
      <xdr:row>78</xdr:row>
      <xdr:rowOff>131448</xdr:rowOff>
    </xdr:to>
    <xdr:cxnSp macro="">
      <xdr:nvCxnSpPr>
        <xdr:cNvPr id="632" name="直線コネクタ 631"/>
        <xdr:cNvCxnSpPr/>
      </xdr:nvCxnSpPr>
      <xdr:spPr>
        <a:xfrm flipV="1">
          <a:off x="15481300" y="13503779"/>
          <a:ext cx="8382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61459</xdr:rowOff>
    </xdr:from>
    <xdr:ext cx="469744" cy="259045"/>
    <xdr:sp macro="" textlink="">
      <xdr:nvSpPr>
        <xdr:cNvPr id="633" name="災害復旧費平均値テキスト"/>
        <xdr:cNvSpPr txBox="1"/>
      </xdr:nvSpPr>
      <xdr:spPr>
        <a:xfrm>
          <a:off x="16370300" y="1343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116256</xdr:rowOff>
    </xdr:from>
    <xdr:to>
      <xdr:col>81</xdr:col>
      <xdr:colOff>50800</xdr:colOff>
      <xdr:row>78</xdr:row>
      <xdr:rowOff>131448</xdr:rowOff>
    </xdr:to>
    <xdr:cxnSp macro="">
      <xdr:nvCxnSpPr>
        <xdr:cNvPr id="635" name="直線コネクタ 634"/>
        <xdr:cNvCxnSpPr/>
      </xdr:nvCxnSpPr>
      <xdr:spPr>
        <a:xfrm>
          <a:off x="14592300" y="13489356"/>
          <a:ext cx="889000" cy="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5267</xdr:rowOff>
    </xdr:from>
    <xdr:ext cx="469744" cy="259045"/>
    <xdr:sp macro="" textlink="">
      <xdr:nvSpPr>
        <xdr:cNvPr id="637" name="テキスト ボックス 636"/>
        <xdr:cNvSpPr txBox="1"/>
      </xdr:nvSpPr>
      <xdr:spPr>
        <a:xfrm>
          <a:off x="15246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116256</xdr:rowOff>
    </xdr:from>
    <xdr:to>
      <xdr:col>76</xdr:col>
      <xdr:colOff>114300</xdr:colOff>
      <xdr:row>78</xdr:row>
      <xdr:rowOff>124971</xdr:rowOff>
    </xdr:to>
    <xdr:cxnSp macro="">
      <xdr:nvCxnSpPr>
        <xdr:cNvPr id="638" name="直線コネクタ 637"/>
        <xdr:cNvCxnSpPr/>
      </xdr:nvCxnSpPr>
      <xdr:spPr>
        <a:xfrm flipV="1">
          <a:off x="13703300" y="13489356"/>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4522</xdr:rowOff>
    </xdr:from>
    <xdr:ext cx="469744" cy="259045"/>
    <xdr:sp macro="" textlink="">
      <xdr:nvSpPr>
        <xdr:cNvPr id="640" name="テキスト ボックス 639"/>
        <xdr:cNvSpPr txBox="1"/>
      </xdr:nvSpPr>
      <xdr:spPr>
        <a:xfrm>
          <a:off x="14357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124971</xdr:rowOff>
    </xdr:from>
    <xdr:to>
      <xdr:col>71</xdr:col>
      <xdr:colOff>177800</xdr:colOff>
      <xdr:row>78</xdr:row>
      <xdr:rowOff>131702</xdr:rowOff>
    </xdr:to>
    <xdr:cxnSp macro="">
      <xdr:nvCxnSpPr>
        <xdr:cNvPr id="641" name="直線コネクタ 640"/>
        <xdr:cNvCxnSpPr/>
      </xdr:nvCxnSpPr>
      <xdr:spPr>
        <a:xfrm flipV="1">
          <a:off x="12814300" y="13498071"/>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171425</xdr:rowOff>
    </xdr:from>
    <xdr:ext cx="469744" cy="259045"/>
    <xdr:sp macro="" textlink="">
      <xdr:nvSpPr>
        <xdr:cNvPr id="643" name="テキスト ボックス 642"/>
        <xdr:cNvSpPr txBox="1"/>
      </xdr:nvSpPr>
      <xdr:spPr>
        <a:xfrm>
          <a:off x="13468428"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5" name="テキスト ボックス 644"/>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79879</xdr:rowOff>
    </xdr:from>
    <xdr:to>
      <xdr:col>85</xdr:col>
      <xdr:colOff>177800</xdr:colOff>
      <xdr:row>79</xdr:row>
      <xdr:rowOff>10029</xdr:rowOff>
    </xdr:to>
    <xdr:sp macro="" textlink="">
      <xdr:nvSpPr>
        <xdr:cNvPr id="651" name="楕円 650"/>
        <xdr:cNvSpPr/>
      </xdr:nvSpPr>
      <xdr:spPr>
        <a:xfrm>
          <a:off x="16268700" y="134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39256</xdr:rowOff>
    </xdr:from>
    <xdr:ext cx="469744" cy="259045"/>
    <xdr:sp macro="" textlink="">
      <xdr:nvSpPr>
        <xdr:cNvPr id="652" name="災害復旧費該当値テキスト"/>
        <xdr:cNvSpPr txBox="1"/>
      </xdr:nvSpPr>
      <xdr:spPr>
        <a:xfrm>
          <a:off x="16370300" y="1324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80648</xdr:rowOff>
    </xdr:from>
    <xdr:to>
      <xdr:col>81</xdr:col>
      <xdr:colOff>101600</xdr:colOff>
      <xdr:row>79</xdr:row>
      <xdr:rowOff>10798</xdr:rowOff>
    </xdr:to>
    <xdr:sp macro="" textlink="">
      <xdr:nvSpPr>
        <xdr:cNvPr id="653" name="楕円 652"/>
        <xdr:cNvSpPr/>
      </xdr:nvSpPr>
      <xdr:spPr>
        <a:xfrm>
          <a:off x="15430500" y="134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27325</xdr:rowOff>
    </xdr:from>
    <xdr:ext cx="469744" cy="259045"/>
    <xdr:sp macro="" textlink="">
      <xdr:nvSpPr>
        <xdr:cNvPr id="654" name="テキスト ボックス 653"/>
        <xdr:cNvSpPr txBox="1"/>
      </xdr:nvSpPr>
      <xdr:spPr>
        <a:xfrm>
          <a:off x="15246428" y="132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65456</xdr:rowOff>
    </xdr:from>
    <xdr:to>
      <xdr:col>76</xdr:col>
      <xdr:colOff>165100</xdr:colOff>
      <xdr:row>78</xdr:row>
      <xdr:rowOff>167056</xdr:rowOff>
    </xdr:to>
    <xdr:sp macro="" textlink="">
      <xdr:nvSpPr>
        <xdr:cNvPr id="655" name="楕円 654"/>
        <xdr:cNvSpPr/>
      </xdr:nvSpPr>
      <xdr:spPr>
        <a:xfrm>
          <a:off x="14541500" y="134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12133</xdr:rowOff>
    </xdr:from>
    <xdr:ext cx="534377" cy="259045"/>
    <xdr:sp macro="" textlink="">
      <xdr:nvSpPr>
        <xdr:cNvPr id="656" name="テキスト ボックス 655"/>
        <xdr:cNvSpPr txBox="1"/>
      </xdr:nvSpPr>
      <xdr:spPr>
        <a:xfrm>
          <a:off x="14325111" y="132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74171</xdr:rowOff>
    </xdr:from>
    <xdr:to>
      <xdr:col>72</xdr:col>
      <xdr:colOff>38100</xdr:colOff>
      <xdr:row>79</xdr:row>
      <xdr:rowOff>4321</xdr:rowOff>
    </xdr:to>
    <xdr:sp macro="" textlink="">
      <xdr:nvSpPr>
        <xdr:cNvPr id="657" name="楕円 656"/>
        <xdr:cNvSpPr/>
      </xdr:nvSpPr>
      <xdr:spPr>
        <a:xfrm>
          <a:off x="13652500" y="134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20848</xdr:rowOff>
    </xdr:from>
    <xdr:ext cx="469744" cy="259045"/>
    <xdr:sp macro="" textlink="">
      <xdr:nvSpPr>
        <xdr:cNvPr id="658" name="テキスト ボックス 657"/>
        <xdr:cNvSpPr txBox="1"/>
      </xdr:nvSpPr>
      <xdr:spPr>
        <a:xfrm>
          <a:off x="13468428" y="1322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80902</xdr:rowOff>
    </xdr:from>
    <xdr:to>
      <xdr:col>67</xdr:col>
      <xdr:colOff>101600</xdr:colOff>
      <xdr:row>79</xdr:row>
      <xdr:rowOff>11052</xdr:rowOff>
    </xdr:to>
    <xdr:sp macro="" textlink="">
      <xdr:nvSpPr>
        <xdr:cNvPr id="659" name="楕円 658"/>
        <xdr:cNvSpPr/>
      </xdr:nvSpPr>
      <xdr:spPr>
        <a:xfrm>
          <a:off x="12763500" y="134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2179</xdr:rowOff>
    </xdr:from>
    <xdr:ext cx="469744" cy="259045"/>
    <xdr:sp macro="" textlink="">
      <xdr:nvSpPr>
        <xdr:cNvPr id="660" name="テキスト ボックス 659"/>
        <xdr:cNvSpPr txBox="1"/>
      </xdr:nvSpPr>
      <xdr:spPr>
        <a:xfrm>
          <a:off x="12579428" y="1354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161102</xdr:rowOff>
    </xdr:from>
    <xdr:to>
      <xdr:col>85</xdr:col>
      <xdr:colOff>127000</xdr:colOff>
      <xdr:row>93</xdr:row>
      <xdr:rowOff>165576</xdr:rowOff>
    </xdr:to>
    <xdr:cxnSp macro="">
      <xdr:nvCxnSpPr>
        <xdr:cNvPr id="691" name="直線コネクタ 690"/>
        <xdr:cNvCxnSpPr/>
      </xdr:nvCxnSpPr>
      <xdr:spPr>
        <a:xfrm flipV="1">
          <a:off x="15481300" y="16105952"/>
          <a:ext cx="8382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145094</xdr:rowOff>
    </xdr:from>
    <xdr:ext cx="534377" cy="259045"/>
    <xdr:sp macro="" textlink="">
      <xdr:nvSpPr>
        <xdr:cNvPr id="692" name="公債費平均値テキスト"/>
        <xdr:cNvSpPr txBox="1"/>
      </xdr:nvSpPr>
      <xdr:spPr>
        <a:xfrm>
          <a:off x="16370300" y="162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116872</xdr:rowOff>
    </xdr:from>
    <xdr:to>
      <xdr:col>81</xdr:col>
      <xdr:colOff>50800</xdr:colOff>
      <xdr:row>93</xdr:row>
      <xdr:rowOff>165576</xdr:rowOff>
    </xdr:to>
    <xdr:cxnSp macro="">
      <xdr:nvCxnSpPr>
        <xdr:cNvPr id="694" name="直線コネクタ 693"/>
        <xdr:cNvCxnSpPr/>
      </xdr:nvCxnSpPr>
      <xdr:spPr>
        <a:xfrm>
          <a:off x="14592300" y="16061722"/>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113166</xdr:rowOff>
    </xdr:from>
    <xdr:ext cx="534377" cy="259045"/>
    <xdr:sp macro="" textlink="">
      <xdr:nvSpPr>
        <xdr:cNvPr id="696" name="テキスト ボックス 695"/>
        <xdr:cNvSpPr txBox="1"/>
      </xdr:nvSpPr>
      <xdr:spPr>
        <a:xfrm>
          <a:off x="15214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44712</xdr:rowOff>
    </xdr:from>
    <xdr:to>
      <xdr:col>76</xdr:col>
      <xdr:colOff>114300</xdr:colOff>
      <xdr:row>93</xdr:row>
      <xdr:rowOff>116872</xdr:rowOff>
    </xdr:to>
    <xdr:cxnSp macro="">
      <xdr:nvCxnSpPr>
        <xdr:cNvPr id="697" name="直線コネクタ 696"/>
        <xdr:cNvCxnSpPr/>
      </xdr:nvCxnSpPr>
      <xdr:spPr>
        <a:xfrm>
          <a:off x="13703300" y="15989562"/>
          <a:ext cx="889000" cy="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106690</xdr:rowOff>
    </xdr:from>
    <xdr:ext cx="534377" cy="259045"/>
    <xdr:sp macro="" textlink="">
      <xdr:nvSpPr>
        <xdr:cNvPr id="699" name="テキスト ボックス 698"/>
        <xdr:cNvSpPr txBox="1"/>
      </xdr:nvSpPr>
      <xdr:spPr>
        <a:xfrm>
          <a:off x="14325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44712</xdr:rowOff>
    </xdr:from>
    <xdr:to>
      <xdr:col>71</xdr:col>
      <xdr:colOff>177800</xdr:colOff>
      <xdr:row>93</xdr:row>
      <xdr:rowOff>81973</xdr:rowOff>
    </xdr:to>
    <xdr:cxnSp macro="">
      <xdr:nvCxnSpPr>
        <xdr:cNvPr id="700" name="直線コネクタ 699"/>
        <xdr:cNvCxnSpPr/>
      </xdr:nvCxnSpPr>
      <xdr:spPr>
        <a:xfrm flipV="1">
          <a:off x="12814300" y="15989562"/>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122823</xdr:rowOff>
    </xdr:from>
    <xdr:ext cx="534377" cy="259045"/>
    <xdr:sp macro="" textlink="">
      <xdr:nvSpPr>
        <xdr:cNvPr id="702" name="テキスト ボックス 701"/>
        <xdr:cNvSpPr txBox="1"/>
      </xdr:nvSpPr>
      <xdr:spPr>
        <a:xfrm>
          <a:off x="13436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129157</xdr:rowOff>
    </xdr:from>
    <xdr:ext cx="534377" cy="259045"/>
    <xdr:sp macro="" textlink="">
      <xdr:nvSpPr>
        <xdr:cNvPr id="704" name="テキスト ボックス 703"/>
        <xdr:cNvSpPr txBox="1"/>
      </xdr:nvSpPr>
      <xdr:spPr>
        <a:xfrm>
          <a:off x="12547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110302</xdr:rowOff>
    </xdr:from>
    <xdr:to>
      <xdr:col>85</xdr:col>
      <xdr:colOff>177800</xdr:colOff>
      <xdr:row>94</xdr:row>
      <xdr:rowOff>40452</xdr:rowOff>
    </xdr:to>
    <xdr:sp macro="" textlink="">
      <xdr:nvSpPr>
        <xdr:cNvPr id="710" name="楕円 709"/>
        <xdr:cNvSpPr/>
      </xdr:nvSpPr>
      <xdr:spPr>
        <a:xfrm>
          <a:off x="16268700" y="160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133179</xdr:rowOff>
    </xdr:from>
    <xdr:ext cx="534377" cy="259045"/>
    <xdr:sp macro="" textlink="">
      <xdr:nvSpPr>
        <xdr:cNvPr id="711" name="公債費該当値テキスト"/>
        <xdr:cNvSpPr txBox="1"/>
      </xdr:nvSpPr>
      <xdr:spPr>
        <a:xfrm>
          <a:off x="16370300" y="1590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114776</xdr:rowOff>
    </xdr:from>
    <xdr:to>
      <xdr:col>81</xdr:col>
      <xdr:colOff>101600</xdr:colOff>
      <xdr:row>94</xdr:row>
      <xdr:rowOff>44926</xdr:rowOff>
    </xdr:to>
    <xdr:sp macro="" textlink="">
      <xdr:nvSpPr>
        <xdr:cNvPr id="712" name="楕円 711"/>
        <xdr:cNvSpPr/>
      </xdr:nvSpPr>
      <xdr:spPr>
        <a:xfrm>
          <a:off x="15430500" y="160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61453</xdr:rowOff>
    </xdr:from>
    <xdr:ext cx="534377" cy="259045"/>
    <xdr:sp macro="" textlink="">
      <xdr:nvSpPr>
        <xdr:cNvPr id="713" name="テキスト ボックス 712"/>
        <xdr:cNvSpPr txBox="1"/>
      </xdr:nvSpPr>
      <xdr:spPr>
        <a:xfrm>
          <a:off x="15214111" y="158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66072</xdr:rowOff>
    </xdr:from>
    <xdr:to>
      <xdr:col>76</xdr:col>
      <xdr:colOff>165100</xdr:colOff>
      <xdr:row>93</xdr:row>
      <xdr:rowOff>167672</xdr:rowOff>
    </xdr:to>
    <xdr:sp macro="" textlink="">
      <xdr:nvSpPr>
        <xdr:cNvPr id="714" name="楕円 713"/>
        <xdr:cNvSpPr/>
      </xdr:nvSpPr>
      <xdr:spPr>
        <a:xfrm>
          <a:off x="14541500" y="160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12749</xdr:rowOff>
    </xdr:from>
    <xdr:ext cx="534377" cy="259045"/>
    <xdr:sp macro="" textlink="">
      <xdr:nvSpPr>
        <xdr:cNvPr id="715" name="テキスト ボックス 714"/>
        <xdr:cNvSpPr txBox="1"/>
      </xdr:nvSpPr>
      <xdr:spPr>
        <a:xfrm>
          <a:off x="14325111" y="1578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165362</xdr:rowOff>
    </xdr:from>
    <xdr:to>
      <xdr:col>72</xdr:col>
      <xdr:colOff>38100</xdr:colOff>
      <xdr:row>93</xdr:row>
      <xdr:rowOff>95512</xdr:rowOff>
    </xdr:to>
    <xdr:sp macro="" textlink="">
      <xdr:nvSpPr>
        <xdr:cNvPr id="716" name="楕円 715"/>
        <xdr:cNvSpPr/>
      </xdr:nvSpPr>
      <xdr:spPr>
        <a:xfrm>
          <a:off x="13652500" y="1593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112039</xdr:rowOff>
    </xdr:from>
    <xdr:ext cx="534377" cy="259045"/>
    <xdr:sp macro="" textlink="">
      <xdr:nvSpPr>
        <xdr:cNvPr id="717" name="テキスト ボックス 716"/>
        <xdr:cNvSpPr txBox="1"/>
      </xdr:nvSpPr>
      <xdr:spPr>
        <a:xfrm>
          <a:off x="13436111" y="1571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31173</xdr:rowOff>
    </xdr:from>
    <xdr:to>
      <xdr:col>67</xdr:col>
      <xdr:colOff>101600</xdr:colOff>
      <xdr:row>93</xdr:row>
      <xdr:rowOff>132773</xdr:rowOff>
    </xdr:to>
    <xdr:sp macro="" textlink="">
      <xdr:nvSpPr>
        <xdr:cNvPr id="718" name="楕円 717"/>
        <xdr:cNvSpPr/>
      </xdr:nvSpPr>
      <xdr:spPr>
        <a:xfrm>
          <a:off x="12763500" y="159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149300</xdr:rowOff>
    </xdr:from>
    <xdr:ext cx="534377" cy="259045"/>
    <xdr:sp macro="" textlink="">
      <xdr:nvSpPr>
        <xdr:cNvPr id="719" name="テキスト ボックス 718"/>
        <xdr:cNvSpPr txBox="1"/>
      </xdr:nvSpPr>
      <xdr:spPr>
        <a:xfrm>
          <a:off x="12547111" y="1575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9" name="テキスト ボックス 758"/>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1" name="テキスト ボックス 760"/>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民生費は、類似団体平均以下であり、前年度と比較しても大きな増加とはなっていないが毎年右肩上がりとなっている。市独自の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歳児以上保育料無料化や中学生以下への医療費補助、高齢化に伴う社会福祉費の増加が原因としてあげられる。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商工費は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、大鳴門橋記念館改修事業等が平成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年度で完了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前年度より下がっている。平成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年度はプレミアム付商品券販売事業を実施したことにより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例年より高い数値となっていた。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公債費については、住民一人あたり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88,784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類似団体平均や全国平均と比較しても大きな金額となっている。合併特例事業債を活用した庁舎整備事業やケーブルテレビ整備事業、食の拠点施設整備事業、淡路人形会館建設などこれまでの大型事業の影響もあり、繰上償還額を除いても類似団体よりも大きな金額となっている。近い将来における改善を見込むことは難しいため、「市財政計画」に基づき計画的な繰上償還や発行額の抑制により、公債費の縮小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年度も取り崩しを行わず、平成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年度以降基金積立を継続しており、前年度比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ポイントの増となった。実質収支額については、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年度から４億４，４００万円減少したこと、実質収支額が８，３００万円増加したことにより前年度比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については、単年度収支が大幅にプラスに転じたこと、繰上償還を実施したことから前年度比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連結実質赤字比率においては、平成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年度に国民健康保険特別会計保険事業勘定で赤字を出したものの、以降は全会計で黒字となっている。一般会計の実質収支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の要因は、標準財政規模が平成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年度から４億４，４００万円減少したこと、実質収支額が８，３００万円増加したことによるものである。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宿舎事業会計については、平成３０年度の指定管理に向けたリニューアル工事を営業を休止して実施したことで黒字額が減少したことによる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27505166</v>
      </c>
      <c r="BO4" s="410"/>
      <c r="BP4" s="410"/>
      <c r="BQ4" s="410"/>
      <c r="BR4" s="410"/>
      <c r="BS4" s="410"/>
      <c r="BT4" s="410"/>
      <c r="BU4" s="411"/>
      <c r="BV4" s="409">
        <v>28395845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2.2000000000000002</v>
      </c>
      <c r="CU4" s="416"/>
      <c r="CV4" s="416"/>
      <c r="CW4" s="416"/>
      <c r="CX4" s="416"/>
      <c r="CY4" s="416"/>
      <c r="CZ4" s="416"/>
      <c r="DA4" s="417"/>
      <c r="DB4" s="415">
        <v>1.6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27035036</v>
      </c>
      <c r="BO5" s="447"/>
      <c r="BP5" s="447"/>
      <c r="BQ5" s="447"/>
      <c r="BR5" s="447"/>
      <c r="BS5" s="447"/>
      <c r="BT5" s="447"/>
      <c r="BU5" s="448"/>
      <c r="BV5" s="446">
        <v>27994939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91.4</v>
      </c>
      <c r="CU5" s="444"/>
      <c r="CV5" s="444"/>
      <c r="CW5" s="444"/>
      <c r="CX5" s="444"/>
      <c r="CY5" s="444"/>
      <c r="CZ5" s="444"/>
      <c r="DA5" s="445"/>
      <c r="DB5" s="443">
        <v>90.3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470130</v>
      </c>
      <c r="BO6" s="447"/>
      <c r="BP6" s="447"/>
      <c r="BQ6" s="447"/>
      <c r="BR6" s="447"/>
      <c r="BS6" s="447"/>
      <c r="BT6" s="447"/>
      <c r="BU6" s="448"/>
      <c r="BV6" s="446">
        <v>400906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96.1</v>
      </c>
      <c r="CU6" s="484"/>
      <c r="CV6" s="484"/>
      <c r="CW6" s="484"/>
      <c r="CX6" s="484"/>
      <c r="CY6" s="484"/>
      <c r="CZ6" s="484"/>
      <c r="DA6" s="485"/>
      <c r="DB6" s="483">
        <v>93.7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111057</v>
      </c>
      <c r="BO7" s="447"/>
      <c r="BP7" s="447"/>
      <c r="BQ7" s="447"/>
      <c r="BR7" s="447"/>
      <c r="BS7" s="447"/>
      <c r="BT7" s="447"/>
      <c r="BU7" s="448"/>
      <c r="BV7" s="446">
        <v>125059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16348272</v>
      </c>
      <c r="CU7" s="447"/>
      <c r="CV7" s="447"/>
      <c r="CW7" s="447"/>
      <c r="CX7" s="447"/>
      <c r="CY7" s="447"/>
      <c r="CZ7" s="447"/>
      <c r="DA7" s="448"/>
      <c r="DB7" s="446">
        <v>16792119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359073</v>
      </c>
      <c r="BO8" s="447"/>
      <c r="BP8" s="447"/>
      <c r="BQ8" s="447"/>
      <c r="BR8" s="447"/>
      <c r="BS8" s="447"/>
      <c r="BT8" s="447"/>
      <c r="BU8" s="448"/>
      <c r="BV8" s="446">
        <v>275847</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0.4</v>
      </c>
      <c r="CU8" s="487"/>
      <c r="CV8" s="487"/>
      <c r="CW8" s="487"/>
      <c r="CX8" s="487"/>
      <c r="CY8" s="487"/>
      <c r="CZ8" s="487"/>
      <c r="DA8" s="488"/>
      <c r="DB8" s="486">
        <v>0.41</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46912</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88</v>
      </c>
      <c r="AV9" s="479"/>
      <c r="AW9" s="479"/>
      <c r="AX9" s="479"/>
      <c r="AY9" s="480" t="s">
        <v>111</v>
      </c>
      <c r="AZ9" s="481"/>
      <c r="BA9" s="481"/>
      <c r="BB9" s="481"/>
      <c r="BC9" s="481"/>
      <c r="BD9" s="481"/>
      <c r="BE9" s="481"/>
      <c r="BF9" s="481"/>
      <c r="BG9" s="481"/>
      <c r="BH9" s="481"/>
      <c r="BI9" s="481"/>
      <c r="BJ9" s="481"/>
      <c r="BK9" s="481"/>
      <c r="BL9" s="481"/>
      <c r="BM9" s="482"/>
      <c r="BN9" s="446">
        <v>83226</v>
      </c>
      <c r="BO9" s="447"/>
      <c r="BP9" s="447"/>
      <c r="BQ9" s="447"/>
      <c r="BR9" s="447"/>
      <c r="BS9" s="447"/>
      <c r="BT9" s="447"/>
      <c r="BU9" s="448"/>
      <c r="BV9" s="446">
        <v>-683987</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22.2</v>
      </c>
      <c r="CU9" s="444"/>
      <c r="CV9" s="444"/>
      <c r="CW9" s="444"/>
      <c r="CX9" s="444"/>
      <c r="CY9" s="444"/>
      <c r="CZ9" s="444"/>
      <c r="DA9" s="445"/>
      <c r="DB9" s="443">
        <v>21.3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49834</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88</v>
      </c>
      <c r="AV10" s="479"/>
      <c r="AW10" s="479"/>
      <c r="AX10" s="479"/>
      <c r="AY10" s="480" t="s">
        <v>115</v>
      </c>
      <c r="AZ10" s="481"/>
      <c r="BA10" s="481"/>
      <c r="BB10" s="481"/>
      <c r="BC10" s="481"/>
      <c r="BD10" s="481"/>
      <c r="BE10" s="481"/>
      <c r="BF10" s="481"/>
      <c r="BG10" s="481"/>
      <c r="BH10" s="481"/>
      <c r="BI10" s="481"/>
      <c r="BJ10" s="481"/>
      <c r="BK10" s="481"/>
      <c r="BL10" s="481"/>
      <c r="BM10" s="482"/>
      <c r="BN10" s="446">
        <v>21522</v>
      </c>
      <c r="BO10" s="447"/>
      <c r="BP10" s="447"/>
      <c r="BQ10" s="447"/>
      <c r="BR10" s="447"/>
      <c r="BS10" s="447"/>
      <c r="BT10" s="447"/>
      <c r="BU10" s="448"/>
      <c r="BV10" s="446">
        <v>12255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104</v>
      </c>
      <c r="AV11" s="479"/>
      <c r="AW11" s="479"/>
      <c r="AX11" s="479"/>
      <c r="AY11" s="480" t="s">
        <v>120</v>
      </c>
      <c r="AZ11" s="481"/>
      <c r="BA11" s="481"/>
      <c r="BB11" s="481"/>
      <c r="BC11" s="481"/>
      <c r="BD11" s="481"/>
      <c r="BE11" s="481"/>
      <c r="BF11" s="481"/>
      <c r="BG11" s="481"/>
      <c r="BH11" s="481"/>
      <c r="BI11" s="481"/>
      <c r="BJ11" s="481"/>
      <c r="BK11" s="481"/>
      <c r="BL11" s="481"/>
      <c r="BM11" s="482"/>
      <c r="BN11" s="446">
        <v>502030</v>
      </c>
      <c r="BO11" s="447"/>
      <c r="BP11" s="447"/>
      <c r="BQ11" s="447"/>
      <c r="BR11" s="447"/>
      <c r="BS11" s="447"/>
      <c r="BT11" s="447"/>
      <c r="BU11" s="448"/>
      <c r="BV11" s="446">
        <v>511580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48139</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96</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47797</v>
      </c>
      <c r="S13" s="528"/>
      <c r="T13" s="528"/>
      <c r="U13" s="528"/>
      <c r="V13" s="529"/>
      <c r="W13" s="462" t="s">
        <v>132</v>
      </c>
      <c r="X13" s="463"/>
      <c r="Y13" s="463"/>
      <c r="Z13" s="463"/>
      <c r="AA13" s="463"/>
      <c r="AB13" s="453"/>
      <c r="AC13" s="497">
        <v>6016</v>
      </c>
      <c r="AD13" s="498"/>
      <c r="AE13" s="498"/>
      <c r="AF13" s="498"/>
      <c r="AG13" s="537"/>
      <c r="AH13" s="497">
        <v>6802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606778</v>
      </c>
      <c r="BO13" s="447"/>
      <c r="BP13" s="447"/>
      <c r="BQ13" s="447"/>
      <c r="BR13" s="447"/>
      <c r="BS13" s="447"/>
      <c r="BT13" s="447"/>
      <c r="BU13" s="448"/>
      <c r="BV13" s="446">
        <v>-160152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14.3</v>
      </c>
      <c r="CU13" s="444"/>
      <c r="CV13" s="444"/>
      <c r="CW13" s="444"/>
      <c r="CX13" s="444"/>
      <c r="CY13" s="444"/>
      <c r="CZ13" s="444"/>
      <c r="DA13" s="445"/>
      <c r="DB13" s="443">
        <v>14.4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48733</v>
      </c>
      <c r="S14" s="528"/>
      <c r="T14" s="528"/>
      <c r="U14" s="528"/>
      <c r="V14" s="529"/>
      <c r="W14" s="436"/>
      <c r="X14" s="437"/>
      <c r="Y14" s="437"/>
      <c r="Z14" s="437"/>
      <c r="AA14" s="437"/>
      <c r="AB14" s="426"/>
      <c r="AC14" s="530">
        <v>24.2</v>
      </c>
      <c r="AD14" s="531"/>
      <c r="AE14" s="531"/>
      <c r="AF14" s="531"/>
      <c r="AG14" s="532"/>
      <c r="AH14" s="530">
        <v>25.5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135.6</v>
      </c>
      <c r="CU14" s="542"/>
      <c r="CV14" s="542"/>
      <c r="CW14" s="542"/>
      <c r="CX14" s="542"/>
      <c r="CY14" s="542"/>
      <c r="CZ14" s="542"/>
      <c r="DA14" s="543"/>
      <c r="DB14" s="541">
        <v>141.19999999999999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48407</v>
      </c>
      <c r="S15" s="528"/>
      <c r="T15" s="528"/>
      <c r="U15" s="528"/>
      <c r="V15" s="529"/>
      <c r="W15" s="462" t="s">
        <v>140</v>
      </c>
      <c r="X15" s="463"/>
      <c r="Y15" s="463"/>
      <c r="Z15" s="463"/>
      <c r="AA15" s="463"/>
      <c r="AB15" s="453"/>
      <c r="AC15" s="497">
        <v>5673</v>
      </c>
      <c r="AD15" s="498"/>
      <c r="AE15" s="498"/>
      <c r="AF15" s="498"/>
      <c r="AG15" s="537"/>
      <c r="AH15" s="497">
        <v>6468</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5397283</v>
      </c>
      <c r="BO15" s="410"/>
      <c r="BP15" s="410"/>
      <c r="BQ15" s="410"/>
      <c r="BR15" s="410"/>
      <c r="BS15" s="410"/>
      <c r="BT15" s="410"/>
      <c r="BU15" s="411"/>
      <c r="BV15" s="409">
        <v>5506688</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22.8</v>
      </c>
      <c r="AD16" s="531"/>
      <c r="AE16" s="531"/>
      <c r="AF16" s="531"/>
      <c r="AG16" s="532"/>
      <c r="AH16" s="530">
        <v>24.2</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13566304</v>
      </c>
      <c r="BO16" s="447"/>
      <c r="BP16" s="447"/>
      <c r="BQ16" s="447"/>
      <c r="BR16" s="447"/>
      <c r="BS16" s="447"/>
      <c r="BT16" s="447"/>
      <c r="BU16" s="448"/>
      <c r="BV16" s="446">
        <v>13664501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13214</v>
      </c>
      <c r="AD17" s="498"/>
      <c r="AE17" s="498"/>
      <c r="AF17" s="498"/>
      <c r="AG17" s="537"/>
      <c r="AH17" s="497">
        <v>13444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6858849</v>
      </c>
      <c r="BO17" s="447"/>
      <c r="BP17" s="447"/>
      <c r="BQ17" s="447"/>
      <c r="BR17" s="447"/>
      <c r="BS17" s="447"/>
      <c r="BT17" s="447"/>
      <c r="BU17" s="448"/>
      <c r="BV17" s="446">
        <v>6991558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229.01</v>
      </c>
      <c r="M18" s="559"/>
      <c r="N18" s="559"/>
      <c r="O18" s="559"/>
      <c r="P18" s="559"/>
      <c r="Q18" s="559"/>
      <c r="R18" s="560"/>
      <c r="S18" s="560"/>
      <c r="T18" s="560"/>
      <c r="U18" s="560"/>
      <c r="V18" s="561"/>
      <c r="W18" s="464"/>
      <c r="X18" s="465"/>
      <c r="Y18" s="465"/>
      <c r="Z18" s="465"/>
      <c r="AA18" s="465"/>
      <c r="AB18" s="456"/>
      <c r="AC18" s="562">
        <v>53.1</v>
      </c>
      <c r="AD18" s="563"/>
      <c r="AE18" s="563"/>
      <c r="AF18" s="563"/>
      <c r="AG18" s="564"/>
      <c r="AH18" s="562">
        <v>50.3</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15208538</v>
      </c>
      <c r="BO18" s="447"/>
      <c r="BP18" s="447"/>
      <c r="BQ18" s="447"/>
      <c r="BR18" s="447"/>
      <c r="BS18" s="447"/>
      <c r="BT18" s="447"/>
      <c r="BU18" s="448"/>
      <c r="BV18" s="446">
        <v>15011992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205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18628633</v>
      </c>
      <c r="BO19" s="447"/>
      <c r="BP19" s="447"/>
      <c r="BQ19" s="447"/>
      <c r="BR19" s="447"/>
      <c r="BS19" s="447"/>
      <c r="BT19" s="447"/>
      <c r="BU19" s="448"/>
      <c r="BV19" s="446">
        <v>19108128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16968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35059059</v>
      </c>
      <c r="BO23" s="447"/>
      <c r="BP23" s="447"/>
      <c r="BQ23" s="447"/>
      <c r="BR23" s="447"/>
      <c r="BS23" s="447"/>
      <c r="BT23" s="447"/>
      <c r="BU23" s="448"/>
      <c r="BV23" s="446">
        <v>35821241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8500</v>
      </c>
      <c r="R24" s="498"/>
      <c r="S24" s="498"/>
      <c r="T24" s="498"/>
      <c r="U24" s="498"/>
      <c r="V24" s="537"/>
      <c r="W24" s="596"/>
      <c r="X24" s="584"/>
      <c r="Y24" s="585"/>
      <c r="Z24" s="496" t="s">
        <v>164</v>
      </c>
      <c r="AA24" s="476"/>
      <c r="AB24" s="476"/>
      <c r="AC24" s="476"/>
      <c r="AD24" s="476"/>
      <c r="AE24" s="476"/>
      <c r="AF24" s="476"/>
      <c r="AG24" s="477"/>
      <c r="AH24" s="497">
        <v>407</v>
      </c>
      <c r="AI24" s="498"/>
      <c r="AJ24" s="498"/>
      <c r="AK24" s="498"/>
      <c r="AL24" s="537"/>
      <c r="AM24" s="497">
        <v>1285713</v>
      </c>
      <c r="AN24" s="498"/>
      <c r="AO24" s="498"/>
      <c r="AP24" s="498"/>
      <c r="AQ24" s="498"/>
      <c r="AR24" s="537"/>
      <c r="AS24" s="497">
        <v>3159</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23353112</v>
      </c>
      <c r="BO24" s="447"/>
      <c r="BP24" s="447"/>
      <c r="BQ24" s="447"/>
      <c r="BR24" s="447"/>
      <c r="BS24" s="447"/>
      <c r="BT24" s="447"/>
      <c r="BU24" s="448"/>
      <c r="BV24" s="446">
        <v>23752478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6800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122</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2555462</v>
      </c>
      <c r="BO25" s="410"/>
      <c r="BP25" s="410"/>
      <c r="BQ25" s="410"/>
      <c r="BR25" s="410"/>
      <c r="BS25" s="410"/>
      <c r="BT25" s="410"/>
      <c r="BU25" s="411"/>
      <c r="BV25" s="409">
        <v>2764680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6000</v>
      </c>
      <c r="R26" s="498"/>
      <c r="S26" s="498"/>
      <c r="T26" s="498"/>
      <c r="U26" s="498"/>
      <c r="V26" s="537"/>
      <c r="W26" s="596"/>
      <c r="X26" s="584"/>
      <c r="Y26" s="585"/>
      <c r="Z26" s="496" t="s">
        <v>171</v>
      </c>
      <c r="AA26" s="606"/>
      <c r="AB26" s="606"/>
      <c r="AC26" s="606"/>
      <c r="AD26" s="606"/>
      <c r="AE26" s="606"/>
      <c r="AF26" s="606"/>
      <c r="AG26" s="607"/>
      <c r="AH26" s="497">
        <v>19</v>
      </c>
      <c r="AI26" s="498"/>
      <c r="AJ26" s="498"/>
      <c r="AK26" s="498"/>
      <c r="AL26" s="537"/>
      <c r="AM26" s="497">
        <v>60458</v>
      </c>
      <c r="AN26" s="498"/>
      <c r="AO26" s="498"/>
      <c r="AP26" s="498"/>
      <c r="AQ26" s="498"/>
      <c r="AR26" s="537"/>
      <c r="AS26" s="497">
        <v>3182</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173</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4500</v>
      </c>
      <c r="R27" s="498"/>
      <c r="S27" s="498"/>
      <c r="T27" s="498"/>
      <c r="U27" s="498"/>
      <c r="V27" s="537"/>
      <c r="W27" s="596"/>
      <c r="X27" s="584"/>
      <c r="Y27" s="585"/>
      <c r="Z27" s="496" t="s">
        <v>175</v>
      </c>
      <c r="AA27" s="476"/>
      <c r="AB27" s="476"/>
      <c r="AC27" s="476"/>
      <c r="AD27" s="476"/>
      <c r="AE27" s="476"/>
      <c r="AF27" s="476"/>
      <c r="AG27" s="477"/>
      <c r="AH27" s="497">
        <v>14</v>
      </c>
      <c r="AI27" s="498"/>
      <c r="AJ27" s="498"/>
      <c r="AK27" s="498"/>
      <c r="AL27" s="537"/>
      <c r="AM27" s="497">
        <v>44591</v>
      </c>
      <c r="AN27" s="498"/>
      <c r="AO27" s="498"/>
      <c r="AP27" s="498"/>
      <c r="AQ27" s="498"/>
      <c r="AR27" s="537"/>
      <c r="AS27" s="497">
        <v>3185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500000</v>
      </c>
      <c r="BO27" s="620"/>
      <c r="BP27" s="620"/>
      <c r="BQ27" s="620"/>
      <c r="BR27" s="620"/>
      <c r="BS27" s="620"/>
      <c r="BT27" s="620"/>
      <c r="BU27" s="621"/>
      <c r="BV27" s="619">
        <v>500000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3780</v>
      </c>
      <c r="R28" s="498"/>
      <c r="S28" s="498"/>
      <c r="T28" s="498"/>
      <c r="U28" s="498"/>
      <c r="V28" s="537"/>
      <c r="W28" s="596"/>
      <c r="X28" s="584"/>
      <c r="Y28" s="585"/>
      <c r="Z28" s="496" t="s">
        <v>178</v>
      </c>
      <c r="AA28" s="476"/>
      <c r="AB28" s="476"/>
      <c r="AC28" s="476"/>
      <c r="AD28" s="476"/>
      <c r="AE28" s="476"/>
      <c r="AF28" s="476"/>
      <c r="AG28" s="477"/>
      <c r="AH28" s="497" t="s">
        <v>122</v>
      </c>
      <c r="AI28" s="498"/>
      <c r="AJ28" s="498"/>
      <c r="AK28" s="498"/>
      <c r="AL28" s="537"/>
      <c r="AM28" s="497" t="s">
        <v>168</v>
      </c>
      <c r="AN28" s="498"/>
      <c r="AO28" s="498"/>
      <c r="AP28" s="498"/>
      <c r="AQ28" s="498"/>
      <c r="AR28" s="537"/>
      <c r="AS28" s="497" t="s">
        <v>122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2779013</v>
      </c>
      <c r="BO28" s="410"/>
      <c r="BP28" s="410"/>
      <c r="BQ28" s="410"/>
      <c r="BR28" s="410"/>
      <c r="BS28" s="410"/>
      <c r="BT28" s="410"/>
      <c r="BU28" s="411"/>
      <c r="BV28" s="409">
        <v>2757491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16</v>
      </c>
      <c r="M29" s="498"/>
      <c r="N29" s="498"/>
      <c r="O29" s="498"/>
      <c r="P29" s="537"/>
      <c r="Q29" s="497">
        <v>3465</v>
      </c>
      <c r="R29" s="498"/>
      <c r="S29" s="498"/>
      <c r="T29" s="498"/>
      <c r="U29" s="498"/>
      <c r="V29" s="537"/>
      <c r="W29" s="597"/>
      <c r="X29" s="598"/>
      <c r="Y29" s="599"/>
      <c r="Z29" s="496" t="s">
        <v>181</v>
      </c>
      <c r="AA29" s="476"/>
      <c r="AB29" s="476"/>
      <c r="AC29" s="476"/>
      <c r="AD29" s="476"/>
      <c r="AE29" s="476"/>
      <c r="AF29" s="476"/>
      <c r="AG29" s="477"/>
      <c r="AH29" s="497">
        <v>421</v>
      </c>
      <c r="AI29" s="498"/>
      <c r="AJ29" s="498"/>
      <c r="AK29" s="498"/>
      <c r="AL29" s="537"/>
      <c r="AM29" s="497">
        <v>1330304</v>
      </c>
      <c r="AN29" s="498"/>
      <c r="AO29" s="498"/>
      <c r="AP29" s="498"/>
      <c r="AQ29" s="498"/>
      <c r="AR29" s="537"/>
      <c r="AS29" s="497">
        <v>3160</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1689666</v>
      </c>
      <c r="BO29" s="447"/>
      <c r="BP29" s="447"/>
      <c r="BQ29" s="447"/>
      <c r="BR29" s="447"/>
      <c r="BS29" s="447"/>
      <c r="BT29" s="447"/>
      <c r="BU29" s="448"/>
      <c r="BV29" s="446">
        <v>1591267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7019140</v>
      </c>
      <c r="BO30" s="620"/>
      <c r="BP30" s="620"/>
      <c r="BQ30" s="620"/>
      <c r="BR30" s="620"/>
      <c r="BS30" s="620"/>
      <c r="BT30" s="620"/>
      <c r="BU30" s="621"/>
      <c r="BV30" s="619">
        <v>7024334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196</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　保険事業勘定</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IF('各会計、関係団体の財政状況及び健全化判断比率'!B34="","",'各会計、関係団体の財政状況及び健全化判断比率'!B34)</f>
        <v>下水道事業会計</v>
      </c>
      <c r="AP34" s="633"/>
      <c r="AQ34" s="633"/>
      <c r="AR34" s="633"/>
      <c r="AS34" s="633"/>
      <c r="AT34" s="633"/>
      <c r="AU34" s="633"/>
      <c r="AV34" s="633"/>
      <c r="AW34" s="633"/>
      <c r="AX34" s="633"/>
      <c r="AY34" s="633"/>
      <c r="AZ34" s="633"/>
      <c r="BA34" s="633"/>
      <c r="BB34" s="633"/>
      <c r="BC34" s="633"/>
      <c r="BD34" s="193"/>
      <c r="BE34" s="632">
        <f>IF(BG34="","",MAX(C34:D43,U34:V43,AM34:AN43)+1)</f>
        <v>12</v>
      </c>
      <c r="BF34" s="632"/>
      <c r="BG34" s="633" t="str">
        <f>IF('各会計、関係団体の財政状況及び健全化判断比率'!B36="","",'各会計、関係団体の財政状況及び健全化判断比率'!B36)</f>
        <v>土地開発事業特別会計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淡路広域行政事務組合（普通会計）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（公財）淡路人形協会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産業廃棄物最終処分事業特別会計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国民健康保険特別会計　直営診療所勘定</v>
      </c>
      <c r="X35" s="633"/>
      <c r="Y35" s="633"/>
      <c r="Z35" s="633"/>
      <c r="AA35" s="633"/>
      <c r="AB35" s="633"/>
      <c r="AC35" s="633"/>
      <c r="AD35" s="633"/>
      <c r="AE35" s="633"/>
      <c r="AF35" s="633"/>
      <c r="AG35" s="633"/>
      <c r="AH35" s="633"/>
      <c r="AI35" s="633"/>
      <c r="AJ35" s="633"/>
      <c r="AK35" s="633"/>
      <c r="AL35" s="193"/>
      <c r="AM35" s="632">
        <f t="shared" ref="AM35:AM43" si="0">IF(AO35="","",AM34+1)</f>
        <v>11</v>
      </c>
      <c r="AN35" s="632"/>
      <c r="AO35" s="633" t="str">
        <f>IF('各会計、関係団体の財政状況及び健全化判断比率'!B35="","",'各会計、関係団体の財政状況及び健全化判断比率'!B35)</f>
        <v>国民宿舎事業会計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淡路広域行政事務組合（淡路食肉センター事業特別会計）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西淡まちづくり㈱</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ケーブルテレビ事業特別会計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淡路広域消防事務組合</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南淡路農業公園㈱</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介護保険特別会計保険事業勘定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洲本市・南あわじ市衛生事務組合</v>
      </c>
      <c r="BZ37" s="633"/>
      <c r="CA37" s="633"/>
      <c r="CB37" s="633"/>
      <c r="CC37" s="633"/>
      <c r="CD37" s="633"/>
      <c r="CE37" s="633"/>
      <c r="CF37" s="633"/>
      <c r="CG37" s="633"/>
      <c r="CH37" s="633"/>
      <c r="CI37" s="633"/>
      <c r="CJ37" s="633"/>
      <c r="CK37" s="633"/>
      <c r="CL37" s="633"/>
      <c r="CM37" s="633"/>
      <c r="CN37" s="193"/>
      <c r="CO37" s="632">
        <f t="shared" si="3"/>
        <v>26</v>
      </c>
      <c r="CP37" s="632"/>
      <c r="CQ37" s="633" t="str">
        <f>IF('各会計、関係団体の財政状況及び健全化判断比率'!BS10="","",'各会計、関係団体の財政状況及び健全化判断比率'!BS10)</f>
        <v>㈱南淡風力エネルギー開発</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8</v>
      </c>
      <c r="V38" s="632"/>
      <c r="W38" s="633" t="str">
        <f>IF('各会計、関係団体の財政状況及び健全化判断比率'!B32="","",'各会計、関係団体の財政状況及び健全化判断比率'!B32)</f>
        <v>介護保険特別会計介護サービス事業勘定</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南あわじ市・洲本市小中学校組合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f t="shared" si="4"/>
        <v>9</v>
      </c>
      <c r="V39" s="632"/>
      <c r="W39" s="633" t="str">
        <f>IF('各会計、関係団体の財政状況及び健全化判断比率'!B33="","",'各会計、関係団体の財政状況及び健全化判断比率'!B33)</f>
        <v>農業共済事業会計</v>
      </c>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淡路広域水道企業団</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洲本市・南あわじ市山林事務組合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兵庫県町議会議員公務災害補償組合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兵庫県市町村職員退職手当組合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兵庫県市町交通災害共済組合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Zk4Zizgr69tERU1S9tJsmFsmtlxtmAbObOhUIFTpGmvo+PeEeHU4B5eAGBnzFMg3ycIIcQ7Znk5aLdI5iPWDg==" saltValue="scR3so6FFPBtix+g65kd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552</v>
      </c>
      <c r="D34" s="1224"/>
      <c r="E34" s="1225"/>
      <c r="F34" s="32">
        <v>5.93</v>
      </c>
      <c r="G34" s="33">
        <v>4.1100000000000003</v>
      </c>
      <c r="H34" s="33">
        <v>5.4</v>
      </c>
      <c r="I34" s="33">
        <v>1.53</v>
      </c>
      <c r="J34" s="34">
        <v>2.06</v>
      </c>
      <c r="K34" s="22"/>
      <c r="L34" s="22"/>
      <c r="M34" s="22"/>
      <c r="N34" s="22"/>
      <c r="O34" s="22"/>
      <c r="P34" s="22"/>
    </row>
    <row r="35" spans="1:16" ht="39" customHeight="1" x14ac:dyDescent="0.15">
      <c r="A35" s="22"/>
      <c r="B35" s="35"/>
      <c r="C35" s="1218" t="s">
        <v>553</v>
      </c>
      <c r="D35" s="1219"/>
      <c r="E35" s="1220"/>
      <c r="F35" s="36">
        <v>0.93</v>
      </c>
      <c r="G35" s="37">
        <v>0.56000000000000005</v>
      </c>
      <c r="H35" s="37">
        <v>0.33</v>
      </c>
      <c r="I35" s="37">
        <v>1.17</v>
      </c>
      <c r="J35" s="38">
        <v>1.37</v>
      </c>
      <c r="K35" s="22"/>
      <c r="L35" s="22"/>
      <c r="M35" s="22"/>
      <c r="N35" s="22"/>
      <c r="O35" s="22"/>
      <c r="P35" s="22"/>
    </row>
    <row r="36" spans="1:16" ht="39" customHeight="1" x14ac:dyDescent="0.15">
      <c r="A36" s="22"/>
      <c r="B36" s="35"/>
      <c r="C36" s="1218" t="s">
        <v>554</v>
      </c>
      <c r="D36" s="1219"/>
      <c r="E36" s="1220"/>
      <c r="F36" s="36">
        <v>1.6</v>
      </c>
      <c r="G36" s="37">
        <v>1.65</v>
      </c>
      <c r="H36" s="37">
        <v>1.23</v>
      </c>
      <c r="I36" s="37">
        <v>1.21</v>
      </c>
      <c r="J36" s="38">
        <v>1.19</v>
      </c>
      <c r="K36" s="22"/>
      <c r="L36" s="22"/>
      <c r="M36" s="22"/>
      <c r="N36" s="22"/>
      <c r="O36" s="22"/>
      <c r="P36" s="22"/>
    </row>
    <row r="37" spans="1:16" ht="39" customHeight="1" x14ac:dyDescent="0.15">
      <c r="A37" s="22"/>
      <c r="B37" s="35"/>
      <c r="C37" s="1218" t="s">
        <v>555</v>
      </c>
      <c r="D37" s="1219"/>
      <c r="E37" s="1220"/>
      <c r="F37" s="36">
        <v>0.9</v>
      </c>
      <c r="G37" s="37">
        <v>0.85</v>
      </c>
      <c r="H37" s="37">
        <v>0.89</v>
      </c>
      <c r="I37" s="37">
        <v>1.01</v>
      </c>
      <c r="J37" s="38">
        <v>1.1100000000000001</v>
      </c>
      <c r="K37" s="22"/>
      <c r="L37" s="22"/>
      <c r="M37" s="22"/>
      <c r="N37" s="22"/>
      <c r="O37" s="22"/>
      <c r="P37" s="22"/>
    </row>
    <row r="38" spans="1:16" ht="39" customHeight="1" x14ac:dyDescent="0.15">
      <c r="A38" s="22"/>
      <c r="B38" s="35"/>
      <c r="C38" s="1218" t="s">
        <v>556</v>
      </c>
      <c r="D38" s="1219"/>
      <c r="E38" s="1220"/>
      <c r="F38" s="36">
        <v>0.38</v>
      </c>
      <c r="G38" s="37">
        <v>0.42</v>
      </c>
      <c r="H38" s="37">
        <v>0.38</v>
      </c>
      <c r="I38" s="37">
        <v>0.54</v>
      </c>
      <c r="J38" s="38">
        <v>0.61</v>
      </c>
      <c r="K38" s="22"/>
      <c r="L38" s="22"/>
      <c r="M38" s="22"/>
      <c r="N38" s="22"/>
      <c r="O38" s="22"/>
      <c r="P38" s="22"/>
    </row>
    <row r="39" spans="1:16" ht="39" customHeight="1" x14ac:dyDescent="0.15">
      <c r="A39" s="22"/>
      <c r="B39" s="35"/>
      <c r="C39" s="1218" t="s">
        <v>557</v>
      </c>
      <c r="D39" s="1219"/>
      <c r="E39" s="1220"/>
      <c r="F39" s="36">
        <v>1.4</v>
      </c>
      <c r="G39" s="37">
        <v>1.33</v>
      </c>
      <c r="H39" s="37">
        <v>1.23</v>
      </c>
      <c r="I39" s="37">
        <v>1.25</v>
      </c>
      <c r="J39" s="38">
        <v>0.32</v>
      </c>
      <c r="K39" s="22"/>
      <c r="L39" s="22"/>
      <c r="M39" s="22"/>
      <c r="N39" s="22"/>
      <c r="O39" s="22"/>
      <c r="P39" s="22"/>
    </row>
    <row r="40" spans="1:16" ht="39" customHeight="1" x14ac:dyDescent="0.15">
      <c r="A40" s="22"/>
      <c r="B40" s="35"/>
      <c r="C40" s="1218" t="s">
        <v>558</v>
      </c>
      <c r="D40" s="1219"/>
      <c r="E40" s="1220"/>
      <c r="F40" s="36">
        <v>0.08</v>
      </c>
      <c r="G40" s="37">
        <v>0.08</v>
      </c>
      <c r="H40" s="37">
        <v>0.08</v>
      </c>
      <c r="I40" s="37">
        <v>0.11</v>
      </c>
      <c r="J40" s="38">
        <v>0.12</v>
      </c>
      <c r="K40" s="22"/>
      <c r="L40" s="22"/>
      <c r="M40" s="22"/>
      <c r="N40" s="22"/>
      <c r="O40" s="22"/>
      <c r="P40" s="22"/>
    </row>
    <row r="41" spans="1:16" ht="39" customHeight="1" x14ac:dyDescent="0.15">
      <c r="A41" s="22"/>
      <c r="B41" s="35"/>
      <c r="C41" s="1218" t="s">
        <v>559</v>
      </c>
      <c r="D41" s="1219"/>
      <c r="E41" s="1220"/>
      <c r="F41" s="36">
        <v>0.28999999999999998</v>
      </c>
      <c r="G41" s="37">
        <v>0.09</v>
      </c>
      <c r="H41" s="37">
        <v>0.04</v>
      </c>
      <c r="I41" s="37">
        <v>0</v>
      </c>
      <c r="J41" s="38">
        <v>0.11</v>
      </c>
      <c r="K41" s="22"/>
      <c r="L41" s="22"/>
      <c r="M41" s="22"/>
      <c r="N41" s="22"/>
      <c r="O41" s="22"/>
      <c r="P41" s="22"/>
    </row>
    <row r="42" spans="1:16" ht="39" customHeight="1" x14ac:dyDescent="0.15">
      <c r="A42" s="22"/>
      <c r="B42" s="39"/>
      <c r="C42" s="1218" t="s">
        <v>560</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561</v>
      </c>
      <c r="D43" s="1222"/>
      <c r="E43" s="1223"/>
      <c r="F43" s="41">
        <v>0.19</v>
      </c>
      <c r="G43" s="42">
        <v>0.17</v>
      </c>
      <c r="H43" s="42">
        <v>0.16</v>
      </c>
      <c r="I43" s="42">
        <v>0.12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ktcbfwG5x2RWHWWU9FNqZdtpEktRRbaVBK7rBXSdYcCngLg6xCEyeQvkJISKYx3xPfjtP5Y4m4xOpIhL4Lz5w==" saltValue="rU+V8M9E4ko6IVV+6JaS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4191</v>
      </c>
      <c r="L45" s="60">
        <v>4062</v>
      </c>
      <c r="M45" s="60">
        <v>3991</v>
      </c>
      <c r="N45" s="60">
        <v>3795</v>
      </c>
      <c r="O45" s="61">
        <v>3772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15</v>
      </c>
      <c r="F48" s="1228"/>
      <c r="G48" s="1228"/>
      <c r="H48" s="1228"/>
      <c r="I48" s="1228"/>
      <c r="J48" s="1229"/>
      <c r="K48" s="63">
        <v>1276</v>
      </c>
      <c r="L48" s="64">
        <v>1295</v>
      </c>
      <c r="M48" s="64">
        <v>1338</v>
      </c>
      <c r="N48" s="64">
        <v>1510</v>
      </c>
      <c r="O48" s="65">
        <v>1535</v>
      </c>
      <c r="P48" s="48"/>
      <c r="Q48" s="48"/>
      <c r="R48" s="48"/>
      <c r="S48" s="48"/>
      <c r="T48" s="48"/>
      <c r="U48" s="48"/>
    </row>
    <row r="49" spans="1:21" ht="30.75" customHeight="1" x14ac:dyDescent="0.15">
      <c r="A49" s="48"/>
      <c r="B49" s="1236"/>
      <c r="C49" s="1237"/>
      <c r="D49" s="62"/>
      <c r="E49" s="1228" t="s">
        <v>16</v>
      </c>
      <c r="F49" s="1228"/>
      <c r="G49" s="1228"/>
      <c r="H49" s="1228"/>
      <c r="I49" s="1228"/>
      <c r="J49" s="1229"/>
      <c r="K49" s="63">
        <v>359</v>
      </c>
      <c r="L49" s="64">
        <v>441</v>
      </c>
      <c r="M49" s="64">
        <v>508</v>
      </c>
      <c r="N49" s="64">
        <v>487</v>
      </c>
      <c r="O49" s="65">
        <v>495</v>
      </c>
      <c r="P49" s="48"/>
      <c r="Q49" s="48"/>
      <c r="R49" s="48"/>
      <c r="S49" s="48"/>
      <c r="T49" s="48"/>
      <c r="U49" s="48"/>
    </row>
    <row r="50" spans="1:21" ht="30.75" customHeight="1" x14ac:dyDescent="0.15">
      <c r="A50" s="48"/>
      <c r="B50" s="1236"/>
      <c r="C50" s="1237"/>
      <c r="D50" s="62"/>
      <c r="E50" s="1228" t="s">
        <v>17</v>
      </c>
      <c r="F50" s="1228"/>
      <c r="G50" s="1228"/>
      <c r="H50" s="1228"/>
      <c r="I50" s="1228"/>
      <c r="J50" s="1229"/>
      <c r="K50" s="63">
        <v>13</v>
      </c>
      <c r="L50" s="64">
        <v>3</v>
      </c>
      <c r="M50" s="64" t="s">
        <v>504</v>
      </c>
      <c r="N50" s="64" t="s">
        <v>504</v>
      </c>
      <c r="O50" s="65" t="s">
        <v>504</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4002</v>
      </c>
      <c r="L52" s="64">
        <v>4154</v>
      </c>
      <c r="M52" s="64">
        <v>4113</v>
      </c>
      <c r="N52" s="64">
        <v>4077</v>
      </c>
      <c r="O52" s="65">
        <v>3934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1837</v>
      </c>
      <c r="L53" s="69">
        <v>1647</v>
      </c>
      <c r="M53" s="69">
        <v>1724</v>
      </c>
      <c r="N53" s="69">
        <v>1715</v>
      </c>
      <c r="O53" s="70">
        <v>1868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fgPuWQ10QccoGWrR8vscV8aMwXqeJGeLp7fcRra+dFOr402a/jXf8XLWlqNmsSMDhA9viJ7tU/hd451pi01PQ==" saltValue="OD6c0y4mD5fzuTXBvZI8S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42" t="s">
        <v>24</v>
      </c>
      <c r="C41" s="1243"/>
      <c r="D41" s="81"/>
      <c r="E41" s="1248" t="s">
        <v>25</v>
      </c>
      <c r="F41" s="1248"/>
      <c r="G41" s="1248"/>
      <c r="H41" s="1249"/>
      <c r="I41" s="82">
        <v>36082</v>
      </c>
      <c r="J41" s="83">
        <v>36985</v>
      </c>
      <c r="K41" s="83">
        <v>36658</v>
      </c>
      <c r="L41" s="83">
        <v>35821</v>
      </c>
      <c r="M41" s="84">
        <v>35059</v>
      </c>
    </row>
    <row r="42" spans="2:13" ht="27.75" customHeight="1" x14ac:dyDescent="0.15">
      <c r="B42" s="1244"/>
      <c r="C42" s="1245"/>
      <c r="D42" s="85"/>
      <c r="E42" s="1250" t="s">
        <v>26</v>
      </c>
      <c r="F42" s="1250"/>
      <c r="G42" s="1250"/>
      <c r="H42" s="1251"/>
      <c r="I42" s="86">
        <v>3</v>
      </c>
      <c r="J42" s="87" t="s">
        <v>504</v>
      </c>
      <c r="K42" s="87" t="s">
        <v>504</v>
      </c>
      <c r="L42" s="87" t="s">
        <v>504</v>
      </c>
      <c r="M42" s="88" t="s">
        <v>504</v>
      </c>
    </row>
    <row r="43" spans="2:13" ht="27.75" customHeight="1" x14ac:dyDescent="0.15">
      <c r="B43" s="1244"/>
      <c r="C43" s="1245"/>
      <c r="D43" s="85"/>
      <c r="E43" s="1250" t="s">
        <v>27</v>
      </c>
      <c r="F43" s="1250"/>
      <c r="G43" s="1250"/>
      <c r="H43" s="1251"/>
      <c r="I43" s="86">
        <v>21620</v>
      </c>
      <c r="J43" s="87">
        <v>20781</v>
      </c>
      <c r="K43" s="87">
        <v>20173</v>
      </c>
      <c r="L43" s="87">
        <v>23236</v>
      </c>
      <c r="M43" s="88">
        <v>21994</v>
      </c>
    </row>
    <row r="44" spans="2:13" ht="27.75" customHeight="1" x14ac:dyDescent="0.15">
      <c r="B44" s="1244"/>
      <c r="C44" s="1245"/>
      <c r="D44" s="85"/>
      <c r="E44" s="1250" t="s">
        <v>28</v>
      </c>
      <c r="F44" s="1250"/>
      <c r="G44" s="1250"/>
      <c r="H44" s="1251"/>
      <c r="I44" s="86">
        <v>3640</v>
      </c>
      <c r="J44" s="87">
        <v>4863</v>
      </c>
      <c r="K44" s="87">
        <v>5947</v>
      </c>
      <c r="L44" s="87">
        <v>6435</v>
      </c>
      <c r="M44" s="88">
        <v>6307</v>
      </c>
    </row>
    <row r="45" spans="2:13" ht="27.75" customHeight="1" x14ac:dyDescent="0.15">
      <c r="B45" s="1244"/>
      <c r="C45" s="1245"/>
      <c r="D45" s="85"/>
      <c r="E45" s="1250" t="s">
        <v>29</v>
      </c>
      <c r="F45" s="1250"/>
      <c r="G45" s="1250"/>
      <c r="H45" s="1251"/>
      <c r="I45" s="86">
        <v>4815</v>
      </c>
      <c r="J45" s="87">
        <v>4450</v>
      </c>
      <c r="K45" s="87">
        <v>4244</v>
      </c>
      <c r="L45" s="87">
        <v>4024</v>
      </c>
      <c r="M45" s="88">
        <v>3999</v>
      </c>
    </row>
    <row r="46" spans="2:13" ht="27.75" customHeight="1" x14ac:dyDescent="0.15">
      <c r="B46" s="1244"/>
      <c r="C46" s="1245"/>
      <c r="D46" s="89"/>
      <c r="E46" s="1250" t="s">
        <v>30</v>
      </c>
      <c r="F46" s="1250"/>
      <c r="G46" s="1250"/>
      <c r="H46" s="1251"/>
      <c r="I46" s="86" t="s">
        <v>504</v>
      </c>
      <c r="J46" s="87" t="s">
        <v>504</v>
      </c>
      <c r="K46" s="87" t="s">
        <v>504</v>
      </c>
      <c r="L46" s="87" t="s">
        <v>504</v>
      </c>
      <c r="M46" s="88" t="s">
        <v>504</v>
      </c>
    </row>
    <row r="47" spans="2:13" ht="27.75" customHeight="1" x14ac:dyDescent="0.15">
      <c r="B47" s="1244"/>
      <c r="C47" s="1245"/>
      <c r="D47" s="90"/>
      <c r="E47" s="1252" t="s">
        <v>31</v>
      </c>
      <c r="F47" s="1253"/>
      <c r="G47" s="1253"/>
      <c r="H47" s="1254"/>
      <c r="I47" s="86" t="s">
        <v>504</v>
      </c>
      <c r="J47" s="87" t="s">
        <v>504</v>
      </c>
      <c r="K47" s="87" t="s">
        <v>504</v>
      </c>
      <c r="L47" s="87" t="s">
        <v>504</v>
      </c>
      <c r="M47" s="88" t="s">
        <v>504</v>
      </c>
    </row>
    <row r="48" spans="2:13" ht="27.75" customHeight="1" x14ac:dyDescent="0.15">
      <c r="B48" s="1244"/>
      <c r="C48" s="1245"/>
      <c r="D48" s="85"/>
      <c r="E48" s="1250" t="s">
        <v>32</v>
      </c>
      <c r="F48" s="1250"/>
      <c r="G48" s="1250"/>
      <c r="H48" s="1251"/>
      <c r="I48" s="86" t="s">
        <v>504</v>
      </c>
      <c r="J48" s="87" t="s">
        <v>504</v>
      </c>
      <c r="K48" s="87" t="s">
        <v>504</v>
      </c>
      <c r="L48" s="87" t="s">
        <v>504</v>
      </c>
      <c r="M48" s="88" t="s">
        <v>504</v>
      </c>
    </row>
    <row r="49" spans="2:13" ht="27.75" customHeight="1" x14ac:dyDescent="0.15">
      <c r="B49" s="1246"/>
      <c r="C49" s="1247"/>
      <c r="D49" s="85"/>
      <c r="E49" s="1250" t="s">
        <v>33</v>
      </c>
      <c r="F49" s="1250"/>
      <c r="G49" s="1250"/>
      <c r="H49" s="1251"/>
      <c r="I49" s="86" t="s">
        <v>504</v>
      </c>
      <c r="J49" s="87" t="s">
        <v>504</v>
      </c>
      <c r="K49" s="87" t="s">
        <v>504</v>
      </c>
      <c r="L49" s="87" t="s">
        <v>504</v>
      </c>
      <c r="M49" s="88" t="s">
        <v>504</v>
      </c>
    </row>
    <row r="50" spans="2:13" ht="27.75" customHeight="1" x14ac:dyDescent="0.15">
      <c r="B50" s="1255" t="s">
        <v>34</v>
      </c>
      <c r="C50" s="1256"/>
      <c r="D50" s="91"/>
      <c r="E50" s="1250" t="s">
        <v>35</v>
      </c>
      <c r="F50" s="1250"/>
      <c r="G50" s="1250"/>
      <c r="H50" s="1251"/>
      <c r="I50" s="86">
        <v>6578</v>
      </c>
      <c r="J50" s="87">
        <v>7243</v>
      </c>
      <c r="K50" s="87">
        <v>8268</v>
      </c>
      <c r="L50" s="87">
        <v>9088</v>
      </c>
      <c r="M50" s="88">
        <v>9311</v>
      </c>
    </row>
    <row r="51" spans="2:13" ht="27.75" customHeight="1" x14ac:dyDescent="0.15">
      <c r="B51" s="1244"/>
      <c r="C51" s="1245"/>
      <c r="D51" s="85"/>
      <c r="E51" s="1250" t="s">
        <v>36</v>
      </c>
      <c r="F51" s="1250"/>
      <c r="G51" s="1250"/>
      <c r="H51" s="1251"/>
      <c r="I51" s="86">
        <v>1661</v>
      </c>
      <c r="J51" s="87">
        <v>1572</v>
      </c>
      <c r="K51" s="87">
        <v>1310</v>
      </c>
      <c r="L51" s="87">
        <v>1407</v>
      </c>
      <c r="M51" s="88">
        <v>885</v>
      </c>
    </row>
    <row r="52" spans="2:13" ht="27.75" customHeight="1" x14ac:dyDescent="0.15">
      <c r="B52" s="1246"/>
      <c r="C52" s="1247"/>
      <c r="D52" s="85"/>
      <c r="E52" s="1250" t="s">
        <v>37</v>
      </c>
      <c r="F52" s="1250"/>
      <c r="G52" s="1250"/>
      <c r="H52" s="1251"/>
      <c r="I52" s="86">
        <v>40186</v>
      </c>
      <c r="J52" s="87">
        <v>41214</v>
      </c>
      <c r="K52" s="87">
        <v>41262</v>
      </c>
      <c r="L52" s="87">
        <v>40736</v>
      </c>
      <c r="M52" s="88">
        <v>40143</v>
      </c>
    </row>
    <row r="53" spans="2:13" ht="27.75" customHeight="1" thickBot="1" x14ac:dyDescent="0.2">
      <c r="B53" s="1257" t="s">
        <v>38</v>
      </c>
      <c r="C53" s="1258"/>
      <c r="D53" s="92"/>
      <c r="E53" s="1259" t="s">
        <v>39</v>
      </c>
      <c r="F53" s="1259"/>
      <c r="G53" s="1259"/>
      <c r="H53" s="1260"/>
      <c r="I53" s="93">
        <v>17734</v>
      </c>
      <c r="J53" s="94">
        <v>17050</v>
      </c>
      <c r="K53" s="94">
        <v>16183</v>
      </c>
      <c r="L53" s="94">
        <v>18286</v>
      </c>
      <c r="M53" s="95">
        <v>17019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t8o11dUkqvWUCUPx5d0G+tf71rlnC63ClIOh3XcEmW1ddKLUBYDFiGKu7CKPScqsp1hunlXIUHsiAcV3LpjUA==" saltValue="gzBWlE8BWmep6DBUi+OA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42</v>
      </c>
      <c r="D55" s="1269"/>
      <c r="E55" s="1270"/>
      <c r="F55" s="107">
        <v>2745</v>
      </c>
      <c r="G55" s="107">
        <v>2757</v>
      </c>
      <c r="H55" s="108">
        <v>2779</v>
      </c>
    </row>
    <row r="56" spans="2:8" ht="52.5" customHeight="1" x14ac:dyDescent="0.15">
      <c r="B56" s="109"/>
      <c r="C56" s="1271" t="s">
        <v>43</v>
      </c>
      <c r="D56" s="1271"/>
      <c r="E56" s="1272"/>
      <c r="F56" s="110">
        <v>536</v>
      </c>
      <c r="G56" s="110">
        <v>1591</v>
      </c>
      <c r="H56" s="111">
        <v>1690</v>
      </c>
    </row>
    <row r="57" spans="2:8" ht="53.25" customHeight="1" x14ac:dyDescent="0.15">
      <c r="B57" s="109"/>
      <c r="C57" s="1273" t="s">
        <v>44</v>
      </c>
      <c r="D57" s="1273"/>
      <c r="E57" s="1274"/>
      <c r="F57" s="112">
        <v>7303</v>
      </c>
      <c r="G57" s="112">
        <v>7024</v>
      </c>
      <c r="H57" s="113">
        <v>7019</v>
      </c>
    </row>
    <row r="58" spans="2:8" ht="45.75" customHeight="1" x14ac:dyDescent="0.15">
      <c r="B58" s="114"/>
      <c r="C58" s="1261" t="s">
        <v>576</v>
      </c>
      <c r="D58" s="1262"/>
      <c r="E58" s="1263"/>
      <c r="F58" s="115">
        <v>2700</v>
      </c>
      <c r="G58" s="115">
        <v>2700</v>
      </c>
      <c r="H58" s="116">
        <v>2700</v>
      </c>
    </row>
    <row r="59" spans="2:8" ht="45.75" customHeight="1" x14ac:dyDescent="0.15">
      <c r="B59" s="114"/>
      <c r="C59" s="1261" t="s">
        <v>577</v>
      </c>
      <c r="D59" s="1262"/>
      <c r="E59" s="1263"/>
      <c r="F59" s="115">
        <v>1368</v>
      </c>
      <c r="G59" s="115">
        <v>1233</v>
      </c>
      <c r="H59" s="116">
        <v>1311</v>
      </c>
    </row>
    <row r="60" spans="2:8" ht="45.75" customHeight="1" x14ac:dyDescent="0.15">
      <c r="B60" s="114"/>
      <c r="C60" s="1261" t="s">
        <v>578</v>
      </c>
      <c r="D60" s="1262"/>
      <c r="E60" s="1263"/>
      <c r="F60" s="115">
        <v>789</v>
      </c>
      <c r="G60" s="115">
        <v>896</v>
      </c>
      <c r="H60" s="116">
        <v>734</v>
      </c>
    </row>
    <row r="61" spans="2:8" ht="45.75" customHeight="1" x14ac:dyDescent="0.15">
      <c r="B61" s="114"/>
      <c r="C61" s="1261" t="s">
        <v>579</v>
      </c>
      <c r="D61" s="1262"/>
      <c r="E61" s="1263"/>
      <c r="F61" s="115">
        <v>794</v>
      </c>
      <c r="G61" s="115">
        <v>797</v>
      </c>
      <c r="H61" s="116">
        <v>727</v>
      </c>
    </row>
    <row r="62" spans="2:8" ht="45.75" customHeight="1" thickBot="1" x14ac:dyDescent="0.2">
      <c r="B62" s="117"/>
      <c r="C62" s="1264" t="s">
        <v>580</v>
      </c>
      <c r="D62" s="1265"/>
      <c r="E62" s="1266"/>
      <c r="F62" s="118">
        <v>662</v>
      </c>
      <c r="G62" s="118">
        <v>451</v>
      </c>
      <c r="H62" s="119">
        <v>504</v>
      </c>
    </row>
    <row r="63" spans="2:8" ht="52.5" customHeight="1" thickBot="1" x14ac:dyDescent="0.2">
      <c r="B63" s="120"/>
      <c r="C63" s="1267" t="s">
        <v>45</v>
      </c>
      <c r="D63" s="1267"/>
      <c r="E63" s="1268"/>
      <c r="F63" s="121">
        <v>10584</v>
      </c>
      <c r="G63" s="121">
        <v>11373</v>
      </c>
      <c r="H63" s="122">
        <v>11488</v>
      </c>
    </row>
    <row r="64" spans="2:8" ht="15" customHeight="1" x14ac:dyDescent="0.15"/>
    <row r="65" ht="0" hidden="1" customHeight="1" x14ac:dyDescent="0.15"/>
    <row r="66" ht="0" hidden="1" customHeight="1" x14ac:dyDescent="0.15"/>
  </sheetData>
  <sheetProtection algorithmName="SHA-512" hashValue="QMCPlTtXxFqMaxYBMhvQvcELYcEHv9tuFF+/VqVsFg9vpcAnv3eBifA0uha+D4THLfvo8F2SaQ9eh/yYhbamOA==" saltValue="4ULiL7IMoMqXyHZ2guwa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3" zoomScale="70" zoomScaleNormal="7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546</v>
      </c>
      <c r="BQ50" s="1280"/>
      <c r="BR50" s="1280"/>
      <c r="BS50" s="1280"/>
      <c r="BT50" s="1280"/>
      <c r="BU50" s="1280"/>
      <c r="BV50" s="1280"/>
      <c r="BW50" s="1280"/>
      <c r="BX50" s="1280" t="s">
        <v>547</v>
      </c>
      <c r="BY50" s="1280"/>
      <c r="BZ50" s="1280"/>
      <c r="CA50" s="1280"/>
      <c r="CB50" s="1280"/>
      <c r="CC50" s="1280"/>
      <c r="CD50" s="1280"/>
      <c r="CE50" s="1280"/>
      <c r="CF50" s="1280" t="s">
        <v>548</v>
      </c>
      <c r="CG50" s="1280"/>
      <c r="CH50" s="1280"/>
      <c r="CI50" s="1280"/>
      <c r="CJ50" s="1280"/>
      <c r="CK50" s="1280"/>
      <c r="CL50" s="1280"/>
      <c r="CM50" s="1280"/>
      <c r="CN50" s="1280" t="s">
        <v>549</v>
      </c>
      <c r="CO50" s="1280"/>
      <c r="CP50" s="1280"/>
      <c r="CQ50" s="1280"/>
      <c r="CR50" s="1280"/>
      <c r="CS50" s="1280"/>
      <c r="CT50" s="1280"/>
      <c r="CU50" s="1280"/>
      <c r="CV50" s="1280" t="s">
        <v>550</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594</v>
      </c>
      <c r="AO51" s="1278"/>
      <c r="AP51" s="1278"/>
      <c r="AQ51" s="1278"/>
      <c r="AR51" s="1278"/>
      <c r="AS51" s="1278"/>
      <c r="AT51" s="1278"/>
      <c r="AU51" s="1278"/>
      <c r="AV51" s="1278"/>
      <c r="AW51" s="1278"/>
      <c r="AX51" s="1278"/>
      <c r="AY51" s="1278"/>
      <c r="AZ51" s="1278"/>
      <c r="BA51" s="1278"/>
      <c r="BB51" s="1278" t="s">
        <v>595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122.8</v>
      </c>
      <c r="CG51" s="1275"/>
      <c r="CH51" s="1275"/>
      <c r="CI51" s="1275"/>
      <c r="CJ51" s="1275"/>
      <c r="CK51" s="1275"/>
      <c r="CL51" s="1275"/>
      <c r="CM51" s="1275"/>
      <c r="CN51" s="1275">
        <v>141.19999999999999</v>
      </c>
      <c r="CO51" s="1275"/>
      <c r="CP51" s="1275"/>
      <c r="CQ51" s="1275"/>
      <c r="CR51" s="1275"/>
      <c r="CS51" s="1275"/>
      <c r="CT51" s="1275"/>
      <c r="CU51" s="1275"/>
      <c r="CV51" s="1275">
        <v>135.6</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63.8</v>
      </c>
      <c r="CG53" s="1275"/>
      <c r="CH53" s="1275"/>
      <c r="CI53" s="1275"/>
      <c r="CJ53" s="1275"/>
      <c r="CK53" s="1275"/>
      <c r="CL53" s="1275"/>
      <c r="CM53" s="1275"/>
      <c r="CN53" s="1275">
        <v>62.2</v>
      </c>
      <c r="CO53" s="1275"/>
      <c r="CP53" s="1275"/>
      <c r="CQ53" s="1275"/>
      <c r="CR53" s="1275"/>
      <c r="CS53" s="1275"/>
      <c r="CT53" s="1275"/>
      <c r="CU53" s="1275"/>
      <c r="CV53" s="1275">
        <v>64.099999999999994</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597</v>
      </c>
      <c r="AO55" s="1280"/>
      <c r="AP55" s="1280"/>
      <c r="AQ55" s="1280"/>
      <c r="AR55" s="1280"/>
      <c r="AS55" s="1280"/>
      <c r="AT55" s="1280"/>
      <c r="AU55" s="1280"/>
      <c r="AV55" s="1280"/>
      <c r="AW55" s="1280"/>
      <c r="AX55" s="1280"/>
      <c r="AY55" s="1280"/>
      <c r="AZ55" s="1280"/>
      <c r="BA55" s="1280"/>
      <c r="BB55" s="1278" t="s">
        <v>595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32.799999999999997</v>
      </c>
      <c r="CG55" s="1275"/>
      <c r="CH55" s="1275"/>
      <c r="CI55" s="1275"/>
      <c r="CJ55" s="1275"/>
      <c r="CK55" s="1275"/>
      <c r="CL55" s="1275"/>
      <c r="CM55" s="1275"/>
      <c r="CN55" s="1275">
        <v>20.2</v>
      </c>
      <c r="CO55" s="1275"/>
      <c r="CP55" s="1275"/>
      <c r="CQ55" s="1275"/>
      <c r="CR55" s="1275"/>
      <c r="CS55" s="1275"/>
      <c r="CT55" s="1275"/>
      <c r="CU55" s="1275"/>
      <c r="CV55" s="1275">
        <v>19</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58.6</v>
      </c>
      <c r="CG57" s="1275"/>
      <c r="CH57" s="1275"/>
      <c r="CI57" s="1275"/>
      <c r="CJ57" s="1275"/>
      <c r="CK57" s="1275"/>
      <c r="CL57" s="1275"/>
      <c r="CM57" s="1275"/>
      <c r="CN57" s="1275">
        <v>53.6</v>
      </c>
      <c r="CO57" s="1275"/>
      <c r="CP57" s="1275"/>
      <c r="CQ57" s="1275"/>
      <c r="CR57" s="1275"/>
      <c r="CS57" s="1275"/>
      <c r="CT57" s="1275"/>
      <c r="CU57" s="1275"/>
      <c r="CV57" s="1275">
        <v>53</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598</v>
      </c>
    </row>
    <row r="64" spans="1:109" x14ac:dyDescent="0.15">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546</v>
      </c>
      <c r="BQ72" s="1280"/>
      <c r="BR72" s="1280"/>
      <c r="BS72" s="1280"/>
      <c r="BT72" s="1280"/>
      <c r="BU72" s="1280"/>
      <c r="BV72" s="1280"/>
      <c r="BW72" s="1280"/>
      <c r="BX72" s="1280" t="s">
        <v>547</v>
      </c>
      <c r="BY72" s="1280"/>
      <c r="BZ72" s="1280"/>
      <c r="CA72" s="1280"/>
      <c r="CB72" s="1280"/>
      <c r="CC72" s="1280"/>
      <c r="CD72" s="1280"/>
      <c r="CE72" s="1280"/>
      <c r="CF72" s="1280" t="s">
        <v>548</v>
      </c>
      <c r="CG72" s="1280"/>
      <c r="CH72" s="1280"/>
      <c r="CI72" s="1280"/>
      <c r="CJ72" s="1280"/>
      <c r="CK72" s="1280"/>
      <c r="CL72" s="1280"/>
      <c r="CM72" s="1280"/>
      <c r="CN72" s="1280" t="s">
        <v>549</v>
      </c>
      <c r="CO72" s="1280"/>
      <c r="CP72" s="1280"/>
      <c r="CQ72" s="1280"/>
      <c r="CR72" s="1280"/>
      <c r="CS72" s="1280"/>
      <c r="CT72" s="1280"/>
      <c r="CU72" s="1280"/>
      <c r="CV72" s="1280" t="s">
        <v>550</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594</v>
      </c>
      <c r="AO73" s="1278"/>
      <c r="AP73" s="1278"/>
      <c r="AQ73" s="1278"/>
      <c r="AR73" s="1278"/>
      <c r="AS73" s="1278"/>
      <c r="AT73" s="1278"/>
      <c r="AU73" s="1278"/>
      <c r="AV73" s="1278"/>
      <c r="AW73" s="1278"/>
      <c r="AX73" s="1278"/>
      <c r="AY73" s="1278"/>
      <c r="AZ73" s="1278"/>
      <c r="BA73" s="1278"/>
      <c r="BB73" s="1278" t="s">
        <v>595</v>
      </c>
      <c r="BC73" s="1278"/>
      <c r="BD73" s="1278"/>
      <c r="BE73" s="1278"/>
      <c r="BF73" s="1278"/>
      <c r="BG73" s="1278"/>
      <c r="BH73" s="1278"/>
      <c r="BI73" s="1278"/>
      <c r="BJ73" s="1278"/>
      <c r="BK73" s="1278"/>
      <c r="BL73" s="1278"/>
      <c r="BM73" s="1278"/>
      <c r="BN73" s="1278"/>
      <c r="BO73" s="1278"/>
      <c r="BP73" s="1275">
        <v>134</v>
      </c>
      <c r="BQ73" s="1275"/>
      <c r="BR73" s="1275"/>
      <c r="BS73" s="1275"/>
      <c r="BT73" s="1275"/>
      <c r="BU73" s="1275"/>
      <c r="BV73" s="1275"/>
      <c r="BW73" s="1275"/>
      <c r="BX73" s="1275">
        <v>131.69999999999999</v>
      </c>
      <c r="BY73" s="1275"/>
      <c r="BZ73" s="1275"/>
      <c r="CA73" s="1275"/>
      <c r="CB73" s="1275"/>
      <c r="CC73" s="1275"/>
      <c r="CD73" s="1275"/>
      <c r="CE73" s="1275"/>
      <c r="CF73" s="1275">
        <v>122.8</v>
      </c>
      <c r="CG73" s="1275"/>
      <c r="CH73" s="1275"/>
      <c r="CI73" s="1275"/>
      <c r="CJ73" s="1275"/>
      <c r="CK73" s="1275"/>
      <c r="CL73" s="1275"/>
      <c r="CM73" s="1275"/>
      <c r="CN73" s="1275">
        <v>141.19999999999999</v>
      </c>
      <c r="CO73" s="1275"/>
      <c r="CP73" s="1275"/>
      <c r="CQ73" s="1275"/>
      <c r="CR73" s="1275"/>
      <c r="CS73" s="1275"/>
      <c r="CT73" s="1275"/>
      <c r="CU73" s="1275"/>
      <c r="CV73" s="1275">
        <v>135.6</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600</v>
      </c>
      <c r="BC75" s="1278"/>
      <c r="BD75" s="1278"/>
      <c r="BE75" s="1278"/>
      <c r="BF75" s="1278"/>
      <c r="BG75" s="1278"/>
      <c r="BH75" s="1278"/>
      <c r="BI75" s="1278"/>
      <c r="BJ75" s="1278"/>
      <c r="BK75" s="1278"/>
      <c r="BL75" s="1278"/>
      <c r="BM75" s="1278"/>
      <c r="BN75" s="1278"/>
      <c r="BO75" s="1278"/>
      <c r="BP75" s="1275">
        <v>14.3</v>
      </c>
      <c r="BQ75" s="1275"/>
      <c r="BR75" s="1275"/>
      <c r="BS75" s="1275"/>
      <c r="BT75" s="1275"/>
      <c r="BU75" s="1275"/>
      <c r="BV75" s="1275"/>
      <c r="BW75" s="1275"/>
      <c r="BX75" s="1275">
        <v>13.6</v>
      </c>
      <c r="BY75" s="1275"/>
      <c r="BZ75" s="1275"/>
      <c r="CA75" s="1275"/>
      <c r="CB75" s="1275"/>
      <c r="CC75" s="1275"/>
      <c r="CD75" s="1275"/>
      <c r="CE75" s="1275"/>
      <c r="CF75" s="1275">
        <v>13.2</v>
      </c>
      <c r="CG75" s="1275"/>
      <c r="CH75" s="1275"/>
      <c r="CI75" s="1275"/>
      <c r="CJ75" s="1275"/>
      <c r="CK75" s="1275"/>
      <c r="CL75" s="1275"/>
      <c r="CM75" s="1275"/>
      <c r="CN75" s="1275">
        <v>14.4</v>
      </c>
      <c r="CO75" s="1275"/>
      <c r="CP75" s="1275"/>
      <c r="CQ75" s="1275"/>
      <c r="CR75" s="1275"/>
      <c r="CS75" s="1275"/>
      <c r="CT75" s="1275"/>
      <c r="CU75" s="1275"/>
      <c r="CV75" s="1275">
        <v>14.3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597</v>
      </c>
      <c r="AO77" s="1280"/>
      <c r="AP77" s="1280"/>
      <c r="AQ77" s="1280"/>
      <c r="AR77" s="1280"/>
      <c r="AS77" s="1280"/>
      <c r="AT77" s="1280"/>
      <c r="AU77" s="1280"/>
      <c r="AV77" s="1280"/>
      <c r="AW77" s="1280"/>
      <c r="AX77" s="1280"/>
      <c r="AY77" s="1280"/>
      <c r="AZ77" s="1280"/>
      <c r="BA77" s="1280"/>
      <c r="BB77" s="1278" t="s">
        <v>595</v>
      </c>
      <c r="BC77" s="1278"/>
      <c r="BD77" s="1278"/>
      <c r="BE77" s="1278"/>
      <c r="BF77" s="1278"/>
      <c r="BG77" s="1278"/>
      <c r="BH77" s="1278"/>
      <c r="BI77" s="1278"/>
      <c r="BJ77" s="1278"/>
      <c r="BK77" s="1278"/>
      <c r="BL77" s="1278"/>
      <c r="BM77" s="1278"/>
      <c r="BN77" s="1278"/>
      <c r="BO77" s="1278"/>
      <c r="BP77" s="1275">
        <v>52.8</v>
      </c>
      <c r="BQ77" s="1275"/>
      <c r="BR77" s="1275"/>
      <c r="BS77" s="1275"/>
      <c r="BT77" s="1275"/>
      <c r="BU77" s="1275"/>
      <c r="BV77" s="1275"/>
      <c r="BW77" s="1275"/>
      <c r="BX77" s="1275">
        <v>48.6</v>
      </c>
      <c r="BY77" s="1275"/>
      <c r="BZ77" s="1275"/>
      <c r="CA77" s="1275"/>
      <c r="CB77" s="1275"/>
      <c r="CC77" s="1275"/>
      <c r="CD77" s="1275"/>
      <c r="CE77" s="1275"/>
      <c r="CF77" s="1275">
        <v>32.799999999999997</v>
      </c>
      <c r="CG77" s="1275"/>
      <c r="CH77" s="1275"/>
      <c r="CI77" s="1275"/>
      <c r="CJ77" s="1275"/>
      <c r="CK77" s="1275"/>
      <c r="CL77" s="1275"/>
      <c r="CM77" s="1275"/>
      <c r="CN77" s="1275">
        <v>20.2</v>
      </c>
      <c r="CO77" s="1275"/>
      <c r="CP77" s="1275"/>
      <c r="CQ77" s="1275"/>
      <c r="CR77" s="1275"/>
      <c r="CS77" s="1275"/>
      <c r="CT77" s="1275"/>
      <c r="CU77" s="1275"/>
      <c r="CV77" s="1275">
        <v>19</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600</v>
      </c>
      <c r="BC79" s="1278"/>
      <c r="BD79" s="1278"/>
      <c r="BE79" s="1278"/>
      <c r="BF79" s="1278"/>
      <c r="BG79" s="1278"/>
      <c r="BH79" s="1278"/>
      <c r="BI79" s="1278"/>
      <c r="BJ79" s="1278"/>
      <c r="BK79" s="1278"/>
      <c r="BL79" s="1278"/>
      <c r="BM79" s="1278"/>
      <c r="BN79" s="1278"/>
      <c r="BO79" s="1278"/>
      <c r="BP79" s="1275">
        <v>11.5</v>
      </c>
      <c r="BQ79" s="1275"/>
      <c r="BR79" s="1275"/>
      <c r="BS79" s="1275"/>
      <c r="BT79" s="1275"/>
      <c r="BU79" s="1275"/>
      <c r="BV79" s="1275"/>
      <c r="BW79" s="1275"/>
      <c r="BX79" s="1275">
        <v>10.4</v>
      </c>
      <c r="BY79" s="1275"/>
      <c r="BZ79" s="1275"/>
      <c r="CA79" s="1275"/>
      <c r="CB79" s="1275"/>
      <c r="CC79" s="1275"/>
      <c r="CD79" s="1275"/>
      <c r="CE79" s="1275"/>
      <c r="CF79" s="1275">
        <v>9.5</v>
      </c>
      <c r="CG79" s="1275"/>
      <c r="CH79" s="1275"/>
      <c r="CI79" s="1275"/>
      <c r="CJ79" s="1275"/>
      <c r="CK79" s="1275"/>
      <c r="CL79" s="1275"/>
      <c r="CM79" s="1275"/>
      <c r="CN79" s="1275">
        <v>8.6</v>
      </c>
      <c r="CO79" s="1275"/>
      <c r="CP79" s="1275"/>
      <c r="CQ79" s="1275"/>
      <c r="CR79" s="1275"/>
      <c r="CS79" s="1275"/>
      <c r="CT79" s="1275"/>
      <c r="CU79" s="1275"/>
      <c r="CV79" s="1275">
        <v>8.5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PB84Mu0lTuKBNJLVmeJcofW7sjDxnATMpN6K2m6VX9tKUAVN7agEDeJJaQm/jnaE/mnPgmEsjJXO0CyM03u/w==" saltValue="UWvZTRl1PblWu/pIBuORY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80" zoomScaleNormal="80" zoomScaleSheetLayoutView="70" workbookViewId="0">
      <selection activeCell="BI112" sqref="BI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QD5NDzKpEix3v1EUXnT6AbGtlgR4LitE1WzzhjiDM4thpkx2Zu1j6lvHVMgsATShFCRCB024UW58+W1qdejjQ==" saltValue="lCILtW+5STiRbIi+t8Kdm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JsO6kz9qUp/iwTdfK+/f1/bKfxnYVKlPcrllYrIpofFFAp5zFj58tpa4a3gg40Wp3mgIkwCFWxiEiDv9U9+Ow==" saltValue="JexUljVvcmhpa0ZhyXi3Q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64413</v>
      </c>
      <c r="E3" s="141"/>
      <c r="F3" s="142">
        <v>84389</v>
      </c>
      <c r="G3" s="143"/>
      <c r="H3" s="144"/>
    </row>
    <row r="4" spans="1:8" x14ac:dyDescent="0.15">
      <c r="A4" s="145"/>
      <c r="B4" s="146"/>
      <c r="C4" s="147"/>
      <c r="D4" s="148">
        <v>35740</v>
      </c>
      <c r="E4" s="149"/>
      <c r="F4" s="150">
        <v>44339</v>
      </c>
      <c r="G4" s="151"/>
      <c r="H4" s="152"/>
    </row>
    <row r="5" spans="1:8" x14ac:dyDescent="0.15">
      <c r="A5" s="133" t="s">
        <v>539</v>
      </c>
      <c r="B5" s="138"/>
      <c r="C5" s="139"/>
      <c r="D5" s="140">
        <v>126035</v>
      </c>
      <c r="E5" s="141"/>
      <c r="F5" s="142">
        <v>83623</v>
      </c>
      <c r="G5" s="143"/>
      <c r="H5" s="144"/>
    </row>
    <row r="6" spans="1:8" x14ac:dyDescent="0.15">
      <c r="A6" s="145"/>
      <c r="B6" s="146"/>
      <c r="C6" s="147"/>
      <c r="D6" s="148">
        <v>82733</v>
      </c>
      <c r="E6" s="149"/>
      <c r="F6" s="150">
        <v>48787</v>
      </c>
      <c r="G6" s="151"/>
      <c r="H6" s="152"/>
    </row>
    <row r="7" spans="1:8" x14ac:dyDescent="0.15">
      <c r="A7" s="133" t="s">
        <v>540</v>
      </c>
      <c r="B7" s="138"/>
      <c r="C7" s="139"/>
      <c r="D7" s="140">
        <v>79914</v>
      </c>
      <c r="E7" s="141"/>
      <c r="F7" s="142">
        <v>87974</v>
      </c>
      <c r="G7" s="143"/>
      <c r="H7" s="144"/>
    </row>
    <row r="8" spans="1:8" x14ac:dyDescent="0.15">
      <c r="A8" s="145"/>
      <c r="B8" s="146"/>
      <c r="C8" s="147"/>
      <c r="D8" s="148">
        <v>60152</v>
      </c>
      <c r="E8" s="149"/>
      <c r="F8" s="150">
        <v>48183</v>
      </c>
      <c r="G8" s="151"/>
      <c r="H8" s="152"/>
    </row>
    <row r="9" spans="1:8" x14ac:dyDescent="0.15">
      <c r="A9" s="133" t="s">
        <v>541</v>
      </c>
      <c r="B9" s="138"/>
      <c r="C9" s="139"/>
      <c r="D9" s="140">
        <v>78688</v>
      </c>
      <c r="E9" s="141"/>
      <c r="F9" s="142">
        <v>78864</v>
      </c>
      <c r="G9" s="143"/>
      <c r="H9" s="144"/>
    </row>
    <row r="10" spans="1:8" x14ac:dyDescent="0.15">
      <c r="A10" s="145"/>
      <c r="B10" s="146"/>
      <c r="C10" s="147"/>
      <c r="D10" s="148">
        <v>57457</v>
      </c>
      <c r="E10" s="149"/>
      <c r="F10" s="150">
        <v>46136</v>
      </c>
      <c r="G10" s="151"/>
      <c r="H10" s="152"/>
    </row>
    <row r="11" spans="1:8" x14ac:dyDescent="0.15">
      <c r="A11" s="133" t="s">
        <v>542</v>
      </c>
      <c r="B11" s="138"/>
      <c r="C11" s="139"/>
      <c r="D11" s="140">
        <v>75407</v>
      </c>
      <c r="E11" s="141"/>
      <c r="F11" s="142">
        <v>85042</v>
      </c>
      <c r="G11" s="143"/>
      <c r="H11" s="144"/>
    </row>
    <row r="12" spans="1:8" x14ac:dyDescent="0.15">
      <c r="A12" s="145"/>
      <c r="B12" s="146"/>
      <c r="C12" s="153"/>
      <c r="D12" s="148">
        <v>45796</v>
      </c>
      <c r="E12" s="149"/>
      <c r="F12" s="150">
        <v>50806</v>
      </c>
      <c r="G12" s="151"/>
      <c r="H12" s="152"/>
    </row>
    <row r="13" spans="1:8" x14ac:dyDescent="0.15">
      <c r="A13" s="133"/>
      <c r="B13" s="138"/>
      <c r="C13" s="154"/>
      <c r="D13" s="155">
        <v>84891</v>
      </c>
      <c r="E13" s="156"/>
      <c r="F13" s="157">
        <v>83978</v>
      </c>
      <c r="G13" s="158"/>
      <c r="H13" s="144"/>
    </row>
    <row r="14" spans="1:8" x14ac:dyDescent="0.15">
      <c r="A14" s="145"/>
      <c r="B14" s="146"/>
      <c r="C14" s="147"/>
      <c r="D14" s="148">
        <v>56376</v>
      </c>
      <c r="E14" s="149"/>
      <c r="F14" s="150">
        <v>47650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6.41</v>
      </c>
      <c r="C19" s="159">
        <f>ROUND(VALUE(SUBSTITUTE(実質収支比率等に係る経年分析!G$48,"▲","-")),2)</f>
        <v>4.38</v>
      </c>
      <c r="D19" s="159">
        <f>ROUND(VALUE(SUBSTITUTE(実質収支比率等に係る経年分析!H$48,"▲","-")),2)</f>
        <v>5.6</v>
      </c>
      <c r="E19" s="159">
        <f>ROUND(VALUE(SUBSTITUTE(実質収支比率等に係る経年分析!I$48,"▲","-")),2)</f>
        <v>1.64</v>
      </c>
      <c r="F19" s="159">
        <f>ROUND(VALUE(SUBSTITUTE(実質収支比率等に係る経年分析!J$48,"▲","-")),2)</f>
        <v>2.2000000000000002</v>
      </c>
    </row>
    <row r="20" spans="1:11" x14ac:dyDescent="0.15">
      <c r="A20" s="159" t="s">
        <v>49</v>
      </c>
      <c r="B20" s="159">
        <f>ROUND(VALUE(SUBSTITUTE(実質収支比率等に係る経年分析!F$47,"▲","-")),2)</f>
        <v>14.31</v>
      </c>
      <c r="C20" s="159">
        <f>ROUND(VALUE(SUBSTITUTE(実質収支比率等に係る経年分析!G$47,"▲","-")),2)</f>
        <v>16.149999999999999</v>
      </c>
      <c r="D20" s="159">
        <f>ROUND(VALUE(SUBSTITUTE(実質収支比率等に係る経年分析!H$47,"▲","-")),2)</f>
        <v>16.03</v>
      </c>
      <c r="E20" s="159">
        <f>ROUND(VALUE(SUBSTITUTE(実質収支比率等に係る経年分析!I$47,"▲","-")),2)</f>
        <v>16.420000000000002</v>
      </c>
      <c r="F20" s="159">
        <f>ROUND(VALUE(SUBSTITUTE(実質収支比率等に係る経年分析!J$47,"▲","-")),2)</f>
        <v>17</v>
      </c>
    </row>
    <row r="21" spans="1:11" x14ac:dyDescent="0.15">
      <c r="A21" s="159" t="s">
        <v>50</v>
      </c>
      <c r="B21" s="159">
        <f>IF(ISNUMBER(VALUE(SUBSTITUTE(実質収支比率等に係る経年分析!F$49,"▲","-"))),ROUND(VALUE(SUBSTITUTE(実質収支比率等に係る経年分析!F$49,"▲","-")),2),NA())</f>
        <v>8.74</v>
      </c>
      <c r="C21" s="159">
        <f>IF(ISNUMBER(VALUE(SUBSTITUTE(実質収支比率等に係る経年分析!G$49,"▲","-"))),ROUND(VALUE(SUBSTITUTE(実質収支比率等に係る経年分析!G$49,"▲","-")),2),NA())</f>
        <v>4.97</v>
      </c>
      <c r="D21" s="159">
        <f>IF(ISNUMBER(VALUE(SUBSTITUTE(実質収支比率等に係る経年分析!H$49,"▲","-"))),ROUND(VALUE(SUBSTITUTE(実質収支比率等に係る経年分析!H$49,"▲","-")),2),NA())</f>
        <v>4.79</v>
      </c>
      <c r="E21" s="159">
        <f>IF(ISNUMBER(VALUE(SUBSTITUTE(実質収支比率等に係る経年分析!I$49,"▲","-"))),ROUND(VALUE(SUBSTITUTE(実質収支比率等に係る経年分析!I$49,"▲","-")),2),NA())</f>
        <v>-0.95</v>
      </c>
      <c r="F21" s="159">
        <f>IF(ISNUMBER(VALUE(SUBSTITUTE(実質収支比率等に係る経年分析!J$49,"▲","-"))),ROUND(VALUE(SUBSTITUTE(実質収支比率等に係る経年分析!J$49,"▲","-")),2),NA())</f>
        <v>3.71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産業廃棄物最終処分事業特別会計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0.28999999999999998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0.09</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0.11</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x14ac:dyDescent="0.15">
      <c r="A31" s="160" t="str">
        <f>IF(連結実質赤字比率に係る赤字・黒字の構成分析!C$39="",NA(),連結実質赤字比率に係る赤字・黒字の構成分析!C$39)</f>
        <v>国民宿舎事業会計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1.33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1.23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1.25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0.32</v>
      </c>
    </row>
    <row r="32" spans="1:11" x14ac:dyDescent="0.15">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0.61</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1.1100000000000001</v>
      </c>
    </row>
    <row r="34" spans="1:16" x14ac:dyDescent="0.15">
      <c r="A34" s="160" t="str">
        <f>IF(連結実質赤字比率に係る赤字・黒字の構成分析!C$36="",NA(),連結実質赤字比率に係る赤字・黒字の構成分析!C$36)</f>
        <v>土地開発事業特別会計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1.19</v>
      </c>
    </row>
    <row r="35" spans="1:16" x14ac:dyDescent="0.15">
      <c r="A35" s="160" t="str">
        <f>IF(連結実質赤字比率に係る赤字・黒字の構成分析!C$35="",NA(),連結実質赤字比率に係る赤字・黒字の構成分析!C$35)</f>
        <v>国民健康保険特別会計　保険事業勘定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0.56000000000000005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4.1100000000000003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4002</v>
      </c>
      <c r="E42" s="161"/>
      <c r="F42" s="161"/>
      <c r="G42" s="161">
        <f>'実質公債費比率（分子）の構造'!L$52</f>
        <v>4154</v>
      </c>
      <c r="H42" s="161"/>
      <c r="I42" s="161"/>
      <c r="J42" s="161">
        <f>'実質公債費比率（分子）の構造'!M$52</f>
        <v>4113</v>
      </c>
      <c r="K42" s="161"/>
      <c r="L42" s="161"/>
      <c r="M42" s="161">
        <f>'実質公債費比率（分子）の構造'!N$52</f>
        <v>4077</v>
      </c>
      <c r="N42" s="161"/>
      <c r="O42" s="161"/>
      <c r="P42" s="161">
        <f>'実質公債費比率（分子）の構造'!O$52</f>
        <v>3934</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13</v>
      </c>
      <c r="C44" s="161"/>
      <c r="D44" s="161"/>
      <c r="E44" s="161">
        <f>'実質公債費比率（分子）の構造'!L$50</f>
        <v>3</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359</v>
      </c>
      <c r="C45" s="161"/>
      <c r="D45" s="161"/>
      <c r="E45" s="161">
        <f>'実質公債費比率（分子）の構造'!L$49</f>
        <v>441</v>
      </c>
      <c r="F45" s="161"/>
      <c r="G45" s="161"/>
      <c r="H45" s="161">
        <f>'実質公債費比率（分子）の構造'!M$49</f>
        <v>508</v>
      </c>
      <c r="I45" s="161"/>
      <c r="J45" s="161"/>
      <c r="K45" s="161">
        <f>'実質公債費比率（分子）の構造'!N$49</f>
        <v>487</v>
      </c>
      <c r="L45" s="161"/>
      <c r="M45" s="161"/>
      <c r="N45" s="161">
        <f>'実質公債費比率（分子）の構造'!O$49</f>
        <v>495</v>
      </c>
      <c r="O45" s="161"/>
      <c r="P45" s="161"/>
    </row>
    <row r="46" spans="1:16" x14ac:dyDescent="0.15">
      <c r="A46" s="161" t="s">
        <v>61</v>
      </c>
      <c r="B46" s="161">
        <f>'実質公債費比率（分子）の構造'!K$48</f>
        <v>1276</v>
      </c>
      <c r="C46" s="161"/>
      <c r="D46" s="161"/>
      <c r="E46" s="161">
        <f>'実質公債費比率（分子）の構造'!L$48</f>
        <v>1295</v>
      </c>
      <c r="F46" s="161"/>
      <c r="G46" s="161"/>
      <c r="H46" s="161">
        <f>'実質公債費比率（分子）の構造'!M$48</f>
        <v>1338</v>
      </c>
      <c r="I46" s="161"/>
      <c r="J46" s="161"/>
      <c r="K46" s="161">
        <f>'実質公債費比率（分子）の構造'!N$48</f>
        <v>1510</v>
      </c>
      <c r="L46" s="161"/>
      <c r="M46" s="161"/>
      <c r="N46" s="161">
        <f>'実質公債費比率（分子）の構造'!O$48</f>
        <v>1535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4191</v>
      </c>
      <c r="C49" s="161"/>
      <c r="D49" s="161"/>
      <c r="E49" s="161">
        <f>'実質公債費比率（分子）の構造'!L$45</f>
        <v>4062</v>
      </c>
      <c r="F49" s="161"/>
      <c r="G49" s="161"/>
      <c r="H49" s="161">
        <f>'実質公債費比率（分子）の構造'!M$45</f>
        <v>3991</v>
      </c>
      <c r="I49" s="161"/>
      <c r="J49" s="161"/>
      <c r="K49" s="161">
        <f>'実質公債費比率（分子）の構造'!N$45</f>
        <v>3795</v>
      </c>
      <c r="L49" s="161"/>
      <c r="M49" s="161"/>
      <c r="N49" s="161">
        <f>'実質公債費比率（分子）の構造'!O$45</f>
        <v>3772</v>
      </c>
      <c r="O49" s="161"/>
      <c r="P49" s="161"/>
    </row>
    <row r="50" spans="1:16" x14ac:dyDescent="0.15">
      <c r="A50" s="161" t="s">
        <v>65</v>
      </c>
      <c r="B50" s="161" t="e">
        <f>NA()</f>
        <v>#N/A</v>
      </c>
      <c r="C50" s="161">
        <f>IF(ISNUMBER('実質公債費比率（分子）の構造'!K$53),'実質公債費比率（分子）の構造'!K$53,NA())</f>
        <v>1837</v>
      </c>
      <c r="D50" s="161" t="e">
        <f>NA()</f>
        <v>#N/A</v>
      </c>
      <c r="E50" s="161" t="e">
        <f>NA()</f>
        <v>#N/A</v>
      </c>
      <c r="F50" s="161">
        <f>IF(ISNUMBER('実質公債費比率（分子）の構造'!L$53),'実質公債費比率（分子）の構造'!L$53,NA())</f>
        <v>1647</v>
      </c>
      <c r="G50" s="161" t="e">
        <f>NA()</f>
        <v>#N/A</v>
      </c>
      <c r="H50" s="161" t="e">
        <f>NA()</f>
        <v>#N/A</v>
      </c>
      <c r="I50" s="161">
        <f>IF(ISNUMBER('実質公債費比率（分子）の構造'!M$53),'実質公債費比率（分子）の構造'!M$53,NA())</f>
        <v>1724</v>
      </c>
      <c r="J50" s="161" t="e">
        <f>NA()</f>
        <v>#N/A</v>
      </c>
      <c r="K50" s="161" t="e">
        <f>NA()</f>
        <v>#N/A</v>
      </c>
      <c r="L50" s="161">
        <f>IF(ISNUMBER('実質公債費比率（分子）の構造'!N$53),'実質公債費比率（分子）の構造'!N$53,NA())</f>
        <v>1715</v>
      </c>
      <c r="M50" s="161" t="e">
        <f>NA()</f>
        <v>#N/A</v>
      </c>
      <c r="N50" s="161" t="e">
        <f>NA()</f>
        <v>#N/A</v>
      </c>
      <c r="O50" s="161">
        <f>IF(ISNUMBER('実質公債費比率（分子）の構造'!O$53),'実質公債費比率（分子）の構造'!O$53,NA())</f>
        <v>1868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40186</v>
      </c>
      <c r="E56" s="160"/>
      <c r="F56" s="160"/>
      <c r="G56" s="160">
        <f>'将来負担比率（分子）の構造'!J$52</f>
        <v>41214</v>
      </c>
      <c r="H56" s="160"/>
      <c r="I56" s="160"/>
      <c r="J56" s="160">
        <f>'将来負担比率（分子）の構造'!K$52</f>
        <v>41262</v>
      </c>
      <c r="K56" s="160"/>
      <c r="L56" s="160"/>
      <c r="M56" s="160">
        <f>'将来負担比率（分子）の構造'!L$52</f>
        <v>40736</v>
      </c>
      <c r="N56" s="160"/>
      <c r="O56" s="160"/>
      <c r="P56" s="160">
        <f>'将来負担比率（分子）の構造'!M$52</f>
        <v>40143</v>
      </c>
    </row>
    <row r="57" spans="1:16" x14ac:dyDescent="0.15">
      <c r="A57" s="160" t="s">
        <v>36</v>
      </c>
      <c r="B57" s="160"/>
      <c r="C57" s="160"/>
      <c r="D57" s="160">
        <f>'将来負担比率（分子）の構造'!I$51</f>
        <v>1661</v>
      </c>
      <c r="E57" s="160"/>
      <c r="F57" s="160"/>
      <c r="G57" s="160">
        <f>'将来負担比率（分子）の構造'!J$51</f>
        <v>1572</v>
      </c>
      <c r="H57" s="160"/>
      <c r="I57" s="160"/>
      <c r="J57" s="160">
        <f>'将来負担比率（分子）の構造'!K$51</f>
        <v>1310</v>
      </c>
      <c r="K57" s="160"/>
      <c r="L57" s="160"/>
      <c r="M57" s="160">
        <f>'将来負担比率（分子）の構造'!L$51</f>
        <v>1407</v>
      </c>
      <c r="N57" s="160"/>
      <c r="O57" s="160"/>
      <c r="P57" s="160">
        <f>'将来負担比率（分子）の構造'!M$51</f>
        <v>885</v>
      </c>
    </row>
    <row r="58" spans="1:16" x14ac:dyDescent="0.15">
      <c r="A58" s="160" t="s">
        <v>35</v>
      </c>
      <c r="B58" s="160"/>
      <c r="C58" s="160"/>
      <c r="D58" s="160">
        <f>'将来負担比率（分子）の構造'!I$50</f>
        <v>6578</v>
      </c>
      <c r="E58" s="160"/>
      <c r="F58" s="160"/>
      <c r="G58" s="160">
        <f>'将来負担比率（分子）の構造'!J$50</f>
        <v>7243</v>
      </c>
      <c r="H58" s="160"/>
      <c r="I58" s="160"/>
      <c r="J58" s="160">
        <f>'将来負担比率（分子）の構造'!K$50</f>
        <v>8268</v>
      </c>
      <c r="K58" s="160"/>
      <c r="L58" s="160"/>
      <c r="M58" s="160">
        <f>'将来負担比率（分子）の構造'!L$50</f>
        <v>9088</v>
      </c>
      <c r="N58" s="160"/>
      <c r="O58" s="160"/>
      <c r="P58" s="160">
        <f>'将来負担比率（分子）の構造'!M$50</f>
        <v>9311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4815</v>
      </c>
      <c r="C62" s="160"/>
      <c r="D62" s="160"/>
      <c r="E62" s="160">
        <f>'将来負担比率（分子）の構造'!J$45</f>
        <v>4450</v>
      </c>
      <c r="F62" s="160"/>
      <c r="G62" s="160"/>
      <c r="H62" s="160">
        <f>'将来負担比率（分子）の構造'!K$45</f>
        <v>4244</v>
      </c>
      <c r="I62" s="160"/>
      <c r="J62" s="160"/>
      <c r="K62" s="160">
        <f>'将来負担比率（分子）の構造'!L$45</f>
        <v>4024</v>
      </c>
      <c r="L62" s="160"/>
      <c r="M62" s="160"/>
      <c r="N62" s="160">
        <f>'将来負担比率（分子）の構造'!M$45</f>
        <v>3999</v>
      </c>
      <c r="O62" s="160"/>
      <c r="P62" s="160"/>
    </row>
    <row r="63" spans="1:16" x14ac:dyDescent="0.15">
      <c r="A63" s="160" t="s">
        <v>28</v>
      </c>
      <c r="B63" s="160">
        <f>'将来負担比率（分子）の構造'!I$44</f>
        <v>3640</v>
      </c>
      <c r="C63" s="160"/>
      <c r="D63" s="160"/>
      <c r="E63" s="160">
        <f>'将来負担比率（分子）の構造'!J$44</f>
        <v>4863</v>
      </c>
      <c r="F63" s="160"/>
      <c r="G63" s="160"/>
      <c r="H63" s="160">
        <f>'将来負担比率（分子）の構造'!K$44</f>
        <v>5947</v>
      </c>
      <c r="I63" s="160"/>
      <c r="J63" s="160"/>
      <c r="K63" s="160">
        <f>'将来負担比率（分子）の構造'!L$44</f>
        <v>6435</v>
      </c>
      <c r="L63" s="160"/>
      <c r="M63" s="160"/>
      <c r="N63" s="160">
        <f>'将来負担比率（分子）の構造'!M$44</f>
        <v>6307</v>
      </c>
      <c r="O63" s="160"/>
      <c r="P63" s="160"/>
    </row>
    <row r="64" spans="1:16" x14ac:dyDescent="0.15">
      <c r="A64" s="160" t="s">
        <v>27</v>
      </c>
      <c r="B64" s="160">
        <f>'将来負担比率（分子）の構造'!I$43</f>
        <v>21620</v>
      </c>
      <c r="C64" s="160"/>
      <c r="D64" s="160"/>
      <c r="E64" s="160">
        <f>'将来負担比率（分子）の構造'!J$43</f>
        <v>20781</v>
      </c>
      <c r="F64" s="160"/>
      <c r="G64" s="160"/>
      <c r="H64" s="160">
        <f>'将来負担比率（分子）の構造'!K$43</f>
        <v>20173</v>
      </c>
      <c r="I64" s="160"/>
      <c r="J64" s="160"/>
      <c r="K64" s="160">
        <f>'将来負担比率（分子）の構造'!L$43</f>
        <v>23236</v>
      </c>
      <c r="L64" s="160"/>
      <c r="M64" s="160"/>
      <c r="N64" s="160">
        <f>'将来負担比率（分子）の構造'!M$43</f>
        <v>21994</v>
      </c>
      <c r="O64" s="160"/>
      <c r="P64" s="160"/>
    </row>
    <row r="65" spans="1:16" x14ac:dyDescent="0.15">
      <c r="A65" s="160" t="s">
        <v>26</v>
      </c>
      <c r="B65" s="160">
        <f>'将来負担比率（分子）の構造'!I$42</f>
        <v>3</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36082</v>
      </c>
      <c r="C66" s="160"/>
      <c r="D66" s="160"/>
      <c r="E66" s="160">
        <f>'将来負担比率（分子）の構造'!J$41</f>
        <v>36985</v>
      </c>
      <c r="F66" s="160"/>
      <c r="G66" s="160"/>
      <c r="H66" s="160">
        <f>'将来負担比率（分子）の構造'!K$41</f>
        <v>36658</v>
      </c>
      <c r="I66" s="160"/>
      <c r="J66" s="160"/>
      <c r="K66" s="160">
        <f>'将来負担比率（分子）の構造'!L$41</f>
        <v>35821</v>
      </c>
      <c r="L66" s="160"/>
      <c r="M66" s="160"/>
      <c r="N66" s="160">
        <f>'将来負担比率（分子）の構造'!M$41</f>
        <v>35059</v>
      </c>
      <c r="O66" s="160"/>
      <c r="P66" s="160"/>
    </row>
    <row r="67" spans="1:16" x14ac:dyDescent="0.15">
      <c r="A67" s="160" t="s">
        <v>69</v>
      </c>
      <c r="B67" s="160" t="e">
        <f>NA()</f>
        <v>#N/A</v>
      </c>
      <c r="C67" s="160">
        <f>IF(ISNUMBER('将来負担比率（分子）の構造'!I$53), IF('将来負担比率（分子）の構造'!I$53 &lt; 0, 0, '将来負担比率（分子）の構造'!I$53), NA())</f>
        <v>17734</v>
      </c>
      <c r="D67" s="160" t="e">
        <f>NA()</f>
        <v>#N/A</v>
      </c>
      <c r="E67" s="160" t="e">
        <f>NA()</f>
        <v>#N/A</v>
      </c>
      <c r="F67" s="160">
        <f>IF(ISNUMBER('将来負担比率（分子）の構造'!J$53), IF('将来負担比率（分子）の構造'!J$53 &lt; 0, 0, '将来負担比率（分子）の構造'!J$53), NA())</f>
        <v>17050</v>
      </c>
      <c r="G67" s="160" t="e">
        <f>NA()</f>
        <v>#N/A</v>
      </c>
      <c r="H67" s="160" t="e">
        <f>NA()</f>
        <v>#N/A</v>
      </c>
      <c r="I67" s="160">
        <f>IF(ISNUMBER('将来負担比率（分子）の構造'!K$53), IF('将来負担比率（分子）の構造'!K$53 &lt; 0, 0, '将来負担比率（分子）の構造'!K$53), NA())</f>
        <v>16183</v>
      </c>
      <c r="J67" s="160" t="e">
        <f>NA()</f>
        <v>#N/A</v>
      </c>
      <c r="K67" s="160" t="e">
        <f>NA()</f>
        <v>#N/A</v>
      </c>
      <c r="L67" s="160">
        <f>IF(ISNUMBER('将来負担比率（分子）の構造'!L$53), IF('将来負担比率（分子）の構造'!L$53 &lt; 0, 0, '将来負担比率（分子）の構造'!L$53), NA())</f>
        <v>18286</v>
      </c>
      <c r="M67" s="160" t="e">
        <f>NA()</f>
        <v>#N/A</v>
      </c>
      <c r="N67" s="160" t="e">
        <f>NA()</f>
        <v>#N/A</v>
      </c>
      <c r="O67" s="160">
        <f>IF(ISNUMBER('将来負担比率（分子）の構造'!M$53), IF('将来負担比率（分子）の構造'!M$53 &lt; 0, 0, '将来負担比率（分子）の構造'!M$53), NA())</f>
        <v>17019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2745</v>
      </c>
      <c r="C72" s="164">
        <f>基金残高に係る経年分析!G55</f>
        <v>2757</v>
      </c>
      <c r="D72" s="164">
        <f>基金残高に係る経年分析!H55</f>
        <v>2779</v>
      </c>
    </row>
    <row r="73" spans="1:16" x14ac:dyDescent="0.15">
      <c r="A73" s="163" t="s">
        <v>72</v>
      </c>
      <c r="B73" s="164">
        <f>基金残高に係る経年分析!F56</f>
        <v>536</v>
      </c>
      <c r="C73" s="164">
        <f>基金残高に係る経年分析!G56</f>
        <v>1591</v>
      </c>
      <c r="D73" s="164">
        <f>基金残高に係る経年分析!H56</f>
        <v>1690</v>
      </c>
    </row>
    <row r="74" spans="1:16" x14ac:dyDescent="0.15">
      <c r="A74" s="163" t="s">
        <v>73</v>
      </c>
      <c r="B74" s="164">
        <f>基金残高に係る経年分析!F57</f>
        <v>7303</v>
      </c>
      <c r="C74" s="164">
        <f>基金残高に係る経年分析!G57</f>
        <v>7024</v>
      </c>
      <c r="D74" s="164">
        <f>基金残高に係る経年分析!H57</f>
        <v>7019</v>
      </c>
    </row>
  </sheetData>
  <sheetProtection algorithmName="SHA-512" hashValue="6OPRGSt7kppObN954QwQxlQg/CdNw5/xT6INl7yKyjr1dl9WKwBJogg4Z3ZCjy8OTLPFIZh6ujZb4jaqf50uIA==" saltValue="36ZL9+uOWY6LpktKmg/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5799644</v>
      </c>
      <c r="S5" s="649"/>
      <c r="T5" s="649"/>
      <c r="U5" s="649"/>
      <c r="V5" s="649"/>
      <c r="W5" s="649"/>
      <c r="X5" s="649"/>
      <c r="Y5" s="650"/>
      <c r="Z5" s="651">
        <v>21.1</v>
      </c>
      <c r="AA5" s="651"/>
      <c r="AB5" s="651"/>
      <c r="AC5" s="651"/>
      <c r="AD5" s="652">
        <v>5799644</v>
      </c>
      <c r="AE5" s="652"/>
      <c r="AF5" s="652"/>
      <c r="AG5" s="652"/>
      <c r="AH5" s="652"/>
      <c r="AI5" s="652"/>
      <c r="AJ5" s="652"/>
      <c r="AK5" s="652"/>
      <c r="AL5" s="653">
        <v>36.6</v>
      </c>
      <c r="AM5" s="654"/>
      <c r="AN5" s="654"/>
      <c r="AO5" s="655"/>
      <c r="AP5" s="645" t="s">
        <v>222</v>
      </c>
      <c r="AQ5" s="646"/>
      <c r="AR5" s="646"/>
      <c r="AS5" s="646"/>
      <c r="AT5" s="646"/>
      <c r="AU5" s="646"/>
      <c r="AV5" s="646"/>
      <c r="AW5" s="646"/>
      <c r="AX5" s="646"/>
      <c r="AY5" s="646"/>
      <c r="AZ5" s="646"/>
      <c r="BA5" s="646"/>
      <c r="BB5" s="646"/>
      <c r="BC5" s="646"/>
      <c r="BD5" s="646"/>
      <c r="BE5" s="646"/>
      <c r="BF5" s="647"/>
      <c r="BG5" s="659">
        <v>5747780</v>
      </c>
      <c r="BH5" s="660"/>
      <c r="BI5" s="660"/>
      <c r="BJ5" s="660"/>
      <c r="BK5" s="660"/>
      <c r="BL5" s="660"/>
      <c r="BM5" s="660"/>
      <c r="BN5" s="661"/>
      <c r="BO5" s="662">
        <v>99.1</v>
      </c>
      <c r="BP5" s="662"/>
      <c r="BQ5" s="662"/>
      <c r="BR5" s="662"/>
      <c r="BS5" s="663" t="s">
        <v>223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215</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289505</v>
      </c>
      <c r="S6" s="660"/>
      <c r="T6" s="660"/>
      <c r="U6" s="660"/>
      <c r="V6" s="660"/>
      <c r="W6" s="660"/>
      <c r="X6" s="660"/>
      <c r="Y6" s="661"/>
      <c r="Z6" s="662">
        <v>1.1000000000000001</v>
      </c>
      <c r="AA6" s="662"/>
      <c r="AB6" s="662"/>
      <c r="AC6" s="662"/>
      <c r="AD6" s="663">
        <v>289505</v>
      </c>
      <c r="AE6" s="663"/>
      <c r="AF6" s="663"/>
      <c r="AG6" s="663"/>
      <c r="AH6" s="663"/>
      <c r="AI6" s="663"/>
      <c r="AJ6" s="663"/>
      <c r="AK6" s="663"/>
      <c r="AL6" s="664">
        <v>1.8</v>
      </c>
      <c r="AM6" s="665"/>
      <c r="AN6" s="665"/>
      <c r="AO6" s="666"/>
      <c r="AP6" s="656" t="s">
        <v>228</v>
      </c>
      <c r="AQ6" s="657"/>
      <c r="AR6" s="657"/>
      <c r="AS6" s="657"/>
      <c r="AT6" s="657"/>
      <c r="AU6" s="657"/>
      <c r="AV6" s="657"/>
      <c r="AW6" s="657"/>
      <c r="AX6" s="657"/>
      <c r="AY6" s="657"/>
      <c r="AZ6" s="657"/>
      <c r="BA6" s="657"/>
      <c r="BB6" s="657"/>
      <c r="BC6" s="657"/>
      <c r="BD6" s="657"/>
      <c r="BE6" s="657"/>
      <c r="BF6" s="658"/>
      <c r="BG6" s="659">
        <v>5747780</v>
      </c>
      <c r="BH6" s="660"/>
      <c r="BI6" s="660"/>
      <c r="BJ6" s="660"/>
      <c r="BK6" s="660"/>
      <c r="BL6" s="660"/>
      <c r="BM6" s="660"/>
      <c r="BN6" s="661"/>
      <c r="BO6" s="662">
        <v>99.1</v>
      </c>
      <c r="BP6" s="662"/>
      <c r="BQ6" s="662"/>
      <c r="BR6" s="662"/>
      <c r="BS6" s="663" t="s">
        <v>122</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197111</v>
      </c>
      <c r="CS6" s="660"/>
      <c r="CT6" s="660"/>
      <c r="CU6" s="660"/>
      <c r="CV6" s="660"/>
      <c r="CW6" s="660"/>
      <c r="CX6" s="660"/>
      <c r="CY6" s="661"/>
      <c r="CZ6" s="653">
        <v>0.7</v>
      </c>
      <c r="DA6" s="654"/>
      <c r="DB6" s="654"/>
      <c r="DC6" s="673"/>
      <c r="DD6" s="668" t="s">
        <v>122</v>
      </c>
      <c r="DE6" s="660"/>
      <c r="DF6" s="660"/>
      <c r="DG6" s="660"/>
      <c r="DH6" s="660"/>
      <c r="DI6" s="660"/>
      <c r="DJ6" s="660"/>
      <c r="DK6" s="660"/>
      <c r="DL6" s="660"/>
      <c r="DM6" s="660"/>
      <c r="DN6" s="660"/>
      <c r="DO6" s="660"/>
      <c r="DP6" s="661"/>
      <c r="DQ6" s="668">
        <v>197111</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10683</v>
      </c>
      <c r="S7" s="660"/>
      <c r="T7" s="660"/>
      <c r="U7" s="660"/>
      <c r="V7" s="660"/>
      <c r="W7" s="660"/>
      <c r="X7" s="660"/>
      <c r="Y7" s="661"/>
      <c r="Z7" s="662">
        <v>0</v>
      </c>
      <c r="AA7" s="662"/>
      <c r="AB7" s="662"/>
      <c r="AC7" s="662"/>
      <c r="AD7" s="663">
        <v>10683</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2227428</v>
      </c>
      <c r="BH7" s="660"/>
      <c r="BI7" s="660"/>
      <c r="BJ7" s="660"/>
      <c r="BK7" s="660"/>
      <c r="BL7" s="660"/>
      <c r="BM7" s="660"/>
      <c r="BN7" s="661"/>
      <c r="BO7" s="662">
        <v>38.4</v>
      </c>
      <c r="BP7" s="662"/>
      <c r="BQ7" s="662"/>
      <c r="BR7" s="662"/>
      <c r="BS7" s="663" t="s">
        <v>122</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4251833</v>
      </c>
      <c r="CS7" s="660"/>
      <c r="CT7" s="660"/>
      <c r="CU7" s="660"/>
      <c r="CV7" s="660"/>
      <c r="CW7" s="660"/>
      <c r="CX7" s="660"/>
      <c r="CY7" s="661"/>
      <c r="CZ7" s="662">
        <v>15.7</v>
      </c>
      <c r="DA7" s="662"/>
      <c r="DB7" s="662"/>
      <c r="DC7" s="662"/>
      <c r="DD7" s="668">
        <v>741420</v>
      </c>
      <c r="DE7" s="660"/>
      <c r="DF7" s="660"/>
      <c r="DG7" s="660"/>
      <c r="DH7" s="660"/>
      <c r="DI7" s="660"/>
      <c r="DJ7" s="660"/>
      <c r="DK7" s="660"/>
      <c r="DL7" s="660"/>
      <c r="DM7" s="660"/>
      <c r="DN7" s="660"/>
      <c r="DO7" s="660"/>
      <c r="DP7" s="661"/>
      <c r="DQ7" s="668">
        <v>2769772</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38423</v>
      </c>
      <c r="S8" s="660"/>
      <c r="T8" s="660"/>
      <c r="U8" s="660"/>
      <c r="V8" s="660"/>
      <c r="W8" s="660"/>
      <c r="X8" s="660"/>
      <c r="Y8" s="661"/>
      <c r="Z8" s="662">
        <v>0.1</v>
      </c>
      <c r="AA8" s="662"/>
      <c r="AB8" s="662"/>
      <c r="AC8" s="662"/>
      <c r="AD8" s="663">
        <v>38423</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80532</v>
      </c>
      <c r="BH8" s="660"/>
      <c r="BI8" s="660"/>
      <c r="BJ8" s="660"/>
      <c r="BK8" s="660"/>
      <c r="BL8" s="660"/>
      <c r="BM8" s="660"/>
      <c r="BN8" s="661"/>
      <c r="BO8" s="662">
        <v>1.4</v>
      </c>
      <c r="BP8" s="662"/>
      <c r="BQ8" s="662"/>
      <c r="BR8" s="662"/>
      <c r="BS8" s="668" t="s">
        <v>122</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7129740</v>
      </c>
      <c r="CS8" s="660"/>
      <c r="CT8" s="660"/>
      <c r="CU8" s="660"/>
      <c r="CV8" s="660"/>
      <c r="CW8" s="660"/>
      <c r="CX8" s="660"/>
      <c r="CY8" s="661"/>
      <c r="CZ8" s="662">
        <v>26.4</v>
      </c>
      <c r="DA8" s="662"/>
      <c r="DB8" s="662"/>
      <c r="DC8" s="662"/>
      <c r="DD8" s="668">
        <v>165759</v>
      </c>
      <c r="DE8" s="660"/>
      <c r="DF8" s="660"/>
      <c r="DG8" s="660"/>
      <c r="DH8" s="660"/>
      <c r="DI8" s="660"/>
      <c r="DJ8" s="660"/>
      <c r="DK8" s="660"/>
      <c r="DL8" s="660"/>
      <c r="DM8" s="660"/>
      <c r="DN8" s="660"/>
      <c r="DO8" s="660"/>
      <c r="DP8" s="661"/>
      <c r="DQ8" s="668">
        <v>3903707</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38762</v>
      </c>
      <c r="S9" s="660"/>
      <c r="T9" s="660"/>
      <c r="U9" s="660"/>
      <c r="V9" s="660"/>
      <c r="W9" s="660"/>
      <c r="X9" s="660"/>
      <c r="Y9" s="661"/>
      <c r="Z9" s="662">
        <v>0.1</v>
      </c>
      <c r="AA9" s="662"/>
      <c r="AB9" s="662"/>
      <c r="AC9" s="662"/>
      <c r="AD9" s="663">
        <v>38762</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1897600</v>
      </c>
      <c r="BH9" s="660"/>
      <c r="BI9" s="660"/>
      <c r="BJ9" s="660"/>
      <c r="BK9" s="660"/>
      <c r="BL9" s="660"/>
      <c r="BM9" s="660"/>
      <c r="BN9" s="661"/>
      <c r="BO9" s="662">
        <v>32.700000000000003</v>
      </c>
      <c r="BP9" s="662"/>
      <c r="BQ9" s="662"/>
      <c r="BR9" s="662"/>
      <c r="BS9" s="668" t="s">
        <v>122</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1724013</v>
      </c>
      <c r="CS9" s="660"/>
      <c r="CT9" s="660"/>
      <c r="CU9" s="660"/>
      <c r="CV9" s="660"/>
      <c r="CW9" s="660"/>
      <c r="CX9" s="660"/>
      <c r="CY9" s="661"/>
      <c r="CZ9" s="662">
        <v>6.4</v>
      </c>
      <c r="DA9" s="662"/>
      <c r="DB9" s="662"/>
      <c r="DC9" s="662"/>
      <c r="DD9" s="668">
        <v>146696</v>
      </c>
      <c r="DE9" s="660"/>
      <c r="DF9" s="660"/>
      <c r="DG9" s="660"/>
      <c r="DH9" s="660"/>
      <c r="DI9" s="660"/>
      <c r="DJ9" s="660"/>
      <c r="DK9" s="660"/>
      <c r="DL9" s="660"/>
      <c r="DM9" s="660"/>
      <c r="DN9" s="660"/>
      <c r="DO9" s="660"/>
      <c r="DP9" s="661"/>
      <c r="DQ9" s="668">
        <v>1280028</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112655</v>
      </c>
      <c r="BH10" s="660"/>
      <c r="BI10" s="660"/>
      <c r="BJ10" s="660"/>
      <c r="BK10" s="660"/>
      <c r="BL10" s="660"/>
      <c r="BM10" s="660"/>
      <c r="BN10" s="661"/>
      <c r="BO10" s="662">
        <v>1.9</v>
      </c>
      <c r="BP10" s="662"/>
      <c r="BQ10" s="662"/>
      <c r="BR10" s="662"/>
      <c r="BS10" s="668" t="s">
        <v>122</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49453</v>
      </c>
      <c r="CS10" s="660"/>
      <c r="CT10" s="660"/>
      <c r="CU10" s="660"/>
      <c r="CV10" s="660"/>
      <c r="CW10" s="660"/>
      <c r="CX10" s="660"/>
      <c r="CY10" s="661"/>
      <c r="CZ10" s="662">
        <v>0.2</v>
      </c>
      <c r="DA10" s="662"/>
      <c r="DB10" s="662"/>
      <c r="DC10" s="662"/>
      <c r="DD10" s="668" t="s">
        <v>122</v>
      </c>
      <c r="DE10" s="660"/>
      <c r="DF10" s="660"/>
      <c r="DG10" s="660"/>
      <c r="DH10" s="660"/>
      <c r="DI10" s="660"/>
      <c r="DJ10" s="660"/>
      <c r="DK10" s="660"/>
      <c r="DL10" s="660"/>
      <c r="DM10" s="660"/>
      <c r="DN10" s="660"/>
      <c r="DO10" s="660"/>
      <c r="DP10" s="661"/>
      <c r="DQ10" s="668">
        <v>48448</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136641</v>
      </c>
      <c r="BH11" s="660"/>
      <c r="BI11" s="660"/>
      <c r="BJ11" s="660"/>
      <c r="BK11" s="660"/>
      <c r="BL11" s="660"/>
      <c r="BM11" s="660"/>
      <c r="BN11" s="661"/>
      <c r="BO11" s="662">
        <v>2.4</v>
      </c>
      <c r="BP11" s="662"/>
      <c r="BQ11" s="662"/>
      <c r="BR11" s="662"/>
      <c r="BS11" s="668" t="s">
        <v>122</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2013324</v>
      </c>
      <c r="CS11" s="660"/>
      <c r="CT11" s="660"/>
      <c r="CU11" s="660"/>
      <c r="CV11" s="660"/>
      <c r="CW11" s="660"/>
      <c r="CX11" s="660"/>
      <c r="CY11" s="661"/>
      <c r="CZ11" s="662">
        <v>7.4</v>
      </c>
      <c r="DA11" s="662"/>
      <c r="DB11" s="662"/>
      <c r="DC11" s="662"/>
      <c r="DD11" s="668">
        <v>932677</v>
      </c>
      <c r="DE11" s="660"/>
      <c r="DF11" s="660"/>
      <c r="DG11" s="660"/>
      <c r="DH11" s="660"/>
      <c r="DI11" s="660"/>
      <c r="DJ11" s="660"/>
      <c r="DK11" s="660"/>
      <c r="DL11" s="660"/>
      <c r="DM11" s="660"/>
      <c r="DN11" s="660"/>
      <c r="DO11" s="660"/>
      <c r="DP11" s="661"/>
      <c r="DQ11" s="668">
        <v>654806</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782496</v>
      </c>
      <c r="S12" s="660"/>
      <c r="T12" s="660"/>
      <c r="U12" s="660"/>
      <c r="V12" s="660"/>
      <c r="W12" s="660"/>
      <c r="X12" s="660"/>
      <c r="Y12" s="661"/>
      <c r="Z12" s="662">
        <v>2.8</v>
      </c>
      <c r="AA12" s="662"/>
      <c r="AB12" s="662"/>
      <c r="AC12" s="662"/>
      <c r="AD12" s="663">
        <v>782496</v>
      </c>
      <c r="AE12" s="663"/>
      <c r="AF12" s="663"/>
      <c r="AG12" s="663"/>
      <c r="AH12" s="663"/>
      <c r="AI12" s="663"/>
      <c r="AJ12" s="663"/>
      <c r="AK12" s="663"/>
      <c r="AL12" s="664">
        <v>4.9000000000000004</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2984897</v>
      </c>
      <c r="BH12" s="660"/>
      <c r="BI12" s="660"/>
      <c r="BJ12" s="660"/>
      <c r="BK12" s="660"/>
      <c r="BL12" s="660"/>
      <c r="BM12" s="660"/>
      <c r="BN12" s="661"/>
      <c r="BO12" s="662">
        <v>51.5</v>
      </c>
      <c r="BP12" s="662"/>
      <c r="BQ12" s="662"/>
      <c r="BR12" s="662"/>
      <c r="BS12" s="668" t="s">
        <v>122</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569334</v>
      </c>
      <c r="CS12" s="660"/>
      <c r="CT12" s="660"/>
      <c r="CU12" s="660"/>
      <c r="CV12" s="660"/>
      <c r="CW12" s="660"/>
      <c r="CX12" s="660"/>
      <c r="CY12" s="661"/>
      <c r="CZ12" s="662">
        <v>2.1</v>
      </c>
      <c r="DA12" s="662"/>
      <c r="DB12" s="662"/>
      <c r="DC12" s="662"/>
      <c r="DD12" s="668">
        <v>179111</v>
      </c>
      <c r="DE12" s="660"/>
      <c r="DF12" s="660"/>
      <c r="DG12" s="660"/>
      <c r="DH12" s="660"/>
      <c r="DI12" s="660"/>
      <c r="DJ12" s="660"/>
      <c r="DK12" s="660"/>
      <c r="DL12" s="660"/>
      <c r="DM12" s="660"/>
      <c r="DN12" s="660"/>
      <c r="DO12" s="660"/>
      <c r="DP12" s="661"/>
      <c r="DQ12" s="668">
        <v>274163</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122</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2978144</v>
      </c>
      <c r="BH13" s="660"/>
      <c r="BI13" s="660"/>
      <c r="BJ13" s="660"/>
      <c r="BK13" s="660"/>
      <c r="BL13" s="660"/>
      <c r="BM13" s="660"/>
      <c r="BN13" s="661"/>
      <c r="BO13" s="662">
        <v>51.4</v>
      </c>
      <c r="BP13" s="662"/>
      <c r="BQ13" s="662"/>
      <c r="BR13" s="662"/>
      <c r="BS13" s="668" t="s">
        <v>122</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2846731</v>
      </c>
      <c r="CS13" s="660"/>
      <c r="CT13" s="660"/>
      <c r="CU13" s="660"/>
      <c r="CV13" s="660"/>
      <c r="CW13" s="660"/>
      <c r="CX13" s="660"/>
      <c r="CY13" s="661"/>
      <c r="CZ13" s="662">
        <v>10.5</v>
      </c>
      <c r="DA13" s="662"/>
      <c r="DB13" s="662"/>
      <c r="DC13" s="662"/>
      <c r="DD13" s="668">
        <v>492619</v>
      </c>
      <c r="DE13" s="660"/>
      <c r="DF13" s="660"/>
      <c r="DG13" s="660"/>
      <c r="DH13" s="660"/>
      <c r="DI13" s="660"/>
      <c r="DJ13" s="660"/>
      <c r="DK13" s="660"/>
      <c r="DL13" s="660"/>
      <c r="DM13" s="660"/>
      <c r="DN13" s="660"/>
      <c r="DO13" s="660"/>
      <c r="DP13" s="661"/>
      <c r="DQ13" s="668">
        <v>2339330</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208598</v>
      </c>
      <c r="BH14" s="660"/>
      <c r="BI14" s="660"/>
      <c r="BJ14" s="660"/>
      <c r="BK14" s="660"/>
      <c r="BL14" s="660"/>
      <c r="BM14" s="660"/>
      <c r="BN14" s="661"/>
      <c r="BO14" s="662">
        <v>3.6</v>
      </c>
      <c r="BP14" s="662"/>
      <c r="BQ14" s="662"/>
      <c r="BR14" s="662"/>
      <c r="BS14" s="668" t="s">
        <v>122</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959288</v>
      </c>
      <c r="CS14" s="660"/>
      <c r="CT14" s="660"/>
      <c r="CU14" s="660"/>
      <c r="CV14" s="660"/>
      <c r="CW14" s="660"/>
      <c r="CX14" s="660"/>
      <c r="CY14" s="661"/>
      <c r="CZ14" s="662">
        <v>3.5</v>
      </c>
      <c r="DA14" s="662"/>
      <c r="DB14" s="662"/>
      <c r="DC14" s="662"/>
      <c r="DD14" s="668">
        <v>70138</v>
      </c>
      <c r="DE14" s="660"/>
      <c r="DF14" s="660"/>
      <c r="DG14" s="660"/>
      <c r="DH14" s="660"/>
      <c r="DI14" s="660"/>
      <c r="DJ14" s="660"/>
      <c r="DK14" s="660"/>
      <c r="DL14" s="660"/>
      <c r="DM14" s="660"/>
      <c r="DN14" s="660"/>
      <c r="DO14" s="660"/>
      <c r="DP14" s="661"/>
      <c r="DQ14" s="668">
        <v>807547</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106165</v>
      </c>
      <c r="S15" s="660"/>
      <c r="T15" s="660"/>
      <c r="U15" s="660"/>
      <c r="V15" s="660"/>
      <c r="W15" s="660"/>
      <c r="X15" s="660"/>
      <c r="Y15" s="661"/>
      <c r="Z15" s="662">
        <v>0.4</v>
      </c>
      <c r="AA15" s="662"/>
      <c r="AB15" s="662"/>
      <c r="AC15" s="662"/>
      <c r="AD15" s="663">
        <v>106165</v>
      </c>
      <c r="AE15" s="663"/>
      <c r="AF15" s="663"/>
      <c r="AG15" s="663"/>
      <c r="AH15" s="663"/>
      <c r="AI15" s="663"/>
      <c r="AJ15" s="663"/>
      <c r="AK15" s="663"/>
      <c r="AL15" s="664">
        <v>0.7</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326857</v>
      </c>
      <c r="BH15" s="660"/>
      <c r="BI15" s="660"/>
      <c r="BJ15" s="660"/>
      <c r="BK15" s="660"/>
      <c r="BL15" s="660"/>
      <c r="BM15" s="660"/>
      <c r="BN15" s="661"/>
      <c r="BO15" s="662">
        <v>5.6</v>
      </c>
      <c r="BP15" s="662"/>
      <c r="BQ15" s="662"/>
      <c r="BR15" s="662"/>
      <c r="BS15" s="668" t="s">
        <v>122</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2830281</v>
      </c>
      <c r="CS15" s="660"/>
      <c r="CT15" s="660"/>
      <c r="CU15" s="660"/>
      <c r="CV15" s="660"/>
      <c r="CW15" s="660"/>
      <c r="CX15" s="660"/>
      <c r="CY15" s="661"/>
      <c r="CZ15" s="662">
        <v>10.5</v>
      </c>
      <c r="DA15" s="662"/>
      <c r="DB15" s="662"/>
      <c r="DC15" s="662"/>
      <c r="DD15" s="668">
        <v>901599</v>
      </c>
      <c r="DE15" s="660"/>
      <c r="DF15" s="660"/>
      <c r="DG15" s="660"/>
      <c r="DH15" s="660"/>
      <c r="DI15" s="660"/>
      <c r="DJ15" s="660"/>
      <c r="DK15" s="660"/>
      <c r="DL15" s="660"/>
      <c r="DM15" s="660"/>
      <c r="DN15" s="660"/>
      <c r="DO15" s="660"/>
      <c r="DP15" s="661"/>
      <c r="DQ15" s="668">
        <v>1796688</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189966</v>
      </c>
      <c r="CS16" s="660"/>
      <c r="CT16" s="660"/>
      <c r="CU16" s="660"/>
      <c r="CV16" s="660"/>
      <c r="CW16" s="660"/>
      <c r="CX16" s="660"/>
      <c r="CY16" s="661"/>
      <c r="CZ16" s="662">
        <v>0.7</v>
      </c>
      <c r="DA16" s="662"/>
      <c r="DB16" s="662"/>
      <c r="DC16" s="662"/>
      <c r="DD16" s="668" t="s">
        <v>122</v>
      </c>
      <c r="DE16" s="660"/>
      <c r="DF16" s="660"/>
      <c r="DG16" s="660"/>
      <c r="DH16" s="660"/>
      <c r="DI16" s="660"/>
      <c r="DJ16" s="660"/>
      <c r="DK16" s="660"/>
      <c r="DL16" s="660"/>
      <c r="DM16" s="660"/>
      <c r="DN16" s="660"/>
      <c r="DO16" s="660"/>
      <c r="DP16" s="661"/>
      <c r="DQ16" s="668">
        <v>14575</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17707</v>
      </c>
      <c r="S17" s="660"/>
      <c r="T17" s="660"/>
      <c r="U17" s="660"/>
      <c r="V17" s="660"/>
      <c r="W17" s="660"/>
      <c r="X17" s="660"/>
      <c r="Y17" s="661"/>
      <c r="Z17" s="662">
        <v>0.1</v>
      </c>
      <c r="AA17" s="662"/>
      <c r="AB17" s="662"/>
      <c r="AC17" s="662"/>
      <c r="AD17" s="663">
        <v>17707</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4273962</v>
      </c>
      <c r="CS17" s="660"/>
      <c r="CT17" s="660"/>
      <c r="CU17" s="660"/>
      <c r="CV17" s="660"/>
      <c r="CW17" s="660"/>
      <c r="CX17" s="660"/>
      <c r="CY17" s="661"/>
      <c r="CZ17" s="662">
        <v>15.8</v>
      </c>
      <c r="DA17" s="662"/>
      <c r="DB17" s="662"/>
      <c r="DC17" s="662"/>
      <c r="DD17" s="668" t="s">
        <v>122</v>
      </c>
      <c r="DE17" s="660"/>
      <c r="DF17" s="660"/>
      <c r="DG17" s="660"/>
      <c r="DH17" s="660"/>
      <c r="DI17" s="660"/>
      <c r="DJ17" s="660"/>
      <c r="DK17" s="660"/>
      <c r="DL17" s="660"/>
      <c r="DM17" s="660"/>
      <c r="DN17" s="660"/>
      <c r="DO17" s="660"/>
      <c r="DP17" s="661"/>
      <c r="DQ17" s="668">
        <v>4137383</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9677683</v>
      </c>
      <c r="S18" s="660"/>
      <c r="T18" s="660"/>
      <c r="U18" s="660"/>
      <c r="V18" s="660"/>
      <c r="W18" s="660"/>
      <c r="X18" s="660"/>
      <c r="Y18" s="661"/>
      <c r="Z18" s="662">
        <v>35.200000000000003</v>
      </c>
      <c r="AA18" s="662"/>
      <c r="AB18" s="662"/>
      <c r="AC18" s="662"/>
      <c r="AD18" s="663">
        <v>8685023</v>
      </c>
      <c r="AE18" s="663"/>
      <c r="AF18" s="663"/>
      <c r="AG18" s="663"/>
      <c r="AH18" s="663"/>
      <c r="AI18" s="663"/>
      <c r="AJ18" s="663"/>
      <c r="AK18" s="663"/>
      <c r="AL18" s="664">
        <v>54.9</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8685023</v>
      </c>
      <c r="S19" s="660"/>
      <c r="T19" s="660"/>
      <c r="U19" s="660"/>
      <c r="V19" s="660"/>
      <c r="W19" s="660"/>
      <c r="X19" s="660"/>
      <c r="Y19" s="661"/>
      <c r="Z19" s="662">
        <v>31.6</v>
      </c>
      <c r="AA19" s="662"/>
      <c r="AB19" s="662"/>
      <c r="AC19" s="662"/>
      <c r="AD19" s="663">
        <v>8685023</v>
      </c>
      <c r="AE19" s="663"/>
      <c r="AF19" s="663"/>
      <c r="AG19" s="663"/>
      <c r="AH19" s="663"/>
      <c r="AI19" s="663"/>
      <c r="AJ19" s="663"/>
      <c r="AK19" s="663"/>
      <c r="AL19" s="664">
        <v>54.9</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51864</v>
      </c>
      <c r="BH19" s="660"/>
      <c r="BI19" s="660"/>
      <c r="BJ19" s="660"/>
      <c r="BK19" s="660"/>
      <c r="BL19" s="660"/>
      <c r="BM19" s="660"/>
      <c r="BN19" s="661"/>
      <c r="BO19" s="662">
        <v>0.9</v>
      </c>
      <c r="BP19" s="662"/>
      <c r="BQ19" s="662"/>
      <c r="BR19" s="662"/>
      <c r="BS19" s="668" t="s">
        <v>122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992660</v>
      </c>
      <c r="S20" s="660"/>
      <c r="T20" s="660"/>
      <c r="U20" s="660"/>
      <c r="V20" s="660"/>
      <c r="W20" s="660"/>
      <c r="X20" s="660"/>
      <c r="Y20" s="661"/>
      <c r="Z20" s="662">
        <v>3.6</v>
      </c>
      <c r="AA20" s="662"/>
      <c r="AB20" s="662"/>
      <c r="AC20" s="662"/>
      <c r="AD20" s="663" t="s">
        <v>122</v>
      </c>
      <c r="AE20" s="663"/>
      <c r="AF20" s="663"/>
      <c r="AG20" s="663"/>
      <c r="AH20" s="663"/>
      <c r="AI20" s="663"/>
      <c r="AJ20" s="663"/>
      <c r="AK20" s="663"/>
      <c r="AL20" s="664" t="s">
        <v>122</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51864</v>
      </c>
      <c r="BH20" s="660"/>
      <c r="BI20" s="660"/>
      <c r="BJ20" s="660"/>
      <c r="BK20" s="660"/>
      <c r="BL20" s="660"/>
      <c r="BM20" s="660"/>
      <c r="BN20" s="661"/>
      <c r="BO20" s="662">
        <v>0.9</v>
      </c>
      <c r="BP20" s="662"/>
      <c r="BQ20" s="662"/>
      <c r="BR20" s="662"/>
      <c r="BS20" s="668" t="s">
        <v>122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27035036</v>
      </c>
      <c r="CS20" s="660"/>
      <c r="CT20" s="660"/>
      <c r="CU20" s="660"/>
      <c r="CV20" s="660"/>
      <c r="CW20" s="660"/>
      <c r="CX20" s="660"/>
      <c r="CY20" s="661"/>
      <c r="CZ20" s="662">
        <v>100</v>
      </c>
      <c r="DA20" s="662"/>
      <c r="DB20" s="662"/>
      <c r="DC20" s="662"/>
      <c r="DD20" s="668">
        <v>3630019</v>
      </c>
      <c r="DE20" s="660"/>
      <c r="DF20" s="660"/>
      <c r="DG20" s="660"/>
      <c r="DH20" s="660"/>
      <c r="DI20" s="660"/>
      <c r="DJ20" s="660"/>
      <c r="DK20" s="660"/>
      <c r="DL20" s="660"/>
      <c r="DM20" s="660"/>
      <c r="DN20" s="660"/>
      <c r="DO20" s="660"/>
      <c r="DP20" s="661"/>
      <c r="DQ20" s="668">
        <v>18223558</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122</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51864</v>
      </c>
      <c r="BH21" s="660"/>
      <c r="BI21" s="660"/>
      <c r="BJ21" s="660"/>
      <c r="BK21" s="660"/>
      <c r="BL21" s="660"/>
      <c r="BM21" s="660"/>
      <c r="BN21" s="661"/>
      <c r="BO21" s="662">
        <v>0.9</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16761068</v>
      </c>
      <c r="S22" s="660"/>
      <c r="T22" s="660"/>
      <c r="U22" s="660"/>
      <c r="V22" s="660"/>
      <c r="W22" s="660"/>
      <c r="X22" s="660"/>
      <c r="Y22" s="661"/>
      <c r="Z22" s="662">
        <v>60.9</v>
      </c>
      <c r="AA22" s="662"/>
      <c r="AB22" s="662"/>
      <c r="AC22" s="662"/>
      <c r="AD22" s="663">
        <v>15768408</v>
      </c>
      <c r="AE22" s="663"/>
      <c r="AF22" s="663"/>
      <c r="AG22" s="663"/>
      <c r="AH22" s="663"/>
      <c r="AI22" s="663"/>
      <c r="AJ22" s="663"/>
      <c r="AK22" s="663"/>
      <c r="AL22" s="664">
        <v>99.6</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9727</v>
      </c>
      <c r="S23" s="660"/>
      <c r="T23" s="660"/>
      <c r="U23" s="660"/>
      <c r="V23" s="660"/>
      <c r="W23" s="660"/>
      <c r="X23" s="660"/>
      <c r="Y23" s="661"/>
      <c r="Z23" s="662">
        <v>0</v>
      </c>
      <c r="AA23" s="662"/>
      <c r="AB23" s="662"/>
      <c r="AC23" s="662"/>
      <c r="AD23" s="663">
        <v>9727</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206047</v>
      </c>
      <c r="S24" s="660"/>
      <c r="T24" s="660"/>
      <c r="U24" s="660"/>
      <c r="V24" s="660"/>
      <c r="W24" s="660"/>
      <c r="X24" s="660"/>
      <c r="Y24" s="661"/>
      <c r="Z24" s="662">
        <v>0.7</v>
      </c>
      <c r="AA24" s="662"/>
      <c r="AB24" s="662"/>
      <c r="AC24" s="662"/>
      <c r="AD24" s="663" t="s">
        <v>122</v>
      </c>
      <c r="AE24" s="663"/>
      <c r="AF24" s="663"/>
      <c r="AG24" s="663"/>
      <c r="AH24" s="663"/>
      <c r="AI24" s="663"/>
      <c r="AJ24" s="663"/>
      <c r="AK24" s="663"/>
      <c r="AL24" s="664" t="s">
        <v>122</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11537825</v>
      </c>
      <c r="CS24" s="649"/>
      <c r="CT24" s="649"/>
      <c r="CU24" s="649"/>
      <c r="CV24" s="649"/>
      <c r="CW24" s="649"/>
      <c r="CX24" s="649"/>
      <c r="CY24" s="650"/>
      <c r="CZ24" s="653">
        <v>42.7</v>
      </c>
      <c r="DA24" s="654"/>
      <c r="DB24" s="654"/>
      <c r="DC24" s="673"/>
      <c r="DD24" s="692">
        <v>8743013</v>
      </c>
      <c r="DE24" s="649"/>
      <c r="DF24" s="649"/>
      <c r="DG24" s="649"/>
      <c r="DH24" s="649"/>
      <c r="DI24" s="649"/>
      <c r="DJ24" s="649"/>
      <c r="DK24" s="650"/>
      <c r="DL24" s="692">
        <v>8024021</v>
      </c>
      <c r="DM24" s="649"/>
      <c r="DN24" s="649"/>
      <c r="DO24" s="649"/>
      <c r="DP24" s="649"/>
      <c r="DQ24" s="649"/>
      <c r="DR24" s="649"/>
      <c r="DS24" s="649"/>
      <c r="DT24" s="649"/>
      <c r="DU24" s="649"/>
      <c r="DV24" s="650"/>
      <c r="DW24" s="653">
        <v>48.2</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613537</v>
      </c>
      <c r="S25" s="660"/>
      <c r="T25" s="660"/>
      <c r="U25" s="660"/>
      <c r="V25" s="660"/>
      <c r="W25" s="660"/>
      <c r="X25" s="660"/>
      <c r="Y25" s="661"/>
      <c r="Z25" s="662">
        <v>2.2000000000000002</v>
      </c>
      <c r="AA25" s="662"/>
      <c r="AB25" s="662"/>
      <c r="AC25" s="662"/>
      <c r="AD25" s="663">
        <v>22715</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3677469</v>
      </c>
      <c r="CS25" s="695"/>
      <c r="CT25" s="695"/>
      <c r="CU25" s="695"/>
      <c r="CV25" s="695"/>
      <c r="CW25" s="695"/>
      <c r="CX25" s="695"/>
      <c r="CY25" s="696"/>
      <c r="CZ25" s="664">
        <v>13.6</v>
      </c>
      <c r="DA25" s="693"/>
      <c r="DB25" s="693"/>
      <c r="DC25" s="697"/>
      <c r="DD25" s="668">
        <v>3286824</v>
      </c>
      <c r="DE25" s="695"/>
      <c r="DF25" s="695"/>
      <c r="DG25" s="695"/>
      <c r="DH25" s="695"/>
      <c r="DI25" s="695"/>
      <c r="DJ25" s="695"/>
      <c r="DK25" s="696"/>
      <c r="DL25" s="668">
        <v>3070371</v>
      </c>
      <c r="DM25" s="695"/>
      <c r="DN25" s="695"/>
      <c r="DO25" s="695"/>
      <c r="DP25" s="695"/>
      <c r="DQ25" s="695"/>
      <c r="DR25" s="695"/>
      <c r="DS25" s="695"/>
      <c r="DT25" s="695"/>
      <c r="DU25" s="695"/>
      <c r="DV25" s="696"/>
      <c r="DW25" s="664">
        <v>18.5</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189784</v>
      </c>
      <c r="S26" s="660"/>
      <c r="T26" s="660"/>
      <c r="U26" s="660"/>
      <c r="V26" s="660"/>
      <c r="W26" s="660"/>
      <c r="X26" s="660"/>
      <c r="Y26" s="661"/>
      <c r="Z26" s="662">
        <v>0.7</v>
      </c>
      <c r="AA26" s="662"/>
      <c r="AB26" s="662"/>
      <c r="AC26" s="662"/>
      <c r="AD26" s="663">
        <v>20019</v>
      </c>
      <c r="AE26" s="663"/>
      <c r="AF26" s="663"/>
      <c r="AG26" s="663"/>
      <c r="AH26" s="663"/>
      <c r="AI26" s="663"/>
      <c r="AJ26" s="663"/>
      <c r="AK26" s="663"/>
      <c r="AL26" s="664">
        <v>0.1</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2298923</v>
      </c>
      <c r="CS26" s="660"/>
      <c r="CT26" s="660"/>
      <c r="CU26" s="660"/>
      <c r="CV26" s="660"/>
      <c r="CW26" s="660"/>
      <c r="CX26" s="660"/>
      <c r="CY26" s="661"/>
      <c r="CZ26" s="664">
        <v>8.5</v>
      </c>
      <c r="DA26" s="693"/>
      <c r="DB26" s="693"/>
      <c r="DC26" s="697"/>
      <c r="DD26" s="668">
        <v>1973884</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2141694</v>
      </c>
      <c r="S27" s="660"/>
      <c r="T27" s="660"/>
      <c r="U27" s="660"/>
      <c r="V27" s="660"/>
      <c r="W27" s="660"/>
      <c r="X27" s="660"/>
      <c r="Y27" s="661"/>
      <c r="Z27" s="662">
        <v>7.8</v>
      </c>
      <c r="AA27" s="662"/>
      <c r="AB27" s="662"/>
      <c r="AC27" s="662"/>
      <c r="AD27" s="663" t="s">
        <v>122</v>
      </c>
      <c r="AE27" s="663"/>
      <c r="AF27" s="663"/>
      <c r="AG27" s="663"/>
      <c r="AH27" s="663"/>
      <c r="AI27" s="663"/>
      <c r="AJ27" s="663"/>
      <c r="AK27" s="663"/>
      <c r="AL27" s="664" t="s">
        <v>122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5799644</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3586604</v>
      </c>
      <c r="CS27" s="695"/>
      <c r="CT27" s="695"/>
      <c r="CU27" s="695"/>
      <c r="CV27" s="695"/>
      <c r="CW27" s="695"/>
      <c r="CX27" s="695"/>
      <c r="CY27" s="696"/>
      <c r="CZ27" s="664">
        <v>13.3</v>
      </c>
      <c r="DA27" s="693"/>
      <c r="DB27" s="693"/>
      <c r="DC27" s="697"/>
      <c r="DD27" s="668">
        <v>1319016</v>
      </c>
      <c r="DE27" s="695"/>
      <c r="DF27" s="695"/>
      <c r="DG27" s="695"/>
      <c r="DH27" s="695"/>
      <c r="DI27" s="695"/>
      <c r="DJ27" s="695"/>
      <c r="DK27" s="696"/>
      <c r="DL27" s="668">
        <v>1318507</v>
      </c>
      <c r="DM27" s="695"/>
      <c r="DN27" s="695"/>
      <c r="DO27" s="695"/>
      <c r="DP27" s="695"/>
      <c r="DQ27" s="695"/>
      <c r="DR27" s="695"/>
      <c r="DS27" s="695"/>
      <c r="DT27" s="695"/>
      <c r="DU27" s="695"/>
      <c r="DV27" s="696"/>
      <c r="DW27" s="664">
        <v>7.9</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4273752</v>
      </c>
      <c r="CS28" s="660"/>
      <c r="CT28" s="660"/>
      <c r="CU28" s="660"/>
      <c r="CV28" s="660"/>
      <c r="CW28" s="660"/>
      <c r="CX28" s="660"/>
      <c r="CY28" s="661"/>
      <c r="CZ28" s="664">
        <v>15.8</v>
      </c>
      <c r="DA28" s="693"/>
      <c r="DB28" s="693"/>
      <c r="DC28" s="697"/>
      <c r="DD28" s="668">
        <v>4137173</v>
      </c>
      <c r="DE28" s="660"/>
      <c r="DF28" s="660"/>
      <c r="DG28" s="660"/>
      <c r="DH28" s="660"/>
      <c r="DI28" s="660"/>
      <c r="DJ28" s="660"/>
      <c r="DK28" s="661"/>
      <c r="DL28" s="668">
        <v>3635143</v>
      </c>
      <c r="DM28" s="660"/>
      <c r="DN28" s="660"/>
      <c r="DO28" s="660"/>
      <c r="DP28" s="660"/>
      <c r="DQ28" s="660"/>
      <c r="DR28" s="660"/>
      <c r="DS28" s="660"/>
      <c r="DT28" s="660"/>
      <c r="DU28" s="660"/>
      <c r="DV28" s="661"/>
      <c r="DW28" s="664">
        <v>21.9</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2082657</v>
      </c>
      <c r="S29" s="660"/>
      <c r="T29" s="660"/>
      <c r="U29" s="660"/>
      <c r="V29" s="660"/>
      <c r="W29" s="660"/>
      <c r="X29" s="660"/>
      <c r="Y29" s="661"/>
      <c r="Z29" s="662">
        <v>7.6</v>
      </c>
      <c r="AA29" s="662"/>
      <c r="AB29" s="662"/>
      <c r="AC29" s="662"/>
      <c r="AD29" s="663" t="s">
        <v>122</v>
      </c>
      <c r="AE29" s="663"/>
      <c r="AF29" s="663"/>
      <c r="AG29" s="663"/>
      <c r="AH29" s="663"/>
      <c r="AI29" s="663"/>
      <c r="AJ29" s="663"/>
      <c r="AK29" s="663"/>
      <c r="AL29" s="664" t="s">
        <v>122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4273752</v>
      </c>
      <c r="CS29" s="695"/>
      <c r="CT29" s="695"/>
      <c r="CU29" s="695"/>
      <c r="CV29" s="695"/>
      <c r="CW29" s="695"/>
      <c r="CX29" s="695"/>
      <c r="CY29" s="696"/>
      <c r="CZ29" s="664">
        <v>15.8</v>
      </c>
      <c r="DA29" s="693"/>
      <c r="DB29" s="693"/>
      <c r="DC29" s="697"/>
      <c r="DD29" s="668">
        <v>4137173</v>
      </c>
      <c r="DE29" s="695"/>
      <c r="DF29" s="695"/>
      <c r="DG29" s="695"/>
      <c r="DH29" s="695"/>
      <c r="DI29" s="695"/>
      <c r="DJ29" s="695"/>
      <c r="DK29" s="696"/>
      <c r="DL29" s="668">
        <v>3635143</v>
      </c>
      <c r="DM29" s="695"/>
      <c r="DN29" s="695"/>
      <c r="DO29" s="695"/>
      <c r="DP29" s="695"/>
      <c r="DQ29" s="695"/>
      <c r="DR29" s="695"/>
      <c r="DS29" s="695"/>
      <c r="DT29" s="695"/>
      <c r="DU29" s="695"/>
      <c r="DV29" s="696"/>
      <c r="DW29" s="664">
        <v>21.9</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133848</v>
      </c>
      <c r="S30" s="660"/>
      <c r="T30" s="660"/>
      <c r="U30" s="660"/>
      <c r="V30" s="660"/>
      <c r="W30" s="660"/>
      <c r="X30" s="660"/>
      <c r="Y30" s="661"/>
      <c r="Z30" s="662">
        <v>0.5</v>
      </c>
      <c r="AA30" s="662"/>
      <c r="AB30" s="662"/>
      <c r="AC30" s="662"/>
      <c r="AD30" s="663" t="s">
        <v>122</v>
      </c>
      <c r="AE30" s="663"/>
      <c r="AF30" s="663"/>
      <c r="AG30" s="663"/>
      <c r="AH30" s="663"/>
      <c r="AI30" s="663"/>
      <c r="AJ30" s="663"/>
      <c r="AK30" s="663"/>
      <c r="AL30" s="664" t="s">
        <v>122</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98.4</v>
      </c>
      <c r="BH30" s="720"/>
      <c r="BI30" s="720"/>
      <c r="BJ30" s="720"/>
      <c r="BK30" s="720"/>
      <c r="BL30" s="720"/>
      <c r="BM30" s="654">
        <v>90.6</v>
      </c>
      <c r="BN30" s="720"/>
      <c r="BO30" s="720"/>
      <c r="BP30" s="720"/>
      <c r="BQ30" s="721"/>
      <c r="BR30" s="719">
        <v>98.4</v>
      </c>
      <c r="BS30" s="720"/>
      <c r="BT30" s="720"/>
      <c r="BU30" s="720"/>
      <c r="BV30" s="720"/>
      <c r="BW30" s="720"/>
      <c r="BX30" s="654">
        <v>90.1</v>
      </c>
      <c r="BY30" s="720"/>
      <c r="BZ30" s="720"/>
      <c r="CA30" s="720"/>
      <c r="CB30" s="721"/>
      <c r="CD30" s="724"/>
      <c r="CE30" s="725"/>
      <c r="CF30" s="674" t="s">
        <v>306</v>
      </c>
      <c r="CG30" s="675"/>
      <c r="CH30" s="675"/>
      <c r="CI30" s="675"/>
      <c r="CJ30" s="675"/>
      <c r="CK30" s="675"/>
      <c r="CL30" s="675"/>
      <c r="CM30" s="675"/>
      <c r="CN30" s="675"/>
      <c r="CO30" s="675"/>
      <c r="CP30" s="675"/>
      <c r="CQ30" s="676"/>
      <c r="CR30" s="659">
        <v>3899982</v>
      </c>
      <c r="CS30" s="660"/>
      <c r="CT30" s="660"/>
      <c r="CU30" s="660"/>
      <c r="CV30" s="660"/>
      <c r="CW30" s="660"/>
      <c r="CX30" s="660"/>
      <c r="CY30" s="661"/>
      <c r="CZ30" s="664">
        <v>14.4</v>
      </c>
      <c r="DA30" s="693"/>
      <c r="DB30" s="693"/>
      <c r="DC30" s="697"/>
      <c r="DD30" s="668">
        <v>3782791</v>
      </c>
      <c r="DE30" s="660"/>
      <c r="DF30" s="660"/>
      <c r="DG30" s="660"/>
      <c r="DH30" s="660"/>
      <c r="DI30" s="660"/>
      <c r="DJ30" s="660"/>
      <c r="DK30" s="661"/>
      <c r="DL30" s="668">
        <v>3280761</v>
      </c>
      <c r="DM30" s="660"/>
      <c r="DN30" s="660"/>
      <c r="DO30" s="660"/>
      <c r="DP30" s="660"/>
      <c r="DQ30" s="660"/>
      <c r="DR30" s="660"/>
      <c r="DS30" s="660"/>
      <c r="DT30" s="660"/>
      <c r="DU30" s="660"/>
      <c r="DV30" s="661"/>
      <c r="DW30" s="664">
        <v>19.7</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348453</v>
      </c>
      <c r="S31" s="660"/>
      <c r="T31" s="660"/>
      <c r="U31" s="660"/>
      <c r="V31" s="660"/>
      <c r="W31" s="660"/>
      <c r="X31" s="660"/>
      <c r="Y31" s="661"/>
      <c r="Z31" s="662">
        <v>1.3</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98.6</v>
      </c>
      <c r="BH31" s="695"/>
      <c r="BI31" s="695"/>
      <c r="BJ31" s="695"/>
      <c r="BK31" s="695"/>
      <c r="BL31" s="695"/>
      <c r="BM31" s="665">
        <v>92.6</v>
      </c>
      <c r="BN31" s="717"/>
      <c r="BO31" s="717"/>
      <c r="BP31" s="717"/>
      <c r="BQ31" s="718"/>
      <c r="BR31" s="716">
        <v>98.6</v>
      </c>
      <c r="BS31" s="695"/>
      <c r="BT31" s="695"/>
      <c r="BU31" s="695"/>
      <c r="BV31" s="695"/>
      <c r="BW31" s="695"/>
      <c r="BX31" s="665">
        <v>92</v>
      </c>
      <c r="BY31" s="717"/>
      <c r="BZ31" s="717"/>
      <c r="CA31" s="717"/>
      <c r="CB31" s="718"/>
      <c r="CD31" s="724"/>
      <c r="CE31" s="725"/>
      <c r="CF31" s="674" t="s">
        <v>310</v>
      </c>
      <c r="CG31" s="675"/>
      <c r="CH31" s="675"/>
      <c r="CI31" s="675"/>
      <c r="CJ31" s="675"/>
      <c r="CK31" s="675"/>
      <c r="CL31" s="675"/>
      <c r="CM31" s="675"/>
      <c r="CN31" s="675"/>
      <c r="CO31" s="675"/>
      <c r="CP31" s="675"/>
      <c r="CQ31" s="676"/>
      <c r="CR31" s="659">
        <v>373770</v>
      </c>
      <c r="CS31" s="695"/>
      <c r="CT31" s="695"/>
      <c r="CU31" s="695"/>
      <c r="CV31" s="695"/>
      <c r="CW31" s="695"/>
      <c r="CX31" s="695"/>
      <c r="CY31" s="696"/>
      <c r="CZ31" s="664">
        <v>1.4</v>
      </c>
      <c r="DA31" s="693"/>
      <c r="DB31" s="693"/>
      <c r="DC31" s="697"/>
      <c r="DD31" s="668">
        <v>354382</v>
      </c>
      <c r="DE31" s="695"/>
      <c r="DF31" s="695"/>
      <c r="DG31" s="695"/>
      <c r="DH31" s="695"/>
      <c r="DI31" s="695"/>
      <c r="DJ31" s="695"/>
      <c r="DK31" s="696"/>
      <c r="DL31" s="668">
        <v>354382</v>
      </c>
      <c r="DM31" s="695"/>
      <c r="DN31" s="695"/>
      <c r="DO31" s="695"/>
      <c r="DP31" s="695"/>
      <c r="DQ31" s="695"/>
      <c r="DR31" s="695"/>
      <c r="DS31" s="695"/>
      <c r="DT31" s="695"/>
      <c r="DU31" s="695"/>
      <c r="DV31" s="696"/>
      <c r="DW31" s="664">
        <v>2.1</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985390</v>
      </c>
      <c r="S32" s="660"/>
      <c r="T32" s="660"/>
      <c r="U32" s="660"/>
      <c r="V32" s="660"/>
      <c r="W32" s="660"/>
      <c r="X32" s="660"/>
      <c r="Y32" s="661"/>
      <c r="Z32" s="662">
        <v>3.6</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v>
      </c>
      <c r="BH32" s="729"/>
      <c r="BI32" s="729"/>
      <c r="BJ32" s="729"/>
      <c r="BK32" s="729"/>
      <c r="BL32" s="729"/>
      <c r="BM32" s="730">
        <v>87.9</v>
      </c>
      <c r="BN32" s="729"/>
      <c r="BO32" s="729"/>
      <c r="BP32" s="729"/>
      <c r="BQ32" s="731"/>
      <c r="BR32" s="728">
        <v>98</v>
      </c>
      <c r="BS32" s="729"/>
      <c r="BT32" s="729"/>
      <c r="BU32" s="729"/>
      <c r="BV32" s="729"/>
      <c r="BW32" s="729"/>
      <c r="BX32" s="730">
        <v>87.5</v>
      </c>
      <c r="BY32" s="729"/>
      <c r="BZ32" s="729"/>
      <c r="CA32" s="729"/>
      <c r="CB32" s="731"/>
      <c r="CD32" s="726"/>
      <c r="CE32" s="727"/>
      <c r="CF32" s="674" t="s">
        <v>313</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122</v>
      </c>
      <c r="DA32" s="693"/>
      <c r="DB32" s="693"/>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122</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400906</v>
      </c>
      <c r="S33" s="660"/>
      <c r="T33" s="660"/>
      <c r="U33" s="660"/>
      <c r="V33" s="660"/>
      <c r="W33" s="660"/>
      <c r="X33" s="660"/>
      <c r="Y33" s="661"/>
      <c r="Z33" s="662">
        <v>1.5</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11677226</v>
      </c>
      <c r="CS33" s="695"/>
      <c r="CT33" s="695"/>
      <c r="CU33" s="695"/>
      <c r="CV33" s="695"/>
      <c r="CW33" s="695"/>
      <c r="CX33" s="695"/>
      <c r="CY33" s="696"/>
      <c r="CZ33" s="664">
        <v>43.2</v>
      </c>
      <c r="DA33" s="693"/>
      <c r="DB33" s="693"/>
      <c r="DC33" s="697"/>
      <c r="DD33" s="668">
        <v>8939508</v>
      </c>
      <c r="DE33" s="695"/>
      <c r="DF33" s="695"/>
      <c r="DG33" s="695"/>
      <c r="DH33" s="695"/>
      <c r="DI33" s="695"/>
      <c r="DJ33" s="695"/>
      <c r="DK33" s="696"/>
      <c r="DL33" s="668">
        <v>7184517</v>
      </c>
      <c r="DM33" s="695"/>
      <c r="DN33" s="695"/>
      <c r="DO33" s="695"/>
      <c r="DP33" s="695"/>
      <c r="DQ33" s="695"/>
      <c r="DR33" s="695"/>
      <c r="DS33" s="695"/>
      <c r="DT33" s="695"/>
      <c r="DU33" s="695"/>
      <c r="DV33" s="696"/>
      <c r="DW33" s="664">
        <v>43.2</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494255</v>
      </c>
      <c r="S34" s="660"/>
      <c r="T34" s="660"/>
      <c r="U34" s="660"/>
      <c r="V34" s="660"/>
      <c r="W34" s="660"/>
      <c r="X34" s="660"/>
      <c r="Y34" s="661"/>
      <c r="Z34" s="662">
        <v>1.8</v>
      </c>
      <c r="AA34" s="662"/>
      <c r="AB34" s="662"/>
      <c r="AC34" s="662"/>
      <c r="AD34" s="663">
        <v>10060</v>
      </c>
      <c r="AE34" s="663"/>
      <c r="AF34" s="663"/>
      <c r="AG34" s="663"/>
      <c r="AH34" s="663"/>
      <c r="AI34" s="663"/>
      <c r="AJ34" s="663"/>
      <c r="AK34" s="663"/>
      <c r="AL34" s="664">
        <v>0.1</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3768424</v>
      </c>
      <c r="CS34" s="660"/>
      <c r="CT34" s="660"/>
      <c r="CU34" s="660"/>
      <c r="CV34" s="660"/>
      <c r="CW34" s="660"/>
      <c r="CX34" s="660"/>
      <c r="CY34" s="661"/>
      <c r="CZ34" s="664">
        <v>13.9</v>
      </c>
      <c r="DA34" s="693"/>
      <c r="DB34" s="693"/>
      <c r="DC34" s="697"/>
      <c r="DD34" s="668">
        <v>2640893</v>
      </c>
      <c r="DE34" s="660"/>
      <c r="DF34" s="660"/>
      <c r="DG34" s="660"/>
      <c r="DH34" s="660"/>
      <c r="DI34" s="660"/>
      <c r="DJ34" s="660"/>
      <c r="DK34" s="661"/>
      <c r="DL34" s="668">
        <v>2266474</v>
      </c>
      <c r="DM34" s="660"/>
      <c r="DN34" s="660"/>
      <c r="DO34" s="660"/>
      <c r="DP34" s="660"/>
      <c r="DQ34" s="660"/>
      <c r="DR34" s="660"/>
      <c r="DS34" s="660"/>
      <c r="DT34" s="660"/>
      <c r="DU34" s="660"/>
      <c r="DV34" s="661"/>
      <c r="DW34" s="664">
        <v>13.6</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3137800</v>
      </c>
      <c r="S35" s="660"/>
      <c r="T35" s="660"/>
      <c r="U35" s="660"/>
      <c r="V35" s="660"/>
      <c r="W35" s="660"/>
      <c r="X35" s="660"/>
      <c r="Y35" s="661"/>
      <c r="Z35" s="662">
        <v>11.4</v>
      </c>
      <c r="AA35" s="662"/>
      <c r="AB35" s="662"/>
      <c r="AC35" s="662"/>
      <c r="AD35" s="663" t="s">
        <v>122</v>
      </c>
      <c r="AE35" s="663"/>
      <c r="AF35" s="663"/>
      <c r="AG35" s="663"/>
      <c r="AH35" s="663"/>
      <c r="AI35" s="663"/>
      <c r="AJ35" s="663"/>
      <c r="AK35" s="663"/>
      <c r="AL35" s="664" t="s">
        <v>122</v>
      </c>
      <c r="AM35" s="665"/>
      <c r="AN35" s="665"/>
      <c r="AO35" s="666"/>
      <c r="AP35" s="214"/>
      <c r="AQ35" s="732" t="s">
        <v>321</v>
      </c>
      <c r="AR35" s="733"/>
      <c r="AS35" s="733"/>
      <c r="AT35" s="733"/>
      <c r="AU35" s="733"/>
      <c r="AV35" s="733"/>
      <c r="AW35" s="733"/>
      <c r="AX35" s="733"/>
      <c r="AY35" s="734"/>
      <c r="AZ35" s="648">
        <v>4356056</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224584</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208164</v>
      </c>
      <c r="CS35" s="695"/>
      <c r="CT35" s="695"/>
      <c r="CU35" s="695"/>
      <c r="CV35" s="695"/>
      <c r="CW35" s="695"/>
      <c r="CX35" s="695"/>
      <c r="CY35" s="696"/>
      <c r="CZ35" s="664">
        <v>0.8</v>
      </c>
      <c r="DA35" s="693"/>
      <c r="DB35" s="693"/>
      <c r="DC35" s="697"/>
      <c r="DD35" s="668">
        <v>140770</v>
      </c>
      <c r="DE35" s="695"/>
      <c r="DF35" s="695"/>
      <c r="DG35" s="695"/>
      <c r="DH35" s="695"/>
      <c r="DI35" s="695"/>
      <c r="DJ35" s="695"/>
      <c r="DK35" s="696"/>
      <c r="DL35" s="668">
        <v>140734</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325</v>
      </c>
      <c r="AR36" s="737"/>
      <c r="AS36" s="737"/>
      <c r="AT36" s="737"/>
      <c r="AU36" s="737"/>
      <c r="AV36" s="737"/>
      <c r="AW36" s="737"/>
      <c r="AX36" s="737"/>
      <c r="AY36" s="738"/>
      <c r="AZ36" s="659">
        <v>1877020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147196</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4581745</v>
      </c>
      <c r="CS36" s="660"/>
      <c r="CT36" s="660"/>
      <c r="CU36" s="660"/>
      <c r="CV36" s="660"/>
      <c r="CW36" s="660"/>
      <c r="CX36" s="660"/>
      <c r="CY36" s="661"/>
      <c r="CZ36" s="664">
        <v>16.899999999999999</v>
      </c>
      <c r="DA36" s="693"/>
      <c r="DB36" s="693"/>
      <c r="DC36" s="697"/>
      <c r="DD36" s="668">
        <v>3946904</v>
      </c>
      <c r="DE36" s="660"/>
      <c r="DF36" s="660"/>
      <c r="DG36" s="660"/>
      <c r="DH36" s="660"/>
      <c r="DI36" s="660"/>
      <c r="DJ36" s="660"/>
      <c r="DK36" s="661"/>
      <c r="DL36" s="668">
        <v>3251751</v>
      </c>
      <c r="DM36" s="660"/>
      <c r="DN36" s="660"/>
      <c r="DO36" s="660"/>
      <c r="DP36" s="660"/>
      <c r="DQ36" s="660"/>
      <c r="DR36" s="660"/>
      <c r="DS36" s="660"/>
      <c r="DT36" s="660"/>
      <c r="DU36" s="660"/>
      <c r="DV36" s="661"/>
      <c r="DW36" s="664">
        <v>19.5</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804400</v>
      </c>
      <c r="S37" s="660"/>
      <c r="T37" s="660"/>
      <c r="U37" s="660"/>
      <c r="V37" s="660"/>
      <c r="W37" s="660"/>
      <c r="X37" s="660"/>
      <c r="Y37" s="661"/>
      <c r="Z37" s="662">
        <v>2.9</v>
      </c>
      <c r="AA37" s="662"/>
      <c r="AB37" s="662"/>
      <c r="AC37" s="662"/>
      <c r="AD37" s="663" t="s">
        <v>122</v>
      </c>
      <c r="AE37" s="663"/>
      <c r="AF37" s="663"/>
      <c r="AG37" s="663"/>
      <c r="AH37" s="663"/>
      <c r="AI37" s="663"/>
      <c r="AJ37" s="663"/>
      <c r="AK37" s="663"/>
      <c r="AL37" s="664" t="s">
        <v>122</v>
      </c>
      <c r="AM37" s="665"/>
      <c r="AN37" s="665"/>
      <c r="AO37" s="666"/>
      <c r="AQ37" s="736" t="s">
        <v>329</v>
      </c>
      <c r="AR37" s="737"/>
      <c r="AS37" s="737"/>
      <c r="AT37" s="737"/>
      <c r="AU37" s="737"/>
      <c r="AV37" s="737"/>
      <c r="AW37" s="737"/>
      <c r="AX37" s="737"/>
      <c r="AY37" s="738"/>
      <c r="AZ37" s="659">
        <v>424270</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7885</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866524</v>
      </c>
      <c r="CS37" s="695"/>
      <c r="CT37" s="695"/>
      <c r="CU37" s="695"/>
      <c r="CV37" s="695"/>
      <c r="CW37" s="695"/>
      <c r="CX37" s="695"/>
      <c r="CY37" s="696"/>
      <c r="CZ37" s="664">
        <v>3.2</v>
      </c>
      <c r="DA37" s="693"/>
      <c r="DB37" s="693"/>
      <c r="DC37" s="697"/>
      <c r="DD37" s="668">
        <v>839510</v>
      </c>
      <c r="DE37" s="695"/>
      <c r="DF37" s="695"/>
      <c r="DG37" s="695"/>
      <c r="DH37" s="695"/>
      <c r="DI37" s="695"/>
      <c r="DJ37" s="695"/>
      <c r="DK37" s="696"/>
      <c r="DL37" s="668">
        <v>839264</v>
      </c>
      <c r="DM37" s="695"/>
      <c r="DN37" s="695"/>
      <c r="DO37" s="695"/>
      <c r="DP37" s="695"/>
      <c r="DQ37" s="695"/>
      <c r="DR37" s="695"/>
      <c r="DS37" s="695"/>
      <c r="DT37" s="695"/>
      <c r="DU37" s="695"/>
      <c r="DV37" s="696"/>
      <c r="DW37" s="664">
        <v>5</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27505166</v>
      </c>
      <c r="S38" s="740"/>
      <c r="T38" s="740"/>
      <c r="U38" s="740"/>
      <c r="V38" s="740"/>
      <c r="W38" s="740"/>
      <c r="X38" s="740"/>
      <c r="Y38" s="741"/>
      <c r="Z38" s="742">
        <v>100</v>
      </c>
      <c r="AA38" s="742"/>
      <c r="AB38" s="742"/>
      <c r="AC38" s="742"/>
      <c r="AD38" s="743">
        <v>15830929</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37129</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13949</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2010257</v>
      </c>
      <c r="CS38" s="660"/>
      <c r="CT38" s="660"/>
      <c r="CU38" s="660"/>
      <c r="CV38" s="660"/>
      <c r="CW38" s="660"/>
      <c r="CX38" s="660"/>
      <c r="CY38" s="661"/>
      <c r="CZ38" s="664">
        <v>7.4</v>
      </c>
      <c r="DA38" s="693"/>
      <c r="DB38" s="693"/>
      <c r="DC38" s="697"/>
      <c r="DD38" s="668">
        <v>1612506</v>
      </c>
      <c r="DE38" s="660"/>
      <c r="DF38" s="660"/>
      <c r="DG38" s="660"/>
      <c r="DH38" s="660"/>
      <c r="DI38" s="660"/>
      <c r="DJ38" s="660"/>
      <c r="DK38" s="661"/>
      <c r="DL38" s="668">
        <v>1525558</v>
      </c>
      <c r="DM38" s="660"/>
      <c r="DN38" s="660"/>
      <c r="DO38" s="660"/>
      <c r="DP38" s="660"/>
      <c r="DQ38" s="660"/>
      <c r="DR38" s="660"/>
      <c r="DS38" s="660"/>
      <c r="DT38" s="660"/>
      <c r="DU38" s="660"/>
      <c r="DV38" s="661"/>
      <c r="DW38" s="664">
        <v>9.1999999999999993</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v>8617</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122</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1086377</v>
      </c>
      <c r="CS39" s="695"/>
      <c r="CT39" s="695"/>
      <c r="CU39" s="695"/>
      <c r="CV39" s="695"/>
      <c r="CW39" s="695"/>
      <c r="CX39" s="695"/>
      <c r="CY39" s="696"/>
      <c r="CZ39" s="664">
        <v>4</v>
      </c>
      <c r="DA39" s="693"/>
      <c r="DB39" s="693"/>
      <c r="DC39" s="697"/>
      <c r="DD39" s="668">
        <v>576176</v>
      </c>
      <c r="DE39" s="695"/>
      <c r="DF39" s="695"/>
      <c r="DG39" s="695"/>
      <c r="DH39" s="695"/>
      <c r="DI39" s="695"/>
      <c r="DJ39" s="695"/>
      <c r="DK39" s="696"/>
      <c r="DL39" s="668" t="s">
        <v>223</v>
      </c>
      <c r="DM39" s="695"/>
      <c r="DN39" s="695"/>
      <c r="DO39" s="695"/>
      <c r="DP39" s="695"/>
      <c r="DQ39" s="695"/>
      <c r="DR39" s="695"/>
      <c r="DS39" s="695"/>
      <c r="DT39" s="695"/>
      <c r="DU39" s="695"/>
      <c r="DV39" s="696"/>
      <c r="DW39" s="664" t="s">
        <v>223</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443359</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102</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22259</v>
      </c>
      <c r="CS40" s="660"/>
      <c r="CT40" s="660"/>
      <c r="CU40" s="660"/>
      <c r="CV40" s="660"/>
      <c r="CW40" s="660"/>
      <c r="CX40" s="660"/>
      <c r="CY40" s="661"/>
      <c r="CZ40" s="664">
        <v>0.1</v>
      </c>
      <c r="DA40" s="693"/>
      <c r="DB40" s="693"/>
      <c r="DC40" s="697"/>
      <c r="DD40" s="668">
        <v>22259</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1565661</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319</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223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3819985</v>
      </c>
      <c r="CS42" s="660"/>
      <c r="CT42" s="660"/>
      <c r="CU42" s="660"/>
      <c r="CV42" s="660"/>
      <c r="CW42" s="660"/>
      <c r="CX42" s="660"/>
      <c r="CY42" s="661"/>
      <c r="CZ42" s="664">
        <v>14.1</v>
      </c>
      <c r="DA42" s="665"/>
      <c r="DB42" s="665"/>
      <c r="DC42" s="760"/>
      <c r="DD42" s="668">
        <v>541037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105963</v>
      </c>
      <c r="CS43" s="695"/>
      <c r="CT43" s="695"/>
      <c r="CU43" s="695"/>
      <c r="CV43" s="695"/>
      <c r="CW43" s="695"/>
      <c r="CX43" s="695"/>
      <c r="CY43" s="696"/>
      <c r="CZ43" s="664">
        <v>0.4</v>
      </c>
      <c r="DA43" s="693"/>
      <c r="DB43" s="693"/>
      <c r="DC43" s="697"/>
      <c r="DD43" s="668">
        <v>80396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3630019</v>
      </c>
      <c r="CS44" s="660"/>
      <c r="CT44" s="660"/>
      <c r="CU44" s="660"/>
      <c r="CV44" s="660"/>
      <c r="CW44" s="660"/>
      <c r="CX44" s="660"/>
      <c r="CY44" s="661"/>
      <c r="CZ44" s="664">
        <v>13.4</v>
      </c>
      <c r="DA44" s="665"/>
      <c r="DB44" s="665"/>
      <c r="DC44" s="760"/>
      <c r="DD44" s="668">
        <v>526462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1036767</v>
      </c>
      <c r="CS45" s="695"/>
      <c r="CT45" s="695"/>
      <c r="CU45" s="695"/>
      <c r="CV45" s="695"/>
      <c r="CW45" s="695"/>
      <c r="CX45" s="695"/>
      <c r="CY45" s="696"/>
      <c r="CZ45" s="664">
        <v>3.8</v>
      </c>
      <c r="DA45" s="693"/>
      <c r="DB45" s="693"/>
      <c r="DC45" s="697"/>
      <c r="DD45" s="668">
        <v>37375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2204580</v>
      </c>
      <c r="CS46" s="660"/>
      <c r="CT46" s="660"/>
      <c r="CU46" s="660"/>
      <c r="CV46" s="660"/>
      <c r="CW46" s="660"/>
      <c r="CX46" s="660"/>
      <c r="CY46" s="661"/>
      <c r="CZ46" s="664">
        <v>8.1999999999999993</v>
      </c>
      <c r="DA46" s="665"/>
      <c r="DB46" s="665"/>
      <c r="DC46" s="760"/>
      <c r="DD46" s="668">
        <v>472606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189966</v>
      </c>
      <c r="CS47" s="695"/>
      <c r="CT47" s="695"/>
      <c r="CU47" s="695"/>
      <c r="CV47" s="695"/>
      <c r="CW47" s="695"/>
      <c r="CX47" s="695"/>
      <c r="CY47" s="696"/>
      <c r="CZ47" s="664">
        <v>0.7</v>
      </c>
      <c r="DA47" s="693"/>
      <c r="DB47" s="693"/>
      <c r="DC47" s="697"/>
      <c r="DD47" s="668">
        <v>14575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223</v>
      </c>
      <c r="CS48" s="660"/>
      <c r="CT48" s="660"/>
      <c r="CU48" s="660"/>
      <c r="CV48" s="660"/>
      <c r="CW48" s="660"/>
      <c r="CX48" s="660"/>
      <c r="CY48" s="661"/>
      <c r="CZ48" s="664" t="s">
        <v>122</v>
      </c>
      <c r="DA48" s="665"/>
      <c r="DB48" s="665"/>
      <c r="DC48" s="760"/>
      <c r="DD48" s="668" t="s">
        <v>223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27035036</v>
      </c>
      <c r="CS49" s="729"/>
      <c r="CT49" s="729"/>
      <c r="CU49" s="729"/>
      <c r="CV49" s="729"/>
      <c r="CW49" s="729"/>
      <c r="CX49" s="729"/>
      <c r="CY49" s="761"/>
      <c r="CZ49" s="744">
        <v>100</v>
      </c>
      <c r="DA49" s="762"/>
      <c r="DB49" s="762"/>
      <c r="DC49" s="763"/>
      <c r="DD49" s="764">
        <v>18223558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j43KFMoOz9mMj6+RC4OK5LzsAGs91rplZRgIVhp8rIb1JsXHdmadhquwv575zIMn38H+y9DcXp7deCj1hUo2A==" saltValue="itp0BQakCLYSqXoDkr3Pm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26658</v>
      </c>
      <c r="R7" s="795"/>
      <c r="S7" s="795"/>
      <c r="T7" s="795"/>
      <c r="U7" s="795"/>
      <c r="V7" s="795">
        <v>26209</v>
      </c>
      <c r="W7" s="795"/>
      <c r="X7" s="795"/>
      <c r="Y7" s="795"/>
      <c r="Z7" s="795"/>
      <c r="AA7" s="795">
        <v>449</v>
      </c>
      <c r="AB7" s="795"/>
      <c r="AC7" s="795"/>
      <c r="AD7" s="795"/>
      <c r="AE7" s="796"/>
      <c r="AF7" s="797">
        <v>338</v>
      </c>
      <c r="AG7" s="798"/>
      <c r="AH7" s="798"/>
      <c r="AI7" s="798"/>
      <c r="AJ7" s="799"/>
      <c r="AK7" s="834">
        <v>998</v>
      </c>
      <c r="AL7" s="835"/>
      <c r="AM7" s="835"/>
      <c r="AN7" s="835"/>
      <c r="AO7" s="835"/>
      <c r="AP7" s="835">
        <v>33279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583</v>
      </c>
      <c r="BT7" s="839"/>
      <c r="BU7" s="839"/>
      <c r="BV7" s="839"/>
      <c r="BW7" s="839"/>
      <c r="BX7" s="839"/>
      <c r="BY7" s="839"/>
      <c r="BZ7" s="839"/>
      <c r="CA7" s="839"/>
      <c r="CB7" s="839"/>
      <c r="CC7" s="839"/>
      <c r="CD7" s="839"/>
      <c r="CE7" s="839"/>
      <c r="CF7" s="839"/>
      <c r="CG7" s="840"/>
      <c r="CH7" s="831">
        <v>-4</v>
      </c>
      <c r="CI7" s="832"/>
      <c r="CJ7" s="832"/>
      <c r="CK7" s="832"/>
      <c r="CL7" s="833"/>
      <c r="CM7" s="831">
        <v>58</v>
      </c>
      <c r="CN7" s="832"/>
      <c r="CO7" s="832"/>
      <c r="CP7" s="832"/>
      <c r="CQ7" s="833"/>
      <c r="CR7" s="831">
        <v>8</v>
      </c>
      <c r="CS7" s="832"/>
      <c r="CT7" s="832"/>
      <c r="CU7" s="832"/>
      <c r="CV7" s="833"/>
      <c r="CW7" s="831">
        <v>44</v>
      </c>
      <c r="CX7" s="832"/>
      <c r="CY7" s="832"/>
      <c r="CZ7" s="832"/>
      <c r="DA7" s="833"/>
      <c r="DB7" s="831" t="s">
        <v>587</v>
      </c>
      <c r="DC7" s="832"/>
      <c r="DD7" s="832"/>
      <c r="DE7" s="832"/>
      <c r="DF7" s="833"/>
      <c r="DG7" s="831" t="s">
        <v>587</v>
      </c>
      <c r="DH7" s="832"/>
      <c r="DI7" s="832"/>
      <c r="DJ7" s="832"/>
      <c r="DK7" s="833"/>
      <c r="DL7" s="831" t="s">
        <v>587</v>
      </c>
      <c r="DM7" s="832"/>
      <c r="DN7" s="832"/>
      <c r="DO7" s="832"/>
      <c r="DP7" s="833"/>
      <c r="DQ7" s="831" t="s">
        <v>587</v>
      </c>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79</v>
      </c>
      <c r="R8" s="819"/>
      <c r="S8" s="819"/>
      <c r="T8" s="819"/>
      <c r="U8" s="819"/>
      <c r="V8" s="819">
        <v>60</v>
      </c>
      <c r="W8" s="819"/>
      <c r="X8" s="819"/>
      <c r="Y8" s="819"/>
      <c r="Z8" s="819"/>
      <c r="AA8" s="819">
        <v>19</v>
      </c>
      <c r="AB8" s="819"/>
      <c r="AC8" s="819"/>
      <c r="AD8" s="819"/>
      <c r="AE8" s="820"/>
      <c r="AF8" s="821">
        <v>19</v>
      </c>
      <c r="AG8" s="822"/>
      <c r="AH8" s="822"/>
      <c r="AI8" s="822"/>
      <c r="AJ8" s="823"/>
      <c r="AK8" s="824">
        <v>0</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584</v>
      </c>
      <c r="BT8" s="829"/>
      <c r="BU8" s="829"/>
      <c r="BV8" s="829"/>
      <c r="BW8" s="829"/>
      <c r="BX8" s="829"/>
      <c r="BY8" s="829"/>
      <c r="BZ8" s="829"/>
      <c r="CA8" s="829"/>
      <c r="CB8" s="829"/>
      <c r="CC8" s="829"/>
      <c r="CD8" s="829"/>
      <c r="CE8" s="829"/>
      <c r="CF8" s="829"/>
      <c r="CG8" s="830"/>
      <c r="CH8" s="841">
        <v>4</v>
      </c>
      <c r="CI8" s="842"/>
      <c r="CJ8" s="842"/>
      <c r="CK8" s="842"/>
      <c r="CL8" s="843"/>
      <c r="CM8" s="841">
        <v>144</v>
      </c>
      <c r="CN8" s="842"/>
      <c r="CO8" s="842"/>
      <c r="CP8" s="842"/>
      <c r="CQ8" s="843"/>
      <c r="CR8" s="841">
        <v>100</v>
      </c>
      <c r="CS8" s="842"/>
      <c r="CT8" s="842"/>
      <c r="CU8" s="842"/>
      <c r="CV8" s="843"/>
      <c r="CW8" s="841" t="s">
        <v>587</v>
      </c>
      <c r="CX8" s="842"/>
      <c r="CY8" s="842"/>
      <c r="CZ8" s="842"/>
      <c r="DA8" s="843"/>
      <c r="DB8" s="841" t="s">
        <v>587</v>
      </c>
      <c r="DC8" s="842"/>
      <c r="DD8" s="842"/>
      <c r="DE8" s="842"/>
      <c r="DF8" s="843"/>
      <c r="DG8" s="841" t="s">
        <v>587</v>
      </c>
      <c r="DH8" s="842"/>
      <c r="DI8" s="842"/>
      <c r="DJ8" s="842"/>
      <c r="DK8" s="843"/>
      <c r="DL8" s="841" t="s">
        <v>587</v>
      </c>
      <c r="DM8" s="842"/>
      <c r="DN8" s="842"/>
      <c r="DO8" s="842"/>
      <c r="DP8" s="843"/>
      <c r="DQ8" s="841" t="s">
        <v>587</v>
      </c>
      <c r="DR8" s="842"/>
      <c r="DS8" s="842"/>
      <c r="DT8" s="842"/>
      <c r="DU8" s="843"/>
      <c r="DV8" s="844"/>
      <c r="DW8" s="845"/>
      <c r="DX8" s="845"/>
      <c r="DY8" s="845"/>
      <c r="DZ8" s="846"/>
      <c r="EA8" s="234"/>
    </row>
    <row r="9" spans="1:131" s="235" customFormat="1" ht="26.25" customHeight="1" x14ac:dyDescent="0.15">
      <c r="A9" s="241">
        <v>3</v>
      </c>
      <c r="B9" s="815" t="s">
        <v>381</v>
      </c>
      <c r="C9" s="816"/>
      <c r="D9" s="816"/>
      <c r="E9" s="816"/>
      <c r="F9" s="816"/>
      <c r="G9" s="816"/>
      <c r="H9" s="816"/>
      <c r="I9" s="816"/>
      <c r="J9" s="816"/>
      <c r="K9" s="816"/>
      <c r="L9" s="816"/>
      <c r="M9" s="816"/>
      <c r="N9" s="816"/>
      <c r="O9" s="816"/>
      <c r="P9" s="817"/>
      <c r="Q9" s="818">
        <v>921</v>
      </c>
      <c r="R9" s="819"/>
      <c r="S9" s="819"/>
      <c r="T9" s="819"/>
      <c r="U9" s="819"/>
      <c r="V9" s="819">
        <v>920</v>
      </c>
      <c r="W9" s="819"/>
      <c r="X9" s="819"/>
      <c r="Y9" s="819"/>
      <c r="Z9" s="819"/>
      <c r="AA9" s="819">
        <v>2</v>
      </c>
      <c r="AB9" s="819"/>
      <c r="AC9" s="819"/>
      <c r="AD9" s="819"/>
      <c r="AE9" s="820"/>
      <c r="AF9" s="821">
        <v>2</v>
      </c>
      <c r="AG9" s="822"/>
      <c r="AH9" s="822"/>
      <c r="AI9" s="822"/>
      <c r="AJ9" s="823"/>
      <c r="AK9" s="824">
        <v>116</v>
      </c>
      <c r="AL9" s="825"/>
      <c r="AM9" s="825"/>
      <c r="AN9" s="825"/>
      <c r="AO9" s="825"/>
      <c r="AP9" s="825">
        <v>1780</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585</v>
      </c>
      <c r="BT9" s="829"/>
      <c r="BU9" s="829"/>
      <c r="BV9" s="829"/>
      <c r="BW9" s="829"/>
      <c r="BX9" s="829"/>
      <c r="BY9" s="829"/>
      <c r="BZ9" s="829"/>
      <c r="CA9" s="829"/>
      <c r="CB9" s="829"/>
      <c r="CC9" s="829"/>
      <c r="CD9" s="829"/>
      <c r="CE9" s="829"/>
      <c r="CF9" s="829"/>
      <c r="CG9" s="830"/>
      <c r="CH9" s="841">
        <v>27</v>
      </c>
      <c r="CI9" s="842"/>
      <c r="CJ9" s="842"/>
      <c r="CK9" s="842"/>
      <c r="CL9" s="843"/>
      <c r="CM9" s="841">
        <v>190</v>
      </c>
      <c r="CN9" s="842"/>
      <c r="CO9" s="842"/>
      <c r="CP9" s="842"/>
      <c r="CQ9" s="843"/>
      <c r="CR9" s="841">
        <v>5</v>
      </c>
      <c r="CS9" s="842"/>
      <c r="CT9" s="842"/>
      <c r="CU9" s="842"/>
      <c r="CV9" s="843"/>
      <c r="CW9" s="841">
        <v>3</v>
      </c>
      <c r="CX9" s="842"/>
      <c r="CY9" s="842"/>
      <c r="CZ9" s="842"/>
      <c r="DA9" s="843"/>
      <c r="DB9" s="841" t="s">
        <v>587</v>
      </c>
      <c r="DC9" s="842"/>
      <c r="DD9" s="842"/>
      <c r="DE9" s="842"/>
      <c r="DF9" s="843"/>
      <c r="DG9" s="841" t="s">
        <v>587</v>
      </c>
      <c r="DH9" s="842"/>
      <c r="DI9" s="842"/>
      <c r="DJ9" s="842"/>
      <c r="DK9" s="843"/>
      <c r="DL9" s="841" t="s">
        <v>587</v>
      </c>
      <c r="DM9" s="842"/>
      <c r="DN9" s="842"/>
      <c r="DO9" s="842"/>
      <c r="DP9" s="843"/>
      <c r="DQ9" s="841" t="s">
        <v>587</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586</v>
      </c>
      <c r="BT10" s="829"/>
      <c r="BU10" s="829"/>
      <c r="BV10" s="829"/>
      <c r="BW10" s="829"/>
      <c r="BX10" s="829"/>
      <c r="BY10" s="829"/>
      <c r="BZ10" s="829"/>
      <c r="CA10" s="829"/>
      <c r="CB10" s="829"/>
      <c r="CC10" s="829"/>
      <c r="CD10" s="829"/>
      <c r="CE10" s="829"/>
      <c r="CF10" s="829"/>
      <c r="CG10" s="830"/>
      <c r="CH10" s="841">
        <v>10</v>
      </c>
      <c r="CI10" s="842"/>
      <c r="CJ10" s="842"/>
      <c r="CK10" s="842"/>
      <c r="CL10" s="843"/>
      <c r="CM10" s="841">
        <v>-142</v>
      </c>
      <c r="CN10" s="842"/>
      <c r="CO10" s="842"/>
      <c r="CP10" s="842"/>
      <c r="CQ10" s="843"/>
      <c r="CR10" s="841">
        <v>9</v>
      </c>
      <c r="CS10" s="842"/>
      <c r="CT10" s="842"/>
      <c r="CU10" s="842"/>
      <c r="CV10" s="843"/>
      <c r="CW10" s="841" t="s">
        <v>587</v>
      </c>
      <c r="CX10" s="842"/>
      <c r="CY10" s="842"/>
      <c r="CZ10" s="842"/>
      <c r="DA10" s="843"/>
      <c r="DB10" s="841" t="s">
        <v>587</v>
      </c>
      <c r="DC10" s="842"/>
      <c r="DD10" s="842"/>
      <c r="DE10" s="842"/>
      <c r="DF10" s="843"/>
      <c r="DG10" s="841" t="s">
        <v>587</v>
      </c>
      <c r="DH10" s="842"/>
      <c r="DI10" s="842"/>
      <c r="DJ10" s="842"/>
      <c r="DK10" s="843"/>
      <c r="DL10" s="841" t="s">
        <v>587</v>
      </c>
      <c r="DM10" s="842"/>
      <c r="DN10" s="842"/>
      <c r="DO10" s="842"/>
      <c r="DP10" s="843"/>
      <c r="DQ10" s="841" t="s">
        <v>587</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27505</v>
      </c>
      <c r="R23" s="854"/>
      <c r="S23" s="854"/>
      <c r="T23" s="854"/>
      <c r="U23" s="854"/>
      <c r="V23" s="854">
        <v>27035</v>
      </c>
      <c r="W23" s="854"/>
      <c r="X23" s="854"/>
      <c r="Y23" s="854"/>
      <c r="Z23" s="854"/>
      <c r="AA23" s="854">
        <v>470</v>
      </c>
      <c r="AB23" s="854"/>
      <c r="AC23" s="854"/>
      <c r="AD23" s="854"/>
      <c r="AE23" s="855"/>
      <c r="AF23" s="856">
        <v>359</v>
      </c>
      <c r="AG23" s="854"/>
      <c r="AH23" s="854"/>
      <c r="AI23" s="854"/>
      <c r="AJ23" s="857"/>
      <c r="AK23" s="858"/>
      <c r="AL23" s="859"/>
      <c r="AM23" s="859"/>
      <c r="AN23" s="859"/>
      <c r="AO23" s="859"/>
      <c r="AP23" s="854">
        <v>35059</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7868</v>
      </c>
      <c r="R28" s="883"/>
      <c r="S28" s="883"/>
      <c r="T28" s="883"/>
      <c r="U28" s="883"/>
      <c r="V28" s="883">
        <v>7644</v>
      </c>
      <c r="W28" s="883"/>
      <c r="X28" s="883"/>
      <c r="Y28" s="883"/>
      <c r="Z28" s="883"/>
      <c r="AA28" s="883">
        <v>225</v>
      </c>
      <c r="AB28" s="883"/>
      <c r="AC28" s="883"/>
      <c r="AD28" s="883"/>
      <c r="AE28" s="884"/>
      <c r="AF28" s="885">
        <v>225</v>
      </c>
      <c r="AG28" s="883"/>
      <c r="AH28" s="883"/>
      <c r="AI28" s="883"/>
      <c r="AJ28" s="886"/>
      <c r="AK28" s="887">
        <v>372</v>
      </c>
      <c r="AL28" s="878"/>
      <c r="AM28" s="878"/>
      <c r="AN28" s="878"/>
      <c r="AO28" s="878"/>
      <c r="AP28" s="878" t="s">
        <v>562</v>
      </c>
      <c r="AQ28" s="878"/>
      <c r="AR28" s="878"/>
      <c r="AS28" s="878"/>
      <c r="AT28" s="878"/>
      <c r="AU28" s="878" t="s">
        <v>562</v>
      </c>
      <c r="AV28" s="878"/>
      <c r="AW28" s="878"/>
      <c r="AX28" s="878"/>
      <c r="AY28" s="878"/>
      <c r="AZ28" s="879" t="s">
        <v>562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143</v>
      </c>
      <c r="R29" s="819"/>
      <c r="S29" s="819"/>
      <c r="T29" s="819"/>
      <c r="U29" s="819"/>
      <c r="V29" s="819">
        <v>143</v>
      </c>
      <c r="W29" s="819"/>
      <c r="X29" s="819"/>
      <c r="Y29" s="819"/>
      <c r="Z29" s="819"/>
      <c r="AA29" s="819">
        <v>0</v>
      </c>
      <c r="AB29" s="819"/>
      <c r="AC29" s="819"/>
      <c r="AD29" s="819"/>
      <c r="AE29" s="820"/>
      <c r="AF29" s="821">
        <v>0</v>
      </c>
      <c r="AG29" s="822"/>
      <c r="AH29" s="822"/>
      <c r="AI29" s="822"/>
      <c r="AJ29" s="823"/>
      <c r="AK29" s="890">
        <v>55</v>
      </c>
      <c r="AL29" s="891"/>
      <c r="AM29" s="891"/>
      <c r="AN29" s="891"/>
      <c r="AO29" s="891"/>
      <c r="AP29" s="891">
        <v>14</v>
      </c>
      <c r="AQ29" s="891"/>
      <c r="AR29" s="891"/>
      <c r="AS29" s="891"/>
      <c r="AT29" s="891"/>
      <c r="AU29" s="891">
        <v>3</v>
      </c>
      <c r="AV29" s="891"/>
      <c r="AW29" s="891"/>
      <c r="AX29" s="891"/>
      <c r="AY29" s="891"/>
      <c r="AZ29" s="892" t="s">
        <v>562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703</v>
      </c>
      <c r="R30" s="819"/>
      <c r="S30" s="819"/>
      <c r="T30" s="819"/>
      <c r="U30" s="819"/>
      <c r="V30" s="819">
        <v>683</v>
      </c>
      <c r="W30" s="819"/>
      <c r="X30" s="819"/>
      <c r="Y30" s="819"/>
      <c r="Z30" s="819"/>
      <c r="AA30" s="819">
        <v>20</v>
      </c>
      <c r="AB30" s="819"/>
      <c r="AC30" s="819"/>
      <c r="AD30" s="819"/>
      <c r="AE30" s="820"/>
      <c r="AF30" s="821">
        <v>20</v>
      </c>
      <c r="AG30" s="822"/>
      <c r="AH30" s="822"/>
      <c r="AI30" s="822"/>
      <c r="AJ30" s="823"/>
      <c r="AK30" s="890">
        <v>191</v>
      </c>
      <c r="AL30" s="891"/>
      <c r="AM30" s="891"/>
      <c r="AN30" s="891"/>
      <c r="AO30" s="891"/>
      <c r="AP30" s="891" t="s">
        <v>563</v>
      </c>
      <c r="AQ30" s="891"/>
      <c r="AR30" s="891"/>
      <c r="AS30" s="891"/>
      <c r="AT30" s="891"/>
      <c r="AU30" s="891" t="s">
        <v>563</v>
      </c>
      <c r="AV30" s="891"/>
      <c r="AW30" s="891"/>
      <c r="AX30" s="891"/>
      <c r="AY30" s="891"/>
      <c r="AZ30" s="892" t="s">
        <v>562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4741</v>
      </c>
      <c r="R31" s="819"/>
      <c r="S31" s="819"/>
      <c r="T31" s="819"/>
      <c r="U31" s="819"/>
      <c r="V31" s="819">
        <v>4640</v>
      </c>
      <c r="W31" s="819"/>
      <c r="X31" s="819"/>
      <c r="Y31" s="819"/>
      <c r="Z31" s="819"/>
      <c r="AA31" s="819">
        <v>100</v>
      </c>
      <c r="AB31" s="819"/>
      <c r="AC31" s="819"/>
      <c r="AD31" s="819"/>
      <c r="AE31" s="820"/>
      <c r="AF31" s="821">
        <v>100</v>
      </c>
      <c r="AG31" s="822"/>
      <c r="AH31" s="822"/>
      <c r="AI31" s="822"/>
      <c r="AJ31" s="823"/>
      <c r="AK31" s="890">
        <v>671</v>
      </c>
      <c r="AL31" s="891"/>
      <c r="AM31" s="891"/>
      <c r="AN31" s="891"/>
      <c r="AO31" s="891"/>
      <c r="AP31" s="891" t="s">
        <v>563</v>
      </c>
      <c r="AQ31" s="891"/>
      <c r="AR31" s="891"/>
      <c r="AS31" s="891"/>
      <c r="AT31" s="891"/>
      <c r="AU31" s="891" t="s">
        <v>563</v>
      </c>
      <c r="AV31" s="891"/>
      <c r="AW31" s="891"/>
      <c r="AX31" s="891"/>
      <c r="AY31" s="891"/>
      <c r="AZ31" s="892" t="s">
        <v>562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46</v>
      </c>
      <c r="R32" s="819"/>
      <c r="S32" s="819"/>
      <c r="T32" s="819"/>
      <c r="U32" s="819"/>
      <c r="V32" s="819">
        <v>46</v>
      </c>
      <c r="W32" s="819"/>
      <c r="X32" s="819"/>
      <c r="Y32" s="819"/>
      <c r="Z32" s="819"/>
      <c r="AA32" s="819" t="s">
        <v>588</v>
      </c>
      <c r="AB32" s="819"/>
      <c r="AC32" s="819"/>
      <c r="AD32" s="819"/>
      <c r="AE32" s="820"/>
      <c r="AF32" s="821" t="s">
        <v>122</v>
      </c>
      <c r="AG32" s="822"/>
      <c r="AH32" s="822"/>
      <c r="AI32" s="822"/>
      <c r="AJ32" s="823"/>
      <c r="AK32" s="890">
        <v>27</v>
      </c>
      <c r="AL32" s="891"/>
      <c r="AM32" s="891"/>
      <c r="AN32" s="891"/>
      <c r="AO32" s="891"/>
      <c r="AP32" s="891" t="s">
        <v>563</v>
      </c>
      <c r="AQ32" s="891"/>
      <c r="AR32" s="891"/>
      <c r="AS32" s="891"/>
      <c r="AT32" s="891"/>
      <c r="AU32" s="891" t="s">
        <v>563</v>
      </c>
      <c r="AV32" s="891"/>
      <c r="AW32" s="891"/>
      <c r="AX32" s="891"/>
      <c r="AY32" s="891"/>
      <c r="AZ32" s="892" t="s">
        <v>562</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413</v>
      </c>
      <c r="R33" s="819"/>
      <c r="S33" s="819"/>
      <c r="T33" s="819"/>
      <c r="U33" s="819"/>
      <c r="V33" s="819">
        <v>413</v>
      </c>
      <c r="W33" s="819"/>
      <c r="X33" s="819"/>
      <c r="Y33" s="819"/>
      <c r="Z33" s="819"/>
      <c r="AA33" s="819">
        <v>0</v>
      </c>
      <c r="AB33" s="819"/>
      <c r="AC33" s="819"/>
      <c r="AD33" s="819"/>
      <c r="AE33" s="820"/>
      <c r="AF33" s="821">
        <v>0</v>
      </c>
      <c r="AG33" s="822"/>
      <c r="AH33" s="822"/>
      <c r="AI33" s="822"/>
      <c r="AJ33" s="823"/>
      <c r="AK33" s="890">
        <v>43</v>
      </c>
      <c r="AL33" s="891"/>
      <c r="AM33" s="891"/>
      <c r="AN33" s="891"/>
      <c r="AO33" s="891"/>
      <c r="AP33" s="891" t="s">
        <v>563</v>
      </c>
      <c r="AQ33" s="891"/>
      <c r="AR33" s="891"/>
      <c r="AS33" s="891"/>
      <c r="AT33" s="891"/>
      <c r="AU33" s="891" t="s">
        <v>563</v>
      </c>
      <c r="AV33" s="891"/>
      <c r="AW33" s="891"/>
      <c r="AX33" s="891"/>
      <c r="AY33" s="891"/>
      <c r="AZ33" s="892" t="s">
        <v>562</v>
      </c>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476</v>
      </c>
      <c r="R34" s="819"/>
      <c r="S34" s="819"/>
      <c r="T34" s="819"/>
      <c r="U34" s="819"/>
      <c r="V34" s="819">
        <v>657</v>
      </c>
      <c r="W34" s="819"/>
      <c r="X34" s="819"/>
      <c r="Y34" s="819"/>
      <c r="Z34" s="819"/>
      <c r="AA34" s="819">
        <v>-182</v>
      </c>
      <c r="AB34" s="819"/>
      <c r="AC34" s="819"/>
      <c r="AD34" s="819"/>
      <c r="AE34" s="820"/>
      <c r="AF34" s="821">
        <v>182</v>
      </c>
      <c r="AG34" s="822"/>
      <c r="AH34" s="822"/>
      <c r="AI34" s="822"/>
      <c r="AJ34" s="823"/>
      <c r="AK34" s="890">
        <v>1470</v>
      </c>
      <c r="AL34" s="891"/>
      <c r="AM34" s="891"/>
      <c r="AN34" s="891"/>
      <c r="AO34" s="891"/>
      <c r="AP34" s="891">
        <v>26786</v>
      </c>
      <c r="AQ34" s="891"/>
      <c r="AR34" s="891"/>
      <c r="AS34" s="891"/>
      <c r="AT34" s="891"/>
      <c r="AU34" s="891">
        <v>21991</v>
      </c>
      <c r="AV34" s="891"/>
      <c r="AW34" s="891"/>
      <c r="AX34" s="891"/>
      <c r="AY34" s="891"/>
      <c r="AZ34" s="892" t="s">
        <v>562</v>
      </c>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403</v>
      </c>
      <c r="C35" s="816"/>
      <c r="D35" s="816"/>
      <c r="E35" s="816"/>
      <c r="F35" s="816"/>
      <c r="G35" s="816"/>
      <c r="H35" s="816"/>
      <c r="I35" s="816"/>
      <c r="J35" s="816"/>
      <c r="K35" s="816"/>
      <c r="L35" s="816"/>
      <c r="M35" s="816"/>
      <c r="N35" s="816"/>
      <c r="O35" s="816"/>
      <c r="P35" s="817"/>
      <c r="Q35" s="818">
        <v>0</v>
      </c>
      <c r="R35" s="819"/>
      <c r="S35" s="819"/>
      <c r="T35" s="819"/>
      <c r="U35" s="819"/>
      <c r="V35" s="819">
        <v>54</v>
      </c>
      <c r="W35" s="819"/>
      <c r="X35" s="819"/>
      <c r="Y35" s="819"/>
      <c r="Z35" s="819"/>
      <c r="AA35" s="819">
        <v>-54</v>
      </c>
      <c r="AB35" s="819"/>
      <c r="AC35" s="819"/>
      <c r="AD35" s="819"/>
      <c r="AE35" s="820"/>
      <c r="AF35" s="821">
        <v>54</v>
      </c>
      <c r="AG35" s="822"/>
      <c r="AH35" s="822"/>
      <c r="AI35" s="822"/>
      <c r="AJ35" s="823"/>
      <c r="AK35" s="890">
        <v>2</v>
      </c>
      <c r="AL35" s="891"/>
      <c r="AM35" s="891"/>
      <c r="AN35" s="891"/>
      <c r="AO35" s="891"/>
      <c r="AP35" s="892" t="s">
        <v>562</v>
      </c>
      <c r="AQ35" s="892"/>
      <c r="AR35" s="892"/>
      <c r="AS35" s="892"/>
      <c r="AT35" s="892"/>
      <c r="AU35" s="892" t="s">
        <v>562</v>
      </c>
      <c r="AV35" s="892"/>
      <c r="AW35" s="892"/>
      <c r="AX35" s="892"/>
      <c r="AY35" s="892"/>
      <c r="AZ35" s="892" t="s">
        <v>562</v>
      </c>
      <c r="BA35" s="892"/>
      <c r="BB35" s="892"/>
      <c r="BC35" s="892"/>
      <c r="BD35" s="892"/>
      <c r="BE35" s="888" t="s">
        <v>402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404</v>
      </c>
      <c r="C36" s="816"/>
      <c r="D36" s="816"/>
      <c r="E36" s="816"/>
      <c r="F36" s="816"/>
      <c r="G36" s="816"/>
      <c r="H36" s="816"/>
      <c r="I36" s="816"/>
      <c r="J36" s="816"/>
      <c r="K36" s="816"/>
      <c r="L36" s="816"/>
      <c r="M36" s="816"/>
      <c r="N36" s="816"/>
      <c r="O36" s="816"/>
      <c r="P36" s="817"/>
      <c r="Q36" s="818">
        <v>43</v>
      </c>
      <c r="R36" s="819"/>
      <c r="S36" s="819"/>
      <c r="T36" s="819"/>
      <c r="U36" s="819"/>
      <c r="V36" s="819">
        <v>18</v>
      </c>
      <c r="W36" s="819"/>
      <c r="X36" s="819"/>
      <c r="Y36" s="819"/>
      <c r="Z36" s="819"/>
      <c r="AA36" s="819">
        <v>25</v>
      </c>
      <c r="AB36" s="819"/>
      <c r="AC36" s="819"/>
      <c r="AD36" s="819"/>
      <c r="AE36" s="820"/>
      <c r="AF36" s="821">
        <v>195</v>
      </c>
      <c r="AG36" s="822"/>
      <c r="AH36" s="822"/>
      <c r="AI36" s="822"/>
      <c r="AJ36" s="823"/>
      <c r="AK36" s="890" t="s">
        <v>562</v>
      </c>
      <c r="AL36" s="891"/>
      <c r="AM36" s="891"/>
      <c r="AN36" s="891"/>
      <c r="AO36" s="891"/>
      <c r="AP36" s="892" t="s">
        <v>562</v>
      </c>
      <c r="AQ36" s="892"/>
      <c r="AR36" s="892"/>
      <c r="AS36" s="892"/>
      <c r="AT36" s="892"/>
      <c r="AU36" s="892" t="s">
        <v>562</v>
      </c>
      <c r="AV36" s="892"/>
      <c r="AW36" s="892"/>
      <c r="AX36" s="892"/>
      <c r="AY36" s="892"/>
      <c r="AZ36" s="892" t="s">
        <v>562</v>
      </c>
      <c r="BA36" s="892"/>
      <c r="BB36" s="892"/>
      <c r="BC36" s="892"/>
      <c r="BD36" s="892"/>
      <c r="BE36" s="888" t="s">
        <v>405</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776</v>
      </c>
      <c r="AG63" s="902"/>
      <c r="AH63" s="902"/>
      <c r="AI63" s="902"/>
      <c r="AJ63" s="903"/>
      <c r="AK63" s="904"/>
      <c r="AL63" s="899"/>
      <c r="AM63" s="899"/>
      <c r="AN63" s="899"/>
      <c r="AO63" s="899"/>
      <c r="AP63" s="902">
        <v>26800</v>
      </c>
      <c r="AQ63" s="902"/>
      <c r="AR63" s="902"/>
      <c r="AS63" s="902"/>
      <c r="AT63" s="902"/>
      <c r="AU63" s="902">
        <v>21994</v>
      </c>
      <c r="AV63" s="902"/>
      <c r="AW63" s="902"/>
      <c r="AX63" s="902"/>
      <c r="AY63" s="902"/>
      <c r="AZ63" s="906"/>
      <c r="BA63" s="906"/>
      <c r="BB63" s="906"/>
      <c r="BC63" s="906"/>
      <c r="BD63" s="906"/>
      <c r="BE63" s="907"/>
      <c r="BF63" s="907"/>
      <c r="BG63" s="907"/>
      <c r="BH63" s="907"/>
      <c r="BI63" s="908"/>
      <c r="BJ63" s="909" t="s">
        <v>408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410</v>
      </c>
      <c r="B66" s="801"/>
      <c r="C66" s="801"/>
      <c r="D66" s="801"/>
      <c r="E66" s="801"/>
      <c r="F66" s="801"/>
      <c r="G66" s="801"/>
      <c r="H66" s="801"/>
      <c r="I66" s="801"/>
      <c r="J66" s="801"/>
      <c r="K66" s="801"/>
      <c r="L66" s="801"/>
      <c r="M66" s="801"/>
      <c r="N66" s="801"/>
      <c r="O66" s="801"/>
      <c r="P66" s="802"/>
      <c r="Q66" s="777" t="s">
        <v>387</v>
      </c>
      <c r="R66" s="778"/>
      <c r="S66" s="778"/>
      <c r="T66" s="778"/>
      <c r="U66" s="779"/>
      <c r="V66" s="777" t="s">
        <v>411</v>
      </c>
      <c r="W66" s="778"/>
      <c r="X66" s="778"/>
      <c r="Y66" s="778"/>
      <c r="Z66" s="779"/>
      <c r="AA66" s="777" t="s">
        <v>389</v>
      </c>
      <c r="AB66" s="778"/>
      <c r="AC66" s="778"/>
      <c r="AD66" s="778"/>
      <c r="AE66" s="779"/>
      <c r="AF66" s="912" t="s">
        <v>390</v>
      </c>
      <c r="AG66" s="873"/>
      <c r="AH66" s="873"/>
      <c r="AI66" s="873"/>
      <c r="AJ66" s="913"/>
      <c r="AK66" s="777" t="s">
        <v>391</v>
      </c>
      <c r="AL66" s="801"/>
      <c r="AM66" s="801"/>
      <c r="AN66" s="801"/>
      <c r="AO66" s="802"/>
      <c r="AP66" s="777" t="s">
        <v>392</v>
      </c>
      <c r="AQ66" s="778"/>
      <c r="AR66" s="778"/>
      <c r="AS66" s="778"/>
      <c r="AT66" s="779"/>
      <c r="AU66" s="777" t="s">
        <v>412</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564</v>
      </c>
      <c r="C68" s="930"/>
      <c r="D68" s="930"/>
      <c r="E68" s="930"/>
      <c r="F68" s="930"/>
      <c r="G68" s="930"/>
      <c r="H68" s="930"/>
      <c r="I68" s="930"/>
      <c r="J68" s="930"/>
      <c r="K68" s="930"/>
      <c r="L68" s="930"/>
      <c r="M68" s="930"/>
      <c r="N68" s="930"/>
      <c r="O68" s="930"/>
      <c r="P68" s="931"/>
      <c r="Q68" s="932">
        <v>349</v>
      </c>
      <c r="R68" s="926"/>
      <c r="S68" s="926"/>
      <c r="T68" s="926"/>
      <c r="U68" s="926"/>
      <c r="V68" s="926">
        <v>329</v>
      </c>
      <c r="W68" s="926"/>
      <c r="X68" s="926"/>
      <c r="Y68" s="926"/>
      <c r="Z68" s="926"/>
      <c r="AA68" s="926">
        <v>20</v>
      </c>
      <c r="AB68" s="926"/>
      <c r="AC68" s="926"/>
      <c r="AD68" s="926"/>
      <c r="AE68" s="926"/>
      <c r="AF68" s="926">
        <v>20</v>
      </c>
      <c r="AG68" s="926"/>
      <c r="AH68" s="926"/>
      <c r="AI68" s="926"/>
      <c r="AJ68" s="926"/>
      <c r="AK68" s="926" t="s">
        <v>581</v>
      </c>
      <c r="AL68" s="926"/>
      <c r="AM68" s="926"/>
      <c r="AN68" s="926"/>
      <c r="AO68" s="926"/>
      <c r="AP68" s="926">
        <v>39</v>
      </c>
      <c r="AQ68" s="926"/>
      <c r="AR68" s="926"/>
      <c r="AS68" s="926"/>
      <c r="AT68" s="926"/>
      <c r="AU68" s="926">
        <v>13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565</v>
      </c>
      <c r="C69" s="934"/>
      <c r="D69" s="934"/>
      <c r="E69" s="934"/>
      <c r="F69" s="934"/>
      <c r="G69" s="934"/>
      <c r="H69" s="934"/>
      <c r="I69" s="934"/>
      <c r="J69" s="934"/>
      <c r="K69" s="934"/>
      <c r="L69" s="934"/>
      <c r="M69" s="934"/>
      <c r="N69" s="934"/>
      <c r="O69" s="934"/>
      <c r="P69" s="935"/>
      <c r="Q69" s="936">
        <v>153</v>
      </c>
      <c r="R69" s="891"/>
      <c r="S69" s="891"/>
      <c r="T69" s="891"/>
      <c r="U69" s="891"/>
      <c r="V69" s="891">
        <v>148</v>
      </c>
      <c r="W69" s="891"/>
      <c r="X69" s="891"/>
      <c r="Y69" s="891"/>
      <c r="Z69" s="891"/>
      <c r="AA69" s="891">
        <v>5</v>
      </c>
      <c r="AB69" s="891"/>
      <c r="AC69" s="891"/>
      <c r="AD69" s="891"/>
      <c r="AE69" s="891"/>
      <c r="AF69" s="891">
        <v>5</v>
      </c>
      <c r="AG69" s="891"/>
      <c r="AH69" s="891"/>
      <c r="AI69" s="891"/>
      <c r="AJ69" s="891"/>
      <c r="AK69" s="891" t="s">
        <v>582</v>
      </c>
      <c r="AL69" s="891"/>
      <c r="AM69" s="891"/>
      <c r="AN69" s="891"/>
      <c r="AO69" s="891"/>
      <c r="AP69" s="891">
        <v>77</v>
      </c>
      <c r="AQ69" s="891"/>
      <c r="AR69" s="891"/>
      <c r="AS69" s="891"/>
      <c r="AT69" s="891"/>
      <c r="AU69" s="891">
        <v>29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566</v>
      </c>
      <c r="C70" s="934"/>
      <c r="D70" s="934"/>
      <c r="E70" s="934"/>
      <c r="F70" s="934"/>
      <c r="G70" s="934"/>
      <c r="H70" s="934"/>
      <c r="I70" s="934"/>
      <c r="J70" s="934"/>
      <c r="K70" s="934"/>
      <c r="L70" s="934"/>
      <c r="M70" s="934"/>
      <c r="N70" s="934"/>
      <c r="O70" s="934"/>
      <c r="P70" s="935"/>
      <c r="Q70" s="936">
        <v>1922</v>
      </c>
      <c r="R70" s="891"/>
      <c r="S70" s="891"/>
      <c r="T70" s="891"/>
      <c r="U70" s="891"/>
      <c r="V70" s="891">
        <v>1885</v>
      </c>
      <c r="W70" s="891"/>
      <c r="X70" s="891"/>
      <c r="Y70" s="891"/>
      <c r="Z70" s="891"/>
      <c r="AA70" s="891">
        <v>36</v>
      </c>
      <c r="AB70" s="891"/>
      <c r="AC70" s="891"/>
      <c r="AD70" s="891"/>
      <c r="AE70" s="891"/>
      <c r="AF70" s="891">
        <v>36</v>
      </c>
      <c r="AG70" s="891"/>
      <c r="AH70" s="891"/>
      <c r="AI70" s="891"/>
      <c r="AJ70" s="891"/>
      <c r="AK70" s="891" t="s">
        <v>581</v>
      </c>
      <c r="AL70" s="891"/>
      <c r="AM70" s="891"/>
      <c r="AN70" s="891"/>
      <c r="AO70" s="891"/>
      <c r="AP70" s="891">
        <v>1663</v>
      </c>
      <c r="AQ70" s="891"/>
      <c r="AR70" s="891"/>
      <c r="AS70" s="891"/>
      <c r="AT70" s="891"/>
      <c r="AU70" s="891">
        <v>570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567</v>
      </c>
      <c r="C71" s="934"/>
      <c r="D71" s="934"/>
      <c r="E71" s="934"/>
      <c r="F71" s="934"/>
      <c r="G71" s="934"/>
      <c r="H71" s="934"/>
      <c r="I71" s="934"/>
      <c r="J71" s="934"/>
      <c r="K71" s="934"/>
      <c r="L71" s="934"/>
      <c r="M71" s="934"/>
      <c r="N71" s="934"/>
      <c r="O71" s="934"/>
      <c r="P71" s="935"/>
      <c r="Q71" s="936">
        <v>400</v>
      </c>
      <c r="R71" s="891"/>
      <c r="S71" s="891"/>
      <c r="T71" s="891"/>
      <c r="U71" s="891"/>
      <c r="V71" s="891">
        <v>387</v>
      </c>
      <c r="W71" s="891"/>
      <c r="X71" s="891"/>
      <c r="Y71" s="891"/>
      <c r="Z71" s="891"/>
      <c r="AA71" s="891">
        <v>13</v>
      </c>
      <c r="AB71" s="891"/>
      <c r="AC71" s="891"/>
      <c r="AD71" s="891"/>
      <c r="AE71" s="891"/>
      <c r="AF71" s="891">
        <v>13</v>
      </c>
      <c r="AG71" s="891"/>
      <c r="AH71" s="891"/>
      <c r="AI71" s="891"/>
      <c r="AJ71" s="891"/>
      <c r="AK71" s="891" t="s">
        <v>581</v>
      </c>
      <c r="AL71" s="891"/>
      <c r="AM71" s="891"/>
      <c r="AN71" s="891"/>
      <c r="AO71" s="891"/>
      <c r="AP71" s="891">
        <v>2</v>
      </c>
      <c r="AQ71" s="891"/>
      <c r="AR71" s="891"/>
      <c r="AS71" s="891"/>
      <c r="AT71" s="891"/>
      <c r="AU71" s="891">
        <v>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568</v>
      </c>
      <c r="C72" s="934"/>
      <c r="D72" s="934"/>
      <c r="E72" s="934"/>
      <c r="F72" s="934"/>
      <c r="G72" s="934"/>
      <c r="H72" s="934"/>
      <c r="I72" s="934"/>
      <c r="J72" s="934"/>
      <c r="K72" s="934"/>
      <c r="L72" s="934"/>
      <c r="M72" s="934"/>
      <c r="N72" s="934"/>
      <c r="O72" s="934"/>
      <c r="P72" s="935"/>
      <c r="Q72" s="936">
        <v>248</v>
      </c>
      <c r="R72" s="891"/>
      <c r="S72" s="891"/>
      <c r="T72" s="891"/>
      <c r="U72" s="891"/>
      <c r="V72" s="891">
        <v>241</v>
      </c>
      <c r="W72" s="891"/>
      <c r="X72" s="891"/>
      <c r="Y72" s="891"/>
      <c r="Z72" s="891"/>
      <c r="AA72" s="891">
        <v>7</v>
      </c>
      <c r="AB72" s="891"/>
      <c r="AC72" s="891"/>
      <c r="AD72" s="891"/>
      <c r="AE72" s="891"/>
      <c r="AF72" s="891">
        <v>7</v>
      </c>
      <c r="AG72" s="891"/>
      <c r="AH72" s="891"/>
      <c r="AI72" s="891"/>
      <c r="AJ72" s="891"/>
      <c r="AK72" s="891" t="s">
        <v>581</v>
      </c>
      <c r="AL72" s="891"/>
      <c r="AM72" s="891"/>
      <c r="AN72" s="891"/>
      <c r="AO72" s="891"/>
      <c r="AP72" s="891">
        <v>97</v>
      </c>
      <c r="AQ72" s="891"/>
      <c r="AR72" s="891"/>
      <c r="AS72" s="891"/>
      <c r="AT72" s="891"/>
      <c r="AU72" s="891">
        <v>82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569</v>
      </c>
      <c r="C73" s="934"/>
      <c r="D73" s="934"/>
      <c r="E73" s="934"/>
      <c r="F73" s="934"/>
      <c r="G73" s="934"/>
      <c r="H73" s="934"/>
      <c r="I73" s="934"/>
      <c r="J73" s="934"/>
      <c r="K73" s="934"/>
      <c r="L73" s="934"/>
      <c r="M73" s="934"/>
      <c r="N73" s="934"/>
      <c r="O73" s="934"/>
      <c r="P73" s="935"/>
      <c r="Q73" s="936">
        <v>7129</v>
      </c>
      <c r="R73" s="891"/>
      <c r="S73" s="891"/>
      <c r="T73" s="891"/>
      <c r="U73" s="891"/>
      <c r="V73" s="891">
        <v>6687</v>
      </c>
      <c r="W73" s="891"/>
      <c r="X73" s="891"/>
      <c r="Y73" s="891"/>
      <c r="Z73" s="891"/>
      <c r="AA73" s="891">
        <v>442</v>
      </c>
      <c r="AB73" s="891"/>
      <c r="AC73" s="891"/>
      <c r="AD73" s="891"/>
      <c r="AE73" s="891"/>
      <c r="AF73" s="891">
        <v>4787</v>
      </c>
      <c r="AG73" s="891"/>
      <c r="AH73" s="891"/>
      <c r="AI73" s="891"/>
      <c r="AJ73" s="891"/>
      <c r="AK73" s="891" t="s">
        <v>581</v>
      </c>
      <c r="AL73" s="891"/>
      <c r="AM73" s="891"/>
      <c r="AN73" s="891"/>
      <c r="AO73" s="891"/>
      <c r="AP73" s="891">
        <v>16845</v>
      </c>
      <c r="AQ73" s="891"/>
      <c r="AR73" s="891"/>
      <c r="AS73" s="891"/>
      <c r="AT73" s="891"/>
      <c r="AU73" s="891">
        <v>5612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570</v>
      </c>
      <c r="C74" s="934"/>
      <c r="D74" s="934"/>
      <c r="E74" s="934"/>
      <c r="F74" s="934"/>
      <c r="G74" s="934"/>
      <c r="H74" s="934"/>
      <c r="I74" s="934"/>
      <c r="J74" s="934"/>
      <c r="K74" s="934"/>
      <c r="L74" s="934"/>
      <c r="M74" s="934"/>
      <c r="N74" s="934"/>
      <c r="O74" s="934"/>
      <c r="P74" s="935"/>
      <c r="Q74" s="936">
        <v>2</v>
      </c>
      <c r="R74" s="891"/>
      <c r="S74" s="891"/>
      <c r="T74" s="891"/>
      <c r="U74" s="891"/>
      <c r="V74" s="891">
        <v>2</v>
      </c>
      <c r="W74" s="891"/>
      <c r="X74" s="891"/>
      <c r="Y74" s="891"/>
      <c r="Z74" s="891"/>
      <c r="AA74" s="891">
        <v>1</v>
      </c>
      <c r="AB74" s="891"/>
      <c r="AC74" s="891"/>
      <c r="AD74" s="891"/>
      <c r="AE74" s="891"/>
      <c r="AF74" s="891">
        <v>1</v>
      </c>
      <c r="AG74" s="891"/>
      <c r="AH74" s="891"/>
      <c r="AI74" s="891"/>
      <c r="AJ74" s="891"/>
      <c r="AK74" s="891" t="s">
        <v>581</v>
      </c>
      <c r="AL74" s="891"/>
      <c r="AM74" s="891"/>
      <c r="AN74" s="891"/>
      <c r="AO74" s="891"/>
      <c r="AP74" s="891" t="s">
        <v>562</v>
      </c>
      <c r="AQ74" s="891"/>
      <c r="AR74" s="891"/>
      <c r="AS74" s="891"/>
      <c r="AT74" s="891"/>
      <c r="AU74" s="891" t="s">
        <v>562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572</v>
      </c>
      <c r="C75" s="934"/>
      <c r="D75" s="934"/>
      <c r="E75" s="934"/>
      <c r="F75" s="934"/>
      <c r="G75" s="934"/>
      <c r="H75" s="934"/>
      <c r="I75" s="934"/>
      <c r="J75" s="934"/>
      <c r="K75" s="934"/>
      <c r="L75" s="934"/>
      <c r="M75" s="934"/>
      <c r="N75" s="934"/>
      <c r="O75" s="934"/>
      <c r="P75" s="935"/>
      <c r="Q75" s="939">
        <v>11</v>
      </c>
      <c r="R75" s="940"/>
      <c r="S75" s="940"/>
      <c r="T75" s="940"/>
      <c r="U75" s="890"/>
      <c r="V75" s="941">
        <v>11</v>
      </c>
      <c r="W75" s="940"/>
      <c r="X75" s="940"/>
      <c r="Y75" s="940"/>
      <c r="Z75" s="890"/>
      <c r="AA75" s="941">
        <v>1</v>
      </c>
      <c r="AB75" s="940"/>
      <c r="AC75" s="940"/>
      <c r="AD75" s="940"/>
      <c r="AE75" s="890"/>
      <c r="AF75" s="941">
        <v>1</v>
      </c>
      <c r="AG75" s="940"/>
      <c r="AH75" s="940"/>
      <c r="AI75" s="940"/>
      <c r="AJ75" s="890"/>
      <c r="AK75" s="941">
        <v>1</v>
      </c>
      <c r="AL75" s="940"/>
      <c r="AM75" s="940"/>
      <c r="AN75" s="940"/>
      <c r="AO75" s="890"/>
      <c r="AP75" s="941" t="s">
        <v>562</v>
      </c>
      <c r="AQ75" s="940"/>
      <c r="AR75" s="940"/>
      <c r="AS75" s="940"/>
      <c r="AT75" s="890"/>
      <c r="AU75" s="941" t="s">
        <v>562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571</v>
      </c>
      <c r="C76" s="934"/>
      <c r="D76" s="934"/>
      <c r="E76" s="934"/>
      <c r="F76" s="934"/>
      <c r="G76" s="934"/>
      <c r="H76" s="934"/>
      <c r="I76" s="934"/>
      <c r="J76" s="934"/>
      <c r="K76" s="934"/>
      <c r="L76" s="934"/>
      <c r="M76" s="934"/>
      <c r="N76" s="934"/>
      <c r="O76" s="934"/>
      <c r="P76" s="935"/>
      <c r="Q76" s="939">
        <v>13115</v>
      </c>
      <c r="R76" s="940"/>
      <c r="S76" s="940"/>
      <c r="T76" s="940"/>
      <c r="U76" s="890"/>
      <c r="V76" s="941">
        <v>12314</v>
      </c>
      <c r="W76" s="940"/>
      <c r="X76" s="940"/>
      <c r="Y76" s="940"/>
      <c r="Z76" s="890"/>
      <c r="AA76" s="941">
        <v>801</v>
      </c>
      <c r="AB76" s="940"/>
      <c r="AC76" s="940"/>
      <c r="AD76" s="940"/>
      <c r="AE76" s="890"/>
      <c r="AF76" s="941">
        <v>801</v>
      </c>
      <c r="AG76" s="940"/>
      <c r="AH76" s="940"/>
      <c r="AI76" s="940"/>
      <c r="AJ76" s="890"/>
      <c r="AK76" s="941" t="s">
        <v>581</v>
      </c>
      <c r="AL76" s="940"/>
      <c r="AM76" s="940"/>
      <c r="AN76" s="940"/>
      <c r="AO76" s="890"/>
      <c r="AP76" s="941" t="s">
        <v>562</v>
      </c>
      <c r="AQ76" s="940"/>
      <c r="AR76" s="940"/>
      <c r="AS76" s="940"/>
      <c r="AT76" s="890"/>
      <c r="AU76" s="941" t="s">
        <v>562</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573</v>
      </c>
      <c r="C77" s="934"/>
      <c r="D77" s="934"/>
      <c r="E77" s="934"/>
      <c r="F77" s="934"/>
      <c r="G77" s="934"/>
      <c r="H77" s="934"/>
      <c r="I77" s="934"/>
      <c r="J77" s="934"/>
      <c r="K77" s="934"/>
      <c r="L77" s="934"/>
      <c r="M77" s="934"/>
      <c r="N77" s="934"/>
      <c r="O77" s="934"/>
      <c r="P77" s="935"/>
      <c r="Q77" s="939">
        <v>133</v>
      </c>
      <c r="R77" s="940"/>
      <c r="S77" s="940"/>
      <c r="T77" s="940"/>
      <c r="U77" s="890"/>
      <c r="V77" s="941">
        <v>132</v>
      </c>
      <c r="W77" s="940"/>
      <c r="X77" s="940"/>
      <c r="Y77" s="940"/>
      <c r="Z77" s="890"/>
      <c r="AA77" s="941">
        <v>1</v>
      </c>
      <c r="AB77" s="940"/>
      <c r="AC77" s="940"/>
      <c r="AD77" s="940"/>
      <c r="AE77" s="890"/>
      <c r="AF77" s="941">
        <v>1</v>
      </c>
      <c r="AG77" s="940"/>
      <c r="AH77" s="940"/>
      <c r="AI77" s="940"/>
      <c r="AJ77" s="890"/>
      <c r="AK77" s="941" t="s">
        <v>581</v>
      </c>
      <c r="AL77" s="940"/>
      <c r="AM77" s="940"/>
      <c r="AN77" s="940"/>
      <c r="AO77" s="890"/>
      <c r="AP77" s="941" t="s">
        <v>562</v>
      </c>
      <c r="AQ77" s="940"/>
      <c r="AR77" s="940"/>
      <c r="AS77" s="940"/>
      <c r="AT77" s="890"/>
      <c r="AU77" s="941" t="s">
        <v>562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574</v>
      </c>
      <c r="C78" s="934"/>
      <c r="D78" s="934"/>
      <c r="E78" s="934"/>
      <c r="F78" s="934"/>
      <c r="G78" s="934"/>
      <c r="H78" s="934"/>
      <c r="I78" s="934"/>
      <c r="J78" s="934"/>
      <c r="K78" s="934"/>
      <c r="L78" s="934"/>
      <c r="M78" s="934"/>
      <c r="N78" s="934"/>
      <c r="O78" s="934"/>
      <c r="P78" s="935"/>
      <c r="Q78" s="936">
        <v>502</v>
      </c>
      <c r="R78" s="891"/>
      <c r="S78" s="891"/>
      <c r="T78" s="891"/>
      <c r="U78" s="891"/>
      <c r="V78" s="891">
        <v>369</v>
      </c>
      <c r="W78" s="891"/>
      <c r="X78" s="891"/>
      <c r="Y78" s="891"/>
      <c r="Z78" s="891"/>
      <c r="AA78" s="891">
        <v>134</v>
      </c>
      <c r="AB78" s="891"/>
      <c r="AC78" s="891"/>
      <c r="AD78" s="891"/>
      <c r="AE78" s="891"/>
      <c r="AF78" s="891">
        <v>134</v>
      </c>
      <c r="AG78" s="891"/>
      <c r="AH78" s="891"/>
      <c r="AI78" s="891"/>
      <c r="AJ78" s="891"/>
      <c r="AK78" s="891">
        <v>231</v>
      </c>
      <c r="AL78" s="891"/>
      <c r="AM78" s="891"/>
      <c r="AN78" s="891"/>
      <c r="AO78" s="891"/>
      <c r="AP78" s="891" t="s">
        <v>562</v>
      </c>
      <c r="AQ78" s="891"/>
      <c r="AR78" s="891"/>
      <c r="AS78" s="891"/>
      <c r="AT78" s="891"/>
      <c r="AU78" s="891" t="s">
        <v>562</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575</v>
      </c>
      <c r="C79" s="934"/>
      <c r="D79" s="934"/>
      <c r="E79" s="934"/>
      <c r="F79" s="934"/>
      <c r="G79" s="934"/>
      <c r="H79" s="934"/>
      <c r="I79" s="934"/>
      <c r="J79" s="934"/>
      <c r="K79" s="934"/>
      <c r="L79" s="934"/>
      <c r="M79" s="934"/>
      <c r="N79" s="934"/>
      <c r="O79" s="934"/>
      <c r="P79" s="935"/>
      <c r="Q79" s="936">
        <v>746051</v>
      </c>
      <c r="R79" s="891"/>
      <c r="S79" s="891"/>
      <c r="T79" s="891"/>
      <c r="U79" s="891"/>
      <c r="V79" s="891">
        <v>728184</v>
      </c>
      <c r="W79" s="891"/>
      <c r="X79" s="891"/>
      <c r="Y79" s="891"/>
      <c r="Z79" s="891"/>
      <c r="AA79" s="891">
        <v>17868</v>
      </c>
      <c r="AB79" s="891"/>
      <c r="AC79" s="891"/>
      <c r="AD79" s="891"/>
      <c r="AE79" s="891"/>
      <c r="AF79" s="891">
        <v>17868</v>
      </c>
      <c r="AG79" s="891"/>
      <c r="AH79" s="891"/>
      <c r="AI79" s="891"/>
      <c r="AJ79" s="891"/>
      <c r="AK79" s="891">
        <v>6780</v>
      </c>
      <c r="AL79" s="891"/>
      <c r="AM79" s="891"/>
      <c r="AN79" s="891"/>
      <c r="AO79" s="891"/>
      <c r="AP79" s="891" t="s">
        <v>562</v>
      </c>
      <c r="AQ79" s="891"/>
      <c r="AR79" s="891"/>
      <c r="AS79" s="891"/>
      <c r="AT79" s="891"/>
      <c r="AU79" s="891" t="s">
        <v>562</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23673</v>
      </c>
      <c r="AG88" s="902"/>
      <c r="AH88" s="902"/>
      <c r="AI88" s="902"/>
      <c r="AJ88" s="902"/>
      <c r="AK88" s="899"/>
      <c r="AL88" s="899"/>
      <c r="AM88" s="899"/>
      <c r="AN88" s="899"/>
      <c r="AO88" s="899"/>
      <c r="AP88" s="902">
        <v>18723</v>
      </c>
      <c r="AQ88" s="902"/>
      <c r="AR88" s="902"/>
      <c r="AS88" s="902"/>
      <c r="AT88" s="902"/>
      <c r="AU88" s="902">
        <v>6307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300</v>
      </c>
      <c r="AG109" s="955"/>
      <c r="AH109" s="955"/>
      <c r="AI109" s="955"/>
      <c r="AJ109" s="956"/>
      <c r="AK109" s="954" t="s">
        <v>299</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300</v>
      </c>
      <c r="BW109" s="955"/>
      <c r="BX109" s="955"/>
      <c r="BY109" s="955"/>
      <c r="BZ109" s="956"/>
      <c r="CA109" s="954" t="s">
        <v>299</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300</v>
      </c>
      <c r="DM109" s="955"/>
      <c r="DN109" s="955"/>
      <c r="DO109" s="955"/>
      <c r="DP109" s="956"/>
      <c r="DQ109" s="954" t="s">
        <v>299</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3990828</v>
      </c>
      <c r="AB110" s="962"/>
      <c r="AC110" s="962"/>
      <c r="AD110" s="962"/>
      <c r="AE110" s="963"/>
      <c r="AF110" s="964">
        <v>3794980</v>
      </c>
      <c r="AG110" s="962"/>
      <c r="AH110" s="962"/>
      <c r="AI110" s="962"/>
      <c r="AJ110" s="963"/>
      <c r="AK110" s="964">
        <v>3771722</v>
      </c>
      <c r="AL110" s="962"/>
      <c r="AM110" s="962"/>
      <c r="AN110" s="962"/>
      <c r="AO110" s="963"/>
      <c r="AP110" s="965">
        <v>30.1</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36657896</v>
      </c>
      <c r="BR110" s="997"/>
      <c r="BS110" s="997"/>
      <c r="BT110" s="997"/>
      <c r="BU110" s="997"/>
      <c r="BV110" s="997">
        <v>35821241</v>
      </c>
      <c r="BW110" s="997"/>
      <c r="BX110" s="997"/>
      <c r="BY110" s="997"/>
      <c r="BZ110" s="997"/>
      <c r="CA110" s="997">
        <v>35059059</v>
      </c>
      <c r="CB110" s="997"/>
      <c r="CC110" s="997"/>
      <c r="CD110" s="997"/>
      <c r="CE110" s="997"/>
      <c r="CF110" s="1011">
        <v>279.3</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408</v>
      </c>
      <c r="DH110" s="997"/>
      <c r="DI110" s="997"/>
      <c r="DJ110" s="997"/>
      <c r="DK110" s="997"/>
      <c r="DL110" s="997" t="s">
        <v>408</v>
      </c>
      <c r="DM110" s="997"/>
      <c r="DN110" s="997"/>
      <c r="DO110" s="997"/>
      <c r="DP110" s="997"/>
      <c r="DQ110" s="997" t="s">
        <v>122</v>
      </c>
      <c r="DR110" s="997"/>
      <c r="DS110" s="997"/>
      <c r="DT110" s="997"/>
      <c r="DU110" s="997"/>
      <c r="DV110" s="998" t="s">
        <v>122</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122</v>
      </c>
      <c r="AG111" s="1004"/>
      <c r="AH111" s="1004"/>
      <c r="AI111" s="1004"/>
      <c r="AJ111" s="1005"/>
      <c r="AK111" s="1006" t="s">
        <v>122</v>
      </c>
      <c r="AL111" s="1004"/>
      <c r="AM111" s="1004"/>
      <c r="AN111" s="1004"/>
      <c r="AO111" s="1005"/>
      <c r="AP111" s="1007" t="s">
        <v>122</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t="s">
        <v>122</v>
      </c>
      <c r="BR111" s="990"/>
      <c r="BS111" s="990"/>
      <c r="BT111" s="990"/>
      <c r="BU111" s="990"/>
      <c r="BV111" s="990" t="s">
        <v>408</v>
      </c>
      <c r="BW111" s="990"/>
      <c r="BX111" s="990"/>
      <c r="BY111" s="990"/>
      <c r="BZ111" s="990"/>
      <c r="CA111" s="990" t="s">
        <v>122</v>
      </c>
      <c r="CB111" s="990"/>
      <c r="CC111" s="990"/>
      <c r="CD111" s="990"/>
      <c r="CE111" s="990"/>
      <c r="CF111" s="984" t="s">
        <v>408</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122</v>
      </c>
      <c r="DM111" s="990"/>
      <c r="DN111" s="990"/>
      <c r="DO111" s="990"/>
      <c r="DP111" s="990"/>
      <c r="DQ111" s="990" t="s">
        <v>122</v>
      </c>
      <c r="DR111" s="990"/>
      <c r="DS111" s="990"/>
      <c r="DT111" s="990"/>
      <c r="DU111" s="990"/>
      <c r="DV111" s="991" t="s">
        <v>122</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430</v>
      </c>
      <c r="AG112" s="1029"/>
      <c r="AH112" s="1029"/>
      <c r="AI112" s="1029"/>
      <c r="AJ112" s="1030"/>
      <c r="AK112" s="1031" t="s">
        <v>430</v>
      </c>
      <c r="AL112" s="1029"/>
      <c r="AM112" s="1029"/>
      <c r="AN112" s="1029"/>
      <c r="AO112" s="1030"/>
      <c r="AP112" s="1032" t="s">
        <v>430</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20173083</v>
      </c>
      <c r="BR112" s="990"/>
      <c r="BS112" s="990"/>
      <c r="BT112" s="990"/>
      <c r="BU112" s="990"/>
      <c r="BV112" s="990">
        <v>23235603</v>
      </c>
      <c r="BW112" s="990"/>
      <c r="BX112" s="990"/>
      <c r="BY112" s="990"/>
      <c r="BZ112" s="990"/>
      <c r="CA112" s="990">
        <v>21993573</v>
      </c>
      <c r="CB112" s="990"/>
      <c r="CC112" s="990"/>
      <c r="CD112" s="990"/>
      <c r="CE112" s="990"/>
      <c r="CF112" s="984">
        <v>175.2</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430</v>
      </c>
      <c r="DM112" s="990"/>
      <c r="DN112" s="990"/>
      <c r="DO112" s="990"/>
      <c r="DP112" s="990"/>
      <c r="DQ112" s="990" t="s">
        <v>430</v>
      </c>
      <c r="DR112" s="990"/>
      <c r="DS112" s="990"/>
      <c r="DT112" s="990"/>
      <c r="DU112" s="990"/>
      <c r="DV112" s="991" t="s">
        <v>430</v>
      </c>
      <c r="DW112" s="991"/>
      <c r="DX112" s="991"/>
      <c r="DY112" s="991"/>
      <c r="DZ112" s="992"/>
    </row>
    <row r="113" spans="1:130" s="226" customFormat="1" ht="26.25" customHeight="1" x14ac:dyDescent="0.15">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1572501</v>
      </c>
      <c r="AB113" s="1004"/>
      <c r="AC113" s="1004"/>
      <c r="AD113" s="1004"/>
      <c r="AE113" s="1005"/>
      <c r="AF113" s="1006">
        <v>1510108</v>
      </c>
      <c r="AG113" s="1004"/>
      <c r="AH113" s="1004"/>
      <c r="AI113" s="1004"/>
      <c r="AJ113" s="1005"/>
      <c r="AK113" s="1006">
        <v>1535231</v>
      </c>
      <c r="AL113" s="1004"/>
      <c r="AM113" s="1004"/>
      <c r="AN113" s="1004"/>
      <c r="AO113" s="1005"/>
      <c r="AP113" s="1007">
        <v>12.2</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5947269</v>
      </c>
      <c r="BR113" s="990"/>
      <c r="BS113" s="990"/>
      <c r="BT113" s="990"/>
      <c r="BU113" s="990"/>
      <c r="BV113" s="990">
        <v>6435380</v>
      </c>
      <c r="BW113" s="990"/>
      <c r="BX113" s="990"/>
      <c r="BY113" s="990"/>
      <c r="BZ113" s="990"/>
      <c r="CA113" s="990">
        <v>6306698</v>
      </c>
      <c r="CB113" s="990"/>
      <c r="CC113" s="990"/>
      <c r="CD113" s="990"/>
      <c r="CE113" s="990"/>
      <c r="CF113" s="984">
        <v>50.3</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430</v>
      </c>
      <c r="DM113" s="1029"/>
      <c r="DN113" s="1029"/>
      <c r="DO113" s="1029"/>
      <c r="DP113" s="1030"/>
      <c r="DQ113" s="1031" t="s">
        <v>430</v>
      </c>
      <c r="DR113" s="1029"/>
      <c r="DS113" s="1029"/>
      <c r="DT113" s="1029"/>
      <c r="DU113" s="1030"/>
      <c r="DV113" s="1032" t="s">
        <v>430</v>
      </c>
      <c r="DW113" s="1033"/>
      <c r="DX113" s="1033"/>
      <c r="DY113" s="1033"/>
      <c r="DZ113" s="1034"/>
    </row>
    <row r="114" spans="1:130" s="226" customFormat="1" ht="26.25" customHeight="1" x14ac:dyDescent="0.15">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507706</v>
      </c>
      <c r="AB114" s="1029"/>
      <c r="AC114" s="1029"/>
      <c r="AD114" s="1029"/>
      <c r="AE114" s="1030"/>
      <c r="AF114" s="1031">
        <v>487469</v>
      </c>
      <c r="AG114" s="1029"/>
      <c r="AH114" s="1029"/>
      <c r="AI114" s="1029"/>
      <c r="AJ114" s="1030"/>
      <c r="AK114" s="1031">
        <v>494539</v>
      </c>
      <c r="AL114" s="1029"/>
      <c r="AM114" s="1029"/>
      <c r="AN114" s="1029"/>
      <c r="AO114" s="1030"/>
      <c r="AP114" s="1032">
        <v>3.9</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4244148</v>
      </c>
      <c r="BR114" s="990"/>
      <c r="BS114" s="990"/>
      <c r="BT114" s="990"/>
      <c r="BU114" s="990"/>
      <c r="BV114" s="990">
        <v>4024216</v>
      </c>
      <c r="BW114" s="990"/>
      <c r="BX114" s="990"/>
      <c r="BY114" s="990"/>
      <c r="BZ114" s="990"/>
      <c r="CA114" s="990">
        <v>3998721</v>
      </c>
      <c r="CB114" s="990"/>
      <c r="CC114" s="990"/>
      <c r="CD114" s="990"/>
      <c r="CE114" s="990"/>
      <c r="CF114" s="984">
        <v>31.9</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430</v>
      </c>
      <c r="DM114" s="1029"/>
      <c r="DN114" s="1029"/>
      <c r="DO114" s="1029"/>
      <c r="DP114" s="1030"/>
      <c r="DQ114" s="1031" t="s">
        <v>430</v>
      </c>
      <c r="DR114" s="1029"/>
      <c r="DS114" s="1029"/>
      <c r="DT114" s="1029"/>
      <c r="DU114" s="1030"/>
      <c r="DV114" s="1032" t="s">
        <v>430</v>
      </c>
      <c r="DW114" s="1033"/>
      <c r="DX114" s="1033"/>
      <c r="DY114" s="1033"/>
      <c r="DZ114" s="1034"/>
    </row>
    <row r="115" spans="1:130" s="226" customFormat="1" ht="26.25" customHeight="1" x14ac:dyDescent="0.15">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122</v>
      </c>
      <c r="AB115" s="1004"/>
      <c r="AC115" s="1004"/>
      <c r="AD115" s="1004"/>
      <c r="AE115" s="1005"/>
      <c r="AF115" s="1006" t="s">
        <v>430</v>
      </c>
      <c r="AG115" s="1004"/>
      <c r="AH115" s="1004"/>
      <c r="AI115" s="1004"/>
      <c r="AJ115" s="1005"/>
      <c r="AK115" s="1006" t="s">
        <v>408</v>
      </c>
      <c r="AL115" s="1004"/>
      <c r="AM115" s="1004"/>
      <c r="AN115" s="1004"/>
      <c r="AO115" s="1005"/>
      <c r="AP115" s="1007" t="s">
        <v>430</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430</v>
      </c>
      <c r="BR115" s="990"/>
      <c r="BS115" s="990"/>
      <c r="BT115" s="990"/>
      <c r="BU115" s="990"/>
      <c r="BV115" s="990" t="s">
        <v>430</v>
      </c>
      <c r="BW115" s="990"/>
      <c r="BX115" s="990"/>
      <c r="BY115" s="990"/>
      <c r="BZ115" s="990"/>
      <c r="CA115" s="990" t="s">
        <v>430</v>
      </c>
      <c r="CB115" s="990"/>
      <c r="CC115" s="990"/>
      <c r="CD115" s="990"/>
      <c r="CE115" s="990"/>
      <c r="CF115" s="984" t="s">
        <v>122</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430</v>
      </c>
      <c r="DH115" s="1029"/>
      <c r="DI115" s="1029"/>
      <c r="DJ115" s="1029"/>
      <c r="DK115" s="1030"/>
      <c r="DL115" s="1031" t="s">
        <v>430</v>
      </c>
      <c r="DM115" s="1029"/>
      <c r="DN115" s="1029"/>
      <c r="DO115" s="1029"/>
      <c r="DP115" s="1030"/>
      <c r="DQ115" s="1031" t="s">
        <v>430</v>
      </c>
      <c r="DR115" s="1029"/>
      <c r="DS115" s="1029"/>
      <c r="DT115" s="1029"/>
      <c r="DU115" s="1030"/>
      <c r="DV115" s="1032" t="s">
        <v>430</v>
      </c>
      <c r="DW115" s="1033"/>
      <c r="DX115" s="1033"/>
      <c r="DY115" s="1033"/>
      <c r="DZ115" s="1034"/>
    </row>
    <row r="116" spans="1:130" s="226" customFormat="1" ht="26.25" customHeight="1" x14ac:dyDescent="0.15">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18</v>
      </c>
      <c r="AB116" s="1029"/>
      <c r="AC116" s="1029"/>
      <c r="AD116" s="1029"/>
      <c r="AE116" s="1030"/>
      <c r="AF116" s="1031">
        <v>10</v>
      </c>
      <c r="AG116" s="1029"/>
      <c r="AH116" s="1029"/>
      <c r="AI116" s="1029"/>
      <c r="AJ116" s="1030"/>
      <c r="AK116" s="1031">
        <v>14</v>
      </c>
      <c r="AL116" s="1029"/>
      <c r="AM116" s="1029"/>
      <c r="AN116" s="1029"/>
      <c r="AO116" s="1030"/>
      <c r="AP116" s="1032">
        <v>0</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430</v>
      </c>
      <c r="BW116" s="990"/>
      <c r="BX116" s="990"/>
      <c r="BY116" s="990"/>
      <c r="BZ116" s="990"/>
      <c r="CA116" s="990" t="s">
        <v>408</v>
      </c>
      <c r="CB116" s="990"/>
      <c r="CC116" s="990"/>
      <c r="CD116" s="990"/>
      <c r="CE116" s="990"/>
      <c r="CF116" s="984" t="s">
        <v>430</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408</v>
      </c>
      <c r="DH116" s="1029"/>
      <c r="DI116" s="1029"/>
      <c r="DJ116" s="1029"/>
      <c r="DK116" s="1030"/>
      <c r="DL116" s="1031" t="s">
        <v>122</v>
      </c>
      <c r="DM116" s="1029"/>
      <c r="DN116" s="1029"/>
      <c r="DO116" s="1029"/>
      <c r="DP116" s="1030"/>
      <c r="DQ116" s="1031" t="s">
        <v>408</v>
      </c>
      <c r="DR116" s="1029"/>
      <c r="DS116" s="1029"/>
      <c r="DT116" s="1029"/>
      <c r="DU116" s="1030"/>
      <c r="DV116" s="1032" t="s">
        <v>408</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6071053</v>
      </c>
      <c r="AB117" s="1047"/>
      <c r="AC117" s="1047"/>
      <c r="AD117" s="1047"/>
      <c r="AE117" s="1048"/>
      <c r="AF117" s="1049">
        <v>5792567</v>
      </c>
      <c r="AG117" s="1047"/>
      <c r="AH117" s="1047"/>
      <c r="AI117" s="1047"/>
      <c r="AJ117" s="1048"/>
      <c r="AK117" s="1049">
        <v>5801506</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430</v>
      </c>
      <c r="BW117" s="990"/>
      <c r="BX117" s="990"/>
      <c r="BY117" s="990"/>
      <c r="BZ117" s="990"/>
      <c r="CA117" s="990" t="s">
        <v>122</v>
      </c>
      <c r="CB117" s="990"/>
      <c r="CC117" s="990"/>
      <c r="CD117" s="990"/>
      <c r="CE117" s="990"/>
      <c r="CF117" s="984" t="s">
        <v>430</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122</v>
      </c>
      <c r="DM117" s="1029"/>
      <c r="DN117" s="1029"/>
      <c r="DO117" s="1029"/>
      <c r="DP117" s="1030"/>
      <c r="DQ117" s="1031" t="s">
        <v>122</v>
      </c>
      <c r="DR117" s="1029"/>
      <c r="DS117" s="1029"/>
      <c r="DT117" s="1029"/>
      <c r="DU117" s="1030"/>
      <c r="DV117" s="1032" t="s">
        <v>122</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300</v>
      </c>
      <c r="AG118" s="955"/>
      <c r="AH118" s="955"/>
      <c r="AI118" s="955"/>
      <c r="AJ118" s="956"/>
      <c r="AK118" s="954" t="s">
        <v>299</v>
      </c>
      <c r="AL118" s="955"/>
      <c r="AM118" s="955"/>
      <c r="AN118" s="955"/>
      <c r="AO118" s="956"/>
      <c r="AP118" s="1041" t="s">
        <v>423</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430</v>
      </c>
      <c r="BW118" s="1068"/>
      <c r="BX118" s="1068"/>
      <c r="BY118" s="1068"/>
      <c r="BZ118" s="1068"/>
      <c r="CA118" s="1068" t="s">
        <v>430</v>
      </c>
      <c r="CB118" s="1068"/>
      <c r="CC118" s="1068"/>
      <c r="CD118" s="1068"/>
      <c r="CE118" s="1068"/>
      <c r="CF118" s="984" t="s">
        <v>122</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430</v>
      </c>
      <c r="AB119" s="962"/>
      <c r="AC119" s="962"/>
      <c r="AD119" s="962"/>
      <c r="AE119" s="963"/>
      <c r="AF119" s="964" t="s">
        <v>122</v>
      </c>
      <c r="AG119" s="962"/>
      <c r="AH119" s="962"/>
      <c r="AI119" s="962"/>
      <c r="AJ119" s="963"/>
      <c r="AK119" s="964" t="s">
        <v>430</v>
      </c>
      <c r="AL119" s="962"/>
      <c r="AM119" s="962"/>
      <c r="AN119" s="962"/>
      <c r="AO119" s="963"/>
      <c r="AP119" s="965" t="s">
        <v>430</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454</v>
      </c>
      <c r="BP119" s="1076"/>
      <c r="BQ119" s="1067">
        <v>67022396</v>
      </c>
      <c r="BR119" s="1068"/>
      <c r="BS119" s="1068"/>
      <c r="BT119" s="1068"/>
      <c r="BU119" s="1068"/>
      <c r="BV119" s="1068">
        <v>69516440</v>
      </c>
      <c r="BW119" s="1068"/>
      <c r="BX119" s="1068"/>
      <c r="BY119" s="1068"/>
      <c r="BZ119" s="1068"/>
      <c r="CA119" s="1068">
        <v>67358051</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430</v>
      </c>
      <c r="DH119" s="1054"/>
      <c r="DI119" s="1054"/>
      <c r="DJ119" s="1054"/>
      <c r="DK119" s="1055"/>
      <c r="DL119" s="1053" t="s">
        <v>430</v>
      </c>
      <c r="DM119" s="1054"/>
      <c r="DN119" s="1054"/>
      <c r="DO119" s="1054"/>
      <c r="DP119" s="1055"/>
      <c r="DQ119" s="1053" t="s">
        <v>122</v>
      </c>
      <c r="DR119" s="1054"/>
      <c r="DS119" s="1054"/>
      <c r="DT119" s="1054"/>
      <c r="DU119" s="1055"/>
      <c r="DV119" s="1056" t="s">
        <v>430</v>
      </c>
      <c r="DW119" s="1057"/>
      <c r="DX119" s="1057"/>
      <c r="DY119" s="1057"/>
      <c r="DZ119" s="1058"/>
    </row>
    <row r="120" spans="1:130" s="226" customFormat="1" ht="26.25" customHeight="1" x14ac:dyDescent="0.15">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430</v>
      </c>
      <c r="AL120" s="1029"/>
      <c r="AM120" s="1029"/>
      <c r="AN120" s="1029"/>
      <c r="AO120" s="1030"/>
      <c r="AP120" s="1032" t="s">
        <v>122</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8267593</v>
      </c>
      <c r="BR120" s="997"/>
      <c r="BS120" s="997"/>
      <c r="BT120" s="997"/>
      <c r="BU120" s="997"/>
      <c r="BV120" s="997">
        <v>9087559</v>
      </c>
      <c r="BW120" s="997"/>
      <c r="BX120" s="997"/>
      <c r="BY120" s="997"/>
      <c r="BZ120" s="997"/>
      <c r="CA120" s="997">
        <v>9310890</v>
      </c>
      <c r="CB120" s="997"/>
      <c r="CC120" s="997"/>
      <c r="CD120" s="997"/>
      <c r="CE120" s="997"/>
      <c r="CF120" s="1011">
        <v>74.2</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20169713</v>
      </c>
      <c r="DH120" s="997"/>
      <c r="DI120" s="997"/>
      <c r="DJ120" s="997"/>
      <c r="DK120" s="997"/>
      <c r="DL120" s="997">
        <v>23232950</v>
      </c>
      <c r="DM120" s="997"/>
      <c r="DN120" s="997"/>
      <c r="DO120" s="997"/>
      <c r="DP120" s="997"/>
      <c r="DQ120" s="997">
        <v>21991132</v>
      </c>
      <c r="DR120" s="997"/>
      <c r="DS120" s="997"/>
      <c r="DT120" s="997"/>
      <c r="DU120" s="997"/>
      <c r="DV120" s="998">
        <v>175.2</v>
      </c>
      <c r="DW120" s="998"/>
      <c r="DX120" s="998"/>
      <c r="DY120" s="998"/>
      <c r="DZ120" s="999"/>
    </row>
    <row r="121" spans="1:130" s="226" customFormat="1" ht="26.25" customHeight="1" x14ac:dyDescent="0.15">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430</v>
      </c>
      <c r="AL121" s="1029"/>
      <c r="AM121" s="1029"/>
      <c r="AN121" s="1029"/>
      <c r="AO121" s="1030"/>
      <c r="AP121" s="1032" t="s">
        <v>430</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1310177</v>
      </c>
      <c r="BR121" s="990"/>
      <c r="BS121" s="990"/>
      <c r="BT121" s="990"/>
      <c r="BU121" s="990"/>
      <c r="BV121" s="990">
        <v>1407255</v>
      </c>
      <c r="BW121" s="990"/>
      <c r="BX121" s="990"/>
      <c r="BY121" s="990"/>
      <c r="BZ121" s="990"/>
      <c r="CA121" s="990">
        <v>884780</v>
      </c>
      <c r="CB121" s="990"/>
      <c r="CC121" s="990"/>
      <c r="CD121" s="990"/>
      <c r="CE121" s="990"/>
      <c r="CF121" s="984">
        <v>7</v>
      </c>
      <c r="CG121" s="985"/>
      <c r="CH121" s="985"/>
      <c r="CI121" s="985"/>
      <c r="CJ121" s="985"/>
      <c r="CK121" s="1080"/>
      <c r="CL121" s="1081"/>
      <c r="CM121" s="1081"/>
      <c r="CN121" s="1081"/>
      <c r="CO121" s="1082"/>
      <c r="CP121" s="1090" t="s">
        <v>462</v>
      </c>
      <c r="CQ121" s="1091"/>
      <c r="CR121" s="1091"/>
      <c r="CS121" s="1091"/>
      <c r="CT121" s="1091"/>
      <c r="CU121" s="1091"/>
      <c r="CV121" s="1091"/>
      <c r="CW121" s="1091"/>
      <c r="CX121" s="1091"/>
      <c r="CY121" s="1091"/>
      <c r="CZ121" s="1091"/>
      <c r="DA121" s="1091"/>
      <c r="DB121" s="1091"/>
      <c r="DC121" s="1091"/>
      <c r="DD121" s="1091"/>
      <c r="DE121" s="1091"/>
      <c r="DF121" s="1092"/>
      <c r="DG121" s="989">
        <v>3370</v>
      </c>
      <c r="DH121" s="990"/>
      <c r="DI121" s="990"/>
      <c r="DJ121" s="990"/>
      <c r="DK121" s="990"/>
      <c r="DL121" s="990">
        <v>2653</v>
      </c>
      <c r="DM121" s="990"/>
      <c r="DN121" s="990"/>
      <c r="DO121" s="990"/>
      <c r="DP121" s="990"/>
      <c r="DQ121" s="990">
        <v>2441</v>
      </c>
      <c r="DR121" s="990"/>
      <c r="DS121" s="990"/>
      <c r="DT121" s="990"/>
      <c r="DU121" s="990"/>
      <c r="DV121" s="991">
        <v>0</v>
      </c>
      <c r="DW121" s="991"/>
      <c r="DX121" s="991"/>
      <c r="DY121" s="991"/>
      <c r="DZ121" s="992"/>
    </row>
    <row r="122" spans="1:130" s="226" customFormat="1" ht="26.25" customHeight="1" x14ac:dyDescent="0.15">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430</v>
      </c>
      <c r="AL122" s="1029"/>
      <c r="AM122" s="1029"/>
      <c r="AN122" s="1029"/>
      <c r="AO122" s="1030"/>
      <c r="AP122" s="1032" t="s">
        <v>430</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41262052</v>
      </c>
      <c r="BR122" s="1068"/>
      <c r="BS122" s="1068"/>
      <c r="BT122" s="1068"/>
      <c r="BU122" s="1068"/>
      <c r="BV122" s="1068">
        <v>40735554</v>
      </c>
      <c r="BW122" s="1068"/>
      <c r="BX122" s="1068"/>
      <c r="BY122" s="1068"/>
      <c r="BZ122" s="1068"/>
      <c r="CA122" s="1068">
        <v>40143321</v>
      </c>
      <c r="CB122" s="1068"/>
      <c r="CC122" s="1068"/>
      <c r="CD122" s="1068"/>
      <c r="CE122" s="1068"/>
      <c r="CF122" s="1088">
        <v>319.89999999999998</v>
      </c>
      <c r="CG122" s="1089"/>
      <c r="CH122" s="1089"/>
      <c r="CI122" s="1089"/>
      <c r="CJ122" s="1089"/>
      <c r="CK122" s="1080"/>
      <c r="CL122" s="1081"/>
      <c r="CM122" s="1081"/>
      <c r="CN122" s="1081"/>
      <c r="CO122" s="1082"/>
      <c r="CP122" s="1090" t="s">
        <v>464</v>
      </c>
      <c r="CQ122" s="1091"/>
      <c r="CR122" s="1091"/>
      <c r="CS122" s="1091"/>
      <c r="CT122" s="1091"/>
      <c r="CU122" s="1091"/>
      <c r="CV122" s="1091"/>
      <c r="CW122" s="1091"/>
      <c r="CX122" s="1091"/>
      <c r="CY122" s="1091"/>
      <c r="CZ122" s="1091"/>
      <c r="DA122" s="1091"/>
      <c r="DB122" s="1091"/>
      <c r="DC122" s="1091"/>
      <c r="DD122" s="1091"/>
      <c r="DE122" s="1091"/>
      <c r="DF122" s="1092"/>
      <c r="DG122" s="989" t="s">
        <v>430</v>
      </c>
      <c r="DH122" s="990"/>
      <c r="DI122" s="990"/>
      <c r="DJ122" s="990"/>
      <c r="DK122" s="990"/>
      <c r="DL122" s="990" t="s">
        <v>430</v>
      </c>
      <c r="DM122" s="990"/>
      <c r="DN122" s="990"/>
      <c r="DO122" s="990"/>
      <c r="DP122" s="990"/>
      <c r="DQ122" s="990" t="s">
        <v>122</v>
      </c>
      <c r="DR122" s="990"/>
      <c r="DS122" s="990"/>
      <c r="DT122" s="990"/>
      <c r="DU122" s="990"/>
      <c r="DV122" s="991" t="s">
        <v>430</v>
      </c>
      <c r="DW122" s="991"/>
      <c r="DX122" s="991"/>
      <c r="DY122" s="991"/>
      <c r="DZ122" s="992"/>
    </row>
    <row r="123" spans="1:130" s="226" customFormat="1" ht="26.25" customHeight="1" x14ac:dyDescent="0.15">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430</v>
      </c>
      <c r="AL123" s="1029"/>
      <c r="AM123" s="1029"/>
      <c r="AN123" s="1029"/>
      <c r="AO123" s="1030"/>
      <c r="AP123" s="1032" t="s">
        <v>430</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465</v>
      </c>
      <c r="BP123" s="1076"/>
      <c r="BQ123" s="1135">
        <v>50839822</v>
      </c>
      <c r="BR123" s="1136"/>
      <c r="BS123" s="1136"/>
      <c r="BT123" s="1136"/>
      <c r="BU123" s="1136"/>
      <c r="BV123" s="1136">
        <v>51230368</v>
      </c>
      <c r="BW123" s="1136"/>
      <c r="BX123" s="1136"/>
      <c r="BY123" s="1136"/>
      <c r="BZ123" s="1136"/>
      <c r="CA123" s="1136">
        <v>50338991</v>
      </c>
      <c r="CB123" s="1136"/>
      <c r="CC123" s="1136"/>
      <c r="CD123" s="1136"/>
      <c r="CE123" s="1136"/>
      <c r="CF123" s="1069"/>
      <c r="CG123" s="1070"/>
      <c r="CH123" s="1070"/>
      <c r="CI123" s="1070"/>
      <c r="CJ123" s="1071"/>
      <c r="CK123" s="1080"/>
      <c r="CL123" s="1081"/>
      <c r="CM123" s="1081"/>
      <c r="CN123" s="1081"/>
      <c r="CO123" s="1082"/>
      <c r="CP123" s="1090" t="s">
        <v>466</v>
      </c>
      <c r="CQ123" s="1091"/>
      <c r="CR123" s="1091"/>
      <c r="CS123" s="1091"/>
      <c r="CT123" s="1091"/>
      <c r="CU123" s="1091"/>
      <c r="CV123" s="1091"/>
      <c r="CW123" s="1091"/>
      <c r="CX123" s="1091"/>
      <c r="CY123" s="1091"/>
      <c r="CZ123" s="1091"/>
      <c r="DA123" s="1091"/>
      <c r="DB123" s="1091"/>
      <c r="DC123" s="1091"/>
      <c r="DD123" s="1091"/>
      <c r="DE123" s="1091"/>
      <c r="DF123" s="1092"/>
      <c r="DG123" s="1028" t="s">
        <v>430</v>
      </c>
      <c r="DH123" s="1029"/>
      <c r="DI123" s="1029"/>
      <c r="DJ123" s="1029"/>
      <c r="DK123" s="1030"/>
      <c r="DL123" s="1031" t="s">
        <v>430</v>
      </c>
      <c r="DM123" s="1029"/>
      <c r="DN123" s="1029"/>
      <c r="DO123" s="1029"/>
      <c r="DP123" s="1030"/>
      <c r="DQ123" s="1031" t="s">
        <v>430</v>
      </c>
      <c r="DR123" s="1029"/>
      <c r="DS123" s="1029"/>
      <c r="DT123" s="1029"/>
      <c r="DU123" s="1030"/>
      <c r="DV123" s="1032" t="s">
        <v>122</v>
      </c>
      <c r="DW123" s="1033"/>
      <c r="DX123" s="1033"/>
      <c r="DY123" s="1033"/>
      <c r="DZ123" s="1034"/>
    </row>
    <row r="124" spans="1:130" s="226" customFormat="1" ht="26.25" customHeight="1" thickBot="1" x14ac:dyDescent="0.2">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430</v>
      </c>
      <c r="AG124" s="1029"/>
      <c r="AH124" s="1029"/>
      <c r="AI124" s="1029"/>
      <c r="AJ124" s="1030"/>
      <c r="AK124" s="1031" t="s">
        <v>430</v>
      </c>
      <c r="AL124" s="1029"/>
      <c r="AM124" s="1029"/>
      <c r="AN124" s="1029"/>
      <c r="AO124" s="1030"/>
      <c r="AP124" s="1032" t="s">
        <v>122</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122.8</v>
      </c>
      <c r="BR124" s="1098"/>
      <c r="BS124" s="1098"/>
      <c r="BT124" s="1098"/>
      <c r="BU124" s="1098"/>
      <c r="BV124" s="1098">
        <v>141.19999999999999</v>
      </c>
      <c r="BW124" s="1098"/>
      <c r="BX124" s="1098"/>
      <c r="BY124" s="1098"/>
      <c r="BZ124" s="1098"/>
      <c r="CA124" s="1098">
        <v>135.6</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430</v>
      </c>
      <c r="DR124" s="1054"/>
      <c r="DS124" s="1054"/>
      <c r="DT124" s="1054"/>
      <c r="DU124" s="1055"/>
      <c r="DV124" s="1056" t="s">
        <v>122</v>
      </c>
      <c r="DW124" s="1057"/>
      <c r="DX124" s="1057"/>
      <c r="DY124" s="1057"/>
      <c r="DZ124" s="1058"/>
    </row>
    <row r="125" spans="1:130" s="226" customFormat="1" ht="26.25" customHeight="1" x14ac:dyDescent="0.15">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x14ac:dyDescent="0.2">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430</v>
      </c>
      <c r="AB126" s="1029"/>
      <c r="AC126" s="1029"/>
      <c r="AD126" s="1029"/>
      <c r="AE126" s="1030"/>
      <c r="AF126" s="1031" t="s">
        <v>430</v>
      </c>
      <c r="AG126" s="1029"/>
      <c r="AH126" s="1029"/>
      <c r="AI126" s="1029"/>
      <c r="AJ126" s="1030"/>
      <c r="AK126" s="1031" t="s">
        <v>122</v>
      </c>
      <c r="AL126" s="1029"/>
      <c r="AM126" s="1029"/>
      <c r="AN126" s="1029"/>
      <c r="AO126" s="1030"/>
      <c r="AP126" s="1032" t="s">
        <v>430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430</v>
      </c>
      <c r="DR126" s="990"/>
      <c r="DS126" s="990"/>
      <c r="DT126" s="990"/>
      <c r="DU126" s="990"/>
      <c r="DV126" s="991" t="s">
        <v>122</v>
      </c>
      <c r="DW126" s="991"/>
      <c r="DX126" s="991"/>
      <c r="DY126" s="991"/>
      <c r="DZ126" s="992"/>
    </row>
    <row r="127" spans="1:130" s="226" customFormat="1" ht="26.25" customHeight="1" x14ac:dyDescent="0.15">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430</v>
      </c>
      <c r="AG127" s="1029"/>
      <c r="AH127" s="1029"/>
      <c r="AI127" s="1029"/>
      <c r="AJ127" s="1030"/>
      <c r="AK127" s="1031" t="s">
        <v>122</v>
      </c>
      <c r="AL127" s="1029"/>
      <c r="AM127" s="1029"/>
      <c r="AN127" s="1029"/>
      <c r="AO127" s="1030"/>
      <c r="AP127" s="1032" t="s">
        <v>122</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430</v>
      </c>
      <c r="DR127" s="990"/>
      <c r="DS127" s="990"/>
      <c r="DT127" s="990"/>
      <c r="DU127" s="990"/>
      <c r="DV127" s="991" t="s">
        <v>122</v>
      </c>
      <c r="DW127" s="991"/>
      <c r="DX127" s="991"/>
      <c r="DY127" s="991"/>
      <c r="DZ127" s="992"/>
    </row>
    <row r="128" spans="1:130" s="226" customFormat="1" ht="26.25" customHeight="1" thickBot="1" x14ac:dyDescent="0.2">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158795</v>
      </c>
      <c r="AB128" s="1118"/>
      <c r="AC128" s="1118"/>
      <c r="AD128" s="1118"/>
      <c r="AE128" s="1119"/>
      <c r="AF128" s="1120">
        <v>233575</v>
      </c>
      <c r="AG128" s="1118"/>
      <c r="AH128" s="1118"/>
      <c r="AI128" s="1118"/>
      <c r="AJ128" s="1119"/>
      <c r="AK128" s="1120">
        <v>136579</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430</v>
      </c>
      <c r="BG128" s="1125"/>
      <c r="BH128" s="1125"/>
      <c r="BI128" s="1125"/>
      <c r="BJ128" s="1125"/>
      <c r="BK128" s="1125"/>
      <c r="BL128" s="1126"/>
      <c r="BM128" s="1124">
        <v>12.69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430</v>
      </c>
      <c r="DH128" s="1110"/>
      <c r="DI128" s="1110"/>
      <c r="DJ128" s="1110"/>
      <c r="DK128" s="1110"/>
      <c r="DL128" s="1110" t="s">
        <v>430</v>
      </c>
      <c r="DM128" s="1110"/>
      <c r="DN128" s="1110"/>
      <c r="DO128" s="1110"/>
      <c r="DP128" s="1110"/>
      <c r="DQ128" s="1110" t="s">
        <v>430</v>
      </c>
      <c r="DR128" s="1110"/>
      <c r="DS128" s="1110"/>
      <c r="DT128" s="1110"/>
      <c r="DU128" s="1110"/>
      <c r="DV128" s="1111" t="s">
        <v>122</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17129306</v>
      </c>
      <c r="AB129" s="1029"/>
      <c r="AC129" s="1029"/>
      <c r="AD129" s="1029"/>
      <c r="AE129" s="1030"/>
      <c r="AF129" s="1031">
        <v>16792119</v>
      </c>
      <c r="AG129" s="1029"/>
      <c r="AH129" s="1029"/>
      <c r="AI129" s="1029"/>
      <c r="AJ129" s="1030"/>
      <c r="AK129" s="1031">
        <v>16348272</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430</v>
      </c>
      <c r="BG129" s="1139"/>
      <c r="BH129" s="1139"/>
      <c r="BI129" s="1139"/>
      <c r="BJ129" s="1139"/>
      <c r="BK129" s="1139"/>
      <c r="BL129" s="1140"/>
      <c r="BM129" s="1138">
        <v>17.690000000000001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3954553</v>
      </c>
      <c r="AB130" s="1029"/>
      <c r="AC130" s="1029"/>
      <c r="AD130" s="1029"/>
      <c r="AE130" s="1030"/>
      <c r="AF130" s="1031">
        <v>3842554</v>
      </c>
      <c r="AG130" s="1029"/>
      <c r="AH130" s="1029"/>
      <c r="AI130" s="1029"/>
      <c r="AJ130" s="1030"/>
      <c r="AK130" s="1031">
        <v>3797639</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14.3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13174753</v>
      </c>
      <c r="AB131" s="1054"/>
      <c r="AC131" s="1054"/>
      <c r="AD131" s="1054"/>
      <c r="AE131" s="1055"/>
      <c r="AF131" s="1053">
        <v>12949565</v>
      </c>
      <c r="AG131" s="1054"/>
      <c r="AH131" s="1054"/>
      <c r="AI131" s="1054"/>
      <c r="AJ131" s="1055"/>
      <c r="AK131" s="1053">
        <v>12550633</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v>135.6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14.85951957</v>
      </c>
      <c r="AB132" s="1170"/>
      <c r="AC132" s="1170"/>
      <c r="AD132" s="1170"/>
      <c r="AE132" s="1171"/>
      <c r="AF132" s="1172">
        <v>13.25479273</v>
      </c>
      <c r="AG132" s="1170"/>
      <c r="AH132" s="1170"/>
      <c r="AI132" s="1170"/>
      <c r="AJ132" s="1171"/>
      <c r="AK132" s="1172">
        <v>14.878038419999999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13.2</v>
      </c>
      <c r="AB133" s="1153"/>
      <c r="AC133" s="1153"/>
      <c r="AD133" s="1153"/>
      <c r="AE133" s="1154"/>
      <c r="AF133" s="1152">
        <v>14.4</v>
      </c>
      <c r="AG133" s="1153"/>
      <c r="AH133" s="1153"/>
      <c r="AI133" s="1153"/>
      <c r="AJ133" s="1154"/>
      <c r="AK133" s="1152">
        <v>14.3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xbwxnp+ifKo52YUj2n7XeHPRP9tcz6CmbGIN9js51RF4I6rvbtUKGIOC8bXQSE8oaQh2IGkHughcbfj+Nus1g==" saltValue="bP5FqLSg0ZtmAYfKkPSP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BB74" sqref="BB7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ig4x3giZ36pBurQg2W8Ohwx5QWBPBxoUdh/U1UVLdgf+WSCVTSWmQOc4W82fSckK7r6xXexM8L+XWnwiZLn4g==" saltValue="qLvEKelppwQA+j2t1WRx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T/sGAzic2e1EbBHW26hS85A4YjpnkeMJRDUBaNIVmMKFgadz5dUXNx4VrCRmS9I45hH5zpr/e3OPrfeFHqPbw==" saltValue="HaJFS+kgzj7z6DH+kRQN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3677469</v>
      </c>
      <c r="AP9" s="292">
        <v>76393</v>
      </c>
      <c r="AQ9" s="293">
        <v>82371</v>
      </c>
      <c r="AR9" s="294">
        <v>-7.3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552340</v>
      </c>
      <c r="AP10" s="295">
        <v>11474</v>
      </c>
      <c r="AQ10" s="296">
        <v>6066</v>
      </c>
      <c r="AR10" s="297">
        <v>89.2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500785</v>
      </c>
      <c r="AP11" s="295">
        <v>10403</v>
      </c>
      <c r="AQ11" s="296">
        <v>9057</v>
      </c>
      <c r="AR11" s="297">
        <v>14.9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t="s">
        <v>504</v>
      </c>
      <c r="AP12" s="295" t="s">
        <v>504</v>
      </c>
      <c r="AQ12" s="296">
        <v>875</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504</v>
      </c>
      <c r="AP13" s="295" t="s">
        <v>504</v>
      </c>
      <c r="AQ13" s="296" t="s">
        <v>504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84598</v>
      </c>
      <c r="AP14" s="295">
        <v>1757</v>
      </c>
      <c r="AQ14" s="296">
        <v>3722</v>
      </c>
      <c r="AR14" s="297">
        <v>-52.8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105963</v>
      </c>
      <c r="AP15" s="295">
        <v>2201</v>
      </c>
      <c r="AQ15" s="296">
        <v>1782</v>
      </c>
      <c r="AR15" s="297">
        <v>23.5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-456873</v>
      </c>
      <c r="AP16" s="295">
        <v>-9491</v>
      </c>
      <c r="AQ16" s="296">
        <v>-7713</v>
      </c>
      <c r="AR16" s="297">
        <v>23.1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4464282</v>
      </c>
      <c r="AP17" s="295">
        <v>92737</v>
      </c>
      <c r="AQ17" s="296">
        <v>96161</v>
      </c>
      <c r="AR17" s="297">
        <v>-3.6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8.75</v>
      </c>
      <c r="AP21" s="308">
        <v>9.48</v>
      </c>
      <c r="AQ21" s="309">
        <v>-0.73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98</v>
      </c>
      <c r="AP22" s="313">
        <v>97.6</v>
      </c>
      <c r="AQ22" s="314">
        <v>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3771722</v>
      </c>
      <c r="AP32" s="322">
        <v>78351</v>
      </c>
      <c r="AQ32" s="323">
        <v>62678</v>
      </c>
      <c r="AR32" s="324">
        <v>25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504</v>
      </c>
      <c r="AP34" s="322" t="s">
        <v>504</v>
      </c>
      <c r="AQ34" s="323">
        <v>19</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1535231</v>
      </c>
      <c r="AP35" s="322">
        <v>31892</v>
      </c>
      <c r="AQ35" s="323">
        <v>17584</v>
      </c>
      <c r="AR35" s="324">
        <v>81.400000000000006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494539</v>
      </c>
      <c r="AP36" s="322">
        <v>10273</v>
      </c>
      <c r="AQ36" s="323">
        <v>3772</v>
      </c>
      <c r="AR36" s="324">
        <v>172.3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t="s">
        <v>504</v>
      </c>
      <c r="AP37" s="322" t="s">
        <v>504</v>
      </c>
      <c r="AQ37" s="323">
        <v>765</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v>14</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-136579</v>
      </c>
      <c r="AP39" s="322">
        <v>-2837</v>
      </c>
      <c r="AQ39" s="323">
        <v>-2998</v>
      </c>
      <c r="AR39" s="324">
        <v>-5.4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-3797639</v>
      </c>
      <c r="AP40" s="322">
        <v>-78889</v>
      </c>
      <c r="AQ40" s="323">
        <v>-59283</v>
      </c>
      <c r="AR40" s="324">
        <v>33.1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1867288</v>
      </c>
      <c r="AP41" s="322">
        <v>38790</v>
      </c>
      <c r="AQ41" s="323">
        <v>22539</v>
      </c>
      <c r="AR41" s="324">
        <v>72.099999999999994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3242799</v>
      </c>
      <c r="AN51" s="344">
        <v>64413</v>
      </c>
      <c r="AO51" s="345">
        <v>-11.2</v>
      </c>
      <c r="AP51" s="346">
        <v>84389</v>
      </c>
      <c r="AQ51" s="347">
        <v>19.7</v>
      </c>
      <c r="AR51" s="348">
        <v>-30.9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1799298</v>
      </c>
      <c r="AN52" s="352">
        <v>35740</v>
      </c>
      <c r="AO52" s="353">
        <v>-23.6</v>
      </c>
      <c r="AP52" s="354">
        <v>44339</v>
      </c>
      <c r="AQ52" s="355">
        <v>17.2</v>
      </c>
      <c r="AR52" s="356">
        <v>-40.799999999999997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6282453</v>
      </c>
      <c r="AN53" s="344">
        <v>126035</v>
      </c>
      <c r="AO53" s="345">
        <v>95.7</v>
      </c>
      <c r="AP53" s="346">
        <v>83623</v>
      </c>
      <c r="AQ53" s="347">
        <v>-0.9</v>
      </c>
      <c r="AR53" s="348">
        <v>96.6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4124014</v>
      </c>
      <c r="AN54" s="352">
        <v>82733</v>
      </c>
      <c r="AO54" s="353">
        <v>131.5</v>
      </c>
      <c r="AP54" s="354">
        <v>48787</v>
      </c>
      <c r="AQ54" s="355">
        <v>10</v>
      </c>
      <c r="AR54" s="356">
        <v>121.5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3936940</v>
      </c>
      <c r="AN55" s="344">
        <v>79914</v>
      </c>
      <c r="AO55" s="345">
        <v>-36.6</v>
      </c>
      <c r="AP55" s="346">
        <v>87974</v>
      </c>
      <c r="AQ55" s="347">
        <v>5.2</v>
      </c>
      <c r="AR55" s="348">
        <v>-41.8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2963380</v>
      </c>
      <c r="AN56" s="352">
        <v>60152</v>
      </c>
      <c r="AO56" s="353">
        <v>-27.3</v>
      </c>
      <c r="AP56" s="354">
        <v>48183</v>
      </c>
      <c r="AQ56" s="355">
        <v>-1.2</v>
      </c>
      <c r="AR56" s="356">
        <v>-26.1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3834712</v>
      </c>
      <c r="AN57" s="344">
        <v>78688</v>
      </c>
      <c r="AO57" s="345">
        <v>-1.5</v>
      </c>
      <c r="AP57" s="346">
        <v>78864</v>
      </c>
      <c r="AQ57" s="347">
        <v>-10.4</v>
      </c>
      <c r="AR57" s="348">
        <v>8.9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2800042</v>
      </c>
      <c r="AN58" s="352">
        <v>57457</v>
      </c>
      <c r="AO58" s="353">
        <v>-4.5</v>
      </c>
      <c r="AP58" s="354">
        <v>46136</v>
      </c>
      <c r="AQ58" s="355">
        <v>-4.2</v>
      </c>
      <c r="AR58" s="356">
        <v>-0.3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3630019</v>
      </c>
      <c r="AN59" s="344">
        <v>75407</v>
      </c>
      <c r="AO59" s="345">
        <v>-4.2</v>
      </c>
      <c r="AP59" s="346">
        <v>85042</v>
      </c>
      <c r="AQ59" s="347">
        <v>7.8</v>
      </c>
      <c r="AR59" s="348">
        <v>-12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2204580</v>
      </c>
      <c r="AN60" s="352">
        <v>45796</v>
      </c>
      <c r="AO60" s="353">
        <v>-20.3</v>
      </c>
      <c r="AP60" s="354">
        <v>50806</v>
      </c>
      <c r="AQ60" s="355">
        <v>10.1</v>
      </c>
      <c r="AR60" s="356">
        <v>-30.4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4185385</v>
      </c>
      <c r="AN61" s="359">
        <v>84891</v>
      </c>
      <c r="AO61" s="360">
        <v>8.4</v>
      </c>
      <c r="AP61" s="361">
        <v>83978</v>
      </c>
      <c r="AQ61" s="362">
        <v>4.3</v>
      </c>
      <c r="AR61" s="348">
        <v>4.0999999999999996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2778263</v>
      </c>
      <c r="AN62" s="352">
        <v>56376</v>
      </c>
      <c r="AO62" s="353">
        <v>11.2</v>
      </c>
      <c r="AP62" s="354">
        <v>47650</v>
      </c>
      <c r="AQ62" s="355">
        <v>6.4</v>
      </c>
      <c r="AR62" s="356">
        <v>4.8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BsYxGI9dcLLBdA7vs9CGdJYAGw07LoIi5ttVvIszM5JM2BDp40BYy1Vj4mv2O2yXJaHPmOqhKEdke1YgBA3DQ==" saltValue="ROG7mPa3IrbaR4AU5pGE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4"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492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2QTms1bgjim5y090NypQGyK/Q0xmZY9/9mRvNWqGFO2hoykGNcK0q5+7ptj4I67lDyy64nzM74nqHtTY2QoGg==" saltValue="F+CdlN8j9OiKxvIuazHn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vCJCOd2KtNDHZL3gsT75vAbHbDsV65nX37e4Z1l6EU6keHdmfbh9Sb9+Rzh8cdXhFgeYMsG+5wcditcdOJ/zw==" saltValue="oxdJbtPBVk5QUFO7wp1T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14.31</v>
      </c>
      <c r="G47" s="12">
        <v>16.149999999999999</v>
      </c>
      <c r="H47" s="12">
        <v>16.03</v>
      </c>
      <c r="I47" s="12">
        <v>16.420000000000002</v>
      </c>
      <c r="J47" s="13">
        <v>17</v>
      </c>
    </row>
    <row r="48" spans="2:10" ht="57.75" customHeight="1" x14ac:dyDescent="0.15">
      <c r="B48" s="14"/>
      <c r="C48" s="1214" t="s">
        <v>4</v>
      </c>
      <c r="D48" s="1214"/>
      <c r="E48" s="1215"/>
      <c r="F48" s="15">
        <v>6.41</v>
      </c>
      <c r="G48" s="16">
        <v>4.38</v>
      </c>
      <c r="H48" s="16">
        <v>5.6</v>
      </c>
      <c r="I48" s="16">
        <v>1.64</v>
      </c>
      <c r="J48" s="17">
        <v>2.2000000000000002</v>
      </c>
    </row>
    <row r="49" spans="2:10" ht="57.75" customHeight="1" thickBot="1" x14ac:dyDescent="0.2">
      <c r="B49" s="18"/>
      <c r="C49" s="1216" t="s">
        <v>5</v>
      </c>
      <c r="D49" s="1216"/>
      <c r="E49" s="1217"/>
      <c r="F49" s="19">
        <v>8.74</v>
      </c>
      <c r="G49" s="20">
        <v>4.97</v>
      </c>
      <c r="H49" s="20">
        <v>4.79</v>
      </c>
      <c r="I49" s="20" t="s">
        <v>551</v>
      </c>
      <c r="J49" s="21">
        <v>3.71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vpOclETWYtryrdCXtEcmmp9faTlr71LzsY66hfl9wz6dvPQUqkrS3rYCjzEcMiX99Ujk0cFJ9QwwCdXZ8WBpg==" saltValue="xLAAEAH7ijMzfc4Szj2H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2019-03-06T08:09:29Z</cp:lastPrinted>
  <dcterms:created xsi:type="dcterms:W3CDTF">2019-02-14T03:50:32Z</dcterms:created>
  <dcterms:modified xsi:type="dcterms:W3CDTF">2019-10-28T05:45:56Z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575356</vt:lpwstr>
  </property>
  <property fmtid="{D5CDD505-2E9C-101B-9397-08002B2CF9AE}" pid="3" name="NXPowerLiteSettings">
    <vt:lpwstr>E800050004A000</vt:lpwstr>
  </property>
  <property fmtid="{D5CDD505-2E9C-101B-9397-08002B2CF9AE}" pid="4" name="NXPowerLiteVersion">
    <vt:lpwstr>S6.2.6</vt:lpwstr>
  </property>
</Properties>
</file>