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75" windowWidth="15360" windowHeight="7560" tabRatio="88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<sst xmlns="http://schemas.openxmlformats.org/spreadsheetml/2006/main" count="1103" uniqueCount="605">
  <si>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</si>
  <si>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</si>
  <si>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</si>
  <si>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</si>
  <si>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</si>
  <si>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</si>
  <si>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</si>
  <si>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</si>
  <si>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</si>
  <si>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</si>
  <si>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</si>
  <si>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</si>
  <si>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</si>
  <si>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</si>
  <si>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</si>
  <si>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</si>
  <si>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</si>
  <si>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</si>
  <si>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</si>
  <si>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</si>
  <si>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</si>
  <si>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</si>
  <si>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</si>
  <si>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</si>
  <si>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</si>
  <si>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</si>
  <si>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</si>
  <si>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</si>
  <si>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</si>
  <si>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</si>
  <si>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</si>
  <si>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</si>
  <si>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</si>
  <si>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</si>
  <si>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</si>
  <si>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</si>
  <si>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</si>
  <si>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</si>
  <si>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</si>
  <si>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</si>
  <si>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</si>
  <si>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</si>
  <si>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</si>
  <si>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</si>
  <si>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</si>
  <si>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</si>
  <si>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</si>
  <si>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</si>
  <si>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</si>
  <si>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</si>
  <si>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</si>
  <si>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</si>
  <si>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</si>
  <si>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</si>
  <si>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</si>
  <si>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</si>
  <si>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</si>
  <si>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</si>
  <si>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</si>
  <si>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</si>
  <si>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</si>
  <si>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</si>
  <si>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</si>
  <si>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</si>
  <si>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</si>
  <si>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</si>
  <si>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</si>
  <si>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</si>
  <si>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</si>
  <si>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</si>
  <si>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</si>
  <si>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</si>
  <si>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</si>
  <si>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</si>
  <si>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</si>
  <si>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</si>
  <si>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</si>
  <si>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</si>
  <si>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</si>
  <si>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</si>
  <si>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</si>
  <si>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</si>
  <si>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</si>
  <si>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</si>
  <si>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</si>
  <si>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</si>
  <si>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</si>
  <si>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</si>
  <si>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</si>
  <si>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</si>
  <si>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</si>
  <si>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</si>
  <si>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香美町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</si>
  <si>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</si>
  <si>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</si>
  <si>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</si>
  <si>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</si>
  <si>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</si>
  <si>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</si>
  <si>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</si>
  <si>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</si>
  <si>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</si>
  <si>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</si>
  <si>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</si>
  <si>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</si>
  <si>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</si>
  <si>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</si>
  <si>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</si>
  <si>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</si>
  <si>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</si>
  <si>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</si>
  <si>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</si>
  <si>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</si>
  <si>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</si>
  <si>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</si>
  <si>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</si>
  <si>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</si>
  <si>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</si>
  <si>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</si>
  <si>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</si>
  <si>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</si>
  <si>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</si>
  <si>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</si>
  <si>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</si>
  <si>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</si>
  <si>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</si>
  <si>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</si>
  <si>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</si>
  <si>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</si>
  <si>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</si>
  <si>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</si>
  <si>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</si>
  <si>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</si>
  <si>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</si>
  <si>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</si>
  <si>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</si>
  <si>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</si>
  <si>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</si>
  <si>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</si>
  <si>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</si>
  <si>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</si>
  <si>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</si>
  <si>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</si>
  <si>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</si>
  <si>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</si>
  <si>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</si>
  <si>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</si>
  <si>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</si>
  <si>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</si>
  <si>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</si>
  <si>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</si>
  <si>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</si>
  <si>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</si>
  <si>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</si>
  <si>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</si>
  <si>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</si>
  <si>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</si>
  <si>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</si>
  <si>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</si>
  <si>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</si>
  <si>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</si>
  <si>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</si>
  <si>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</si>
  <si>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</si>
  <si>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</si>
  <si>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</si>
  <si>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</si>
  <si>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</si>
  <si>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</si>
  <si>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</si>
  <si>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</si>
  <si>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</si>
  <si>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</si>
  <si>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</si>
  <si>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</si>
  <si>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</si>
  <si>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</si>
  <si>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</si>
  <si>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</si>
  <si>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</si>
  <si>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</si>
  <si>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</si>
  <si>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</si>
  <si>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</si>
  <si>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</si>
  <si>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</si>
  <si>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</si>
  <si>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</si>
  <si>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</si>
  <si>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</si>
  <si>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</si>
  <si>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</si>
  <si>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</si>
  <si>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</si>
  <si>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</si>
  <si>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</si>
  <si>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</si>
  <si>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</si>
  <si>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</si>
  <si>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</si>
  <si>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</si>
  <si>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</si>
  <si>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</si>
  <si>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兵庫県香美町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</si>
  <si>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</si>
  <si>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</si>
  <si>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</si>
  <si>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</si>
  <si>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</si>
  <si>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</si>
  <si>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</si>
  <si>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</si>
  <si>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</si>
  <si>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</si>
  <si>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</si>
  <si>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</si>
  <si>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</si>
  <si>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</si>
  <si>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</si>
  <si>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</si>
  <si>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</si>
  <si>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</si>
  <si>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</si>
  <si>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</si>
  <si>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</si>
  <si>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</si>
  <si>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</si>
  <si>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</si>
  <si>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</si>
  <si>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</si>
  <si>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</si>
  <si>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</si>
  <si>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</si>
  <si>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</si>
  <si>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</si>
  <si>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</si>
  <si>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</si>
  <si>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</si>
  <si>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</si>
  <si>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</si>
  <si>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</si>
  <si>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</si>
  <si>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</si>
  <si>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</si>
  <si>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</si>
  <si>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</si>
  <si>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</si>
  <si>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</si>
  <si>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</si>
  <si>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</si>
  <si>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</si>
  <si>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</si>
  <si>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</si>
  <si>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</si>
  <si>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</si>
  <si>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</si>
  <si>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</si>
  <si>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</si>
  <si>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</si>
  <si>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</si>
  <si>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</si>
  <si>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</si>
  <si>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</si>
  <si>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</si>
  <si>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</si>
  <si>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</si>
  <si>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</si>
  <si>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</si>
  <si>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</si>
  <si>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</si>
  <si>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</si>
  <si>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</si>
  <si>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</si>
  <si>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</si>
  <si>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</si>
  <si>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</si>
  <si>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</si>
  <si>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</si>
  <si>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</si>
  <si>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</si>
  <si>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</si>
  <si>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</si>
  <si>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</si>
  <si>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</si>
  <si>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</si>
  <si>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</si>
  <si>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</si>
  <si>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</si>
  <si>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</si>
  <si>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</si>
  <si>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</si>
  <si>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</si>
  <si>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</si>
  <si>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</si>
  <si>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</si>
  <si>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</si>
  <si>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</si>
  <si>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</si>
  <si>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</si>
  <si>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</si>
  <si>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</si>
  <si>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</si>
  <si>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</si>
  <si>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</si>
  <si>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</si>
  <si>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</si>
  <si>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</si>
  <si>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</si>
  <si>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</si>
  <si>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</si>
  <si>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</si>
  <si>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</si>
  <si>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</si>
  <si>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</si>
  <si>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</si>
  <si>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</si>
  <si>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</si>
  <si>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</si>
  <si>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</si>
  <si>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</si>
  <si>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</si>
  <si>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</si>
  <si>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</si>
  <si>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</si>
  <si>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</si>
  <si>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</si>
  <si>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</si>
  <si>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</si>
  <si>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</si>
  <si>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</si>
  <si>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</si>
  <si>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</si>
  <si>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</si>
  <si>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</si>
  <si>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</si>
  <si>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</si>
  <si>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</si>
  <si>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</si>
  <si>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</si>
  <si>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</si>
  <si>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</si>
  <si>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</si>
  <si>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</si>
  <si>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</si>
  <si>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</si>
  <si>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</si>
  <si>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</si>
  <si>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</si>
  <si>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</si>
  <si>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</si>
  <si>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</si>
  <si>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</si>
  <si>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</si>
  <si>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兵庫県香美町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</si>
  <si>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</si>
  <si>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</si>
  <si>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</si>
  <si>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</si>
  <si>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</si>
  <si>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</si>
  <si>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</si>
  <si>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</si>
  <si>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</si>
  <si>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</si>
  <si>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</si>
  <si>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</si>
  <si>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</si>
  <si>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</si>
  <si>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</si>
  <si>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</si>
  <si>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</si>
  <si>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</si>
  <si>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</si>
  <si>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</si>
  <si>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矢田川憩いの村事業特別会計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</si>
  <si>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</si>
  <si>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</si>
  <si>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</si>
  <si>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</si>
  <si>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</si>
  <si>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</si>
  <si>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</si>
  <si>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</si>
  <si>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</si>
  <si>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</si>
  <si>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</si>
  <si>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</si>
  <si>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</si>
  <si>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</si>
  <si>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</si>
  <si>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介護保険事業特別会計</t>
    <phoneticPr fontId="5"/>
  </si>
  <si>
    <t>公立香住病院事業企業会計</t>
    <phoneticPr fontId="5"/>
  </si>
  <si>
    <t>法適用企業</t>
    <phoneticPr fontId="5"/>
  </si>
  <si>
    <t>水道事業企業会計</t>
    <phoneticPr fontId="5"/>
  </si>
  <si>
    <t>法適用企業</t>
    <phoneticPr fontId="5"/>
  </si>
  <si>
    <t>下水道事業企業会計</t>
    <phoneticPr fontId="5"/>
  </si>
  <si>
    <t>町立地方卸売市場事業特別会計</t>
    <phoneticPr fontId="5"/>
  </si>
  <si>
    <t>法非適用企業</t>
    <phoneticPr fontId="5"/>
  </si>
  <si>
    <t>国民宿舎事業特別会計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</si>
  <si>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</si>
  <si>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</si>
  <si>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</si>
  <si>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</si>
  <si>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</si>
  <si>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</si>
  <si>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</si>
  <si>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</si>
  <si>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</si>
  <si>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</si>
  <si>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</si>
  <si>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</si>
  <si>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</si>
  <si>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</si>
  <si>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</si>
  <si>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</si>
  <si>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</si>
  <si>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</si>
  <si>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</si>
  <si>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</si>
  <si>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</si>
  <si>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</si>
  <si>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</si>
  <si>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</si>
  <si>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</si>
  <si>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</si>
  <si>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</si>
  <si>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</si>
  <si>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</si>
  <si>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</si>
  <si>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</si>
  <si>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</si>
  <si>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</si>
  <si>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</si>
  <si>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</si>
  <si>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</si>
  <si>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</si>
  <si>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</si>
  <si>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</si>
  <si>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</si>
  <si>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</si>
  <si>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</si>
  <si>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</si>
  <si>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</si>
  <si>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</si>
  <si>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</si>
  <si>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</si>
  <si>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</si>
  <si>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</si>
  <si>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</si>
  <si>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</si>
  <si>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</si>
  <si>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</si>
  <si>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</si>
  <si>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</si>
  <si>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</si>
  <si>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</si>
  <si>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</si>
  <si>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</si>
  <si>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</si>
  <si>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</si>
  <si>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</si>
  <si>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</si>
  <si>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公立香住病院事業企業会計</t>
    <phoneticPr fontId="5"/>
  </si>
  <si>
    <t>(Ｆ)</t>
    <phoneticPr fontId="5"/>
  </si>
  <si>
    <t>国民宿舎事業特別会計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</si>
  <si>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</si>
  <si>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</si>
  <si>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</si>
  <si>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</si>
  <si>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</si>
  <si>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</si>
  <si>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</si>
  <si>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</si>
  <si>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</si>
  <si>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</si>
  <si>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</si>
  <si>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</si>
  <si>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</si>
  <si>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</si>
  <si>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</si>
  <si>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</si>
  <si>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</si>
  <si>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</si>
  <si>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</si>
  <si>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</si>
  <si>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</si>
  <si>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</si>
  <si>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</si>
  <si>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</si>
  <si>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</si>
  <si>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</si>
  <si>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</si>
  <si>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</si>
  <si>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</si>
  <si>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</si>
  <si>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</si>
  <si>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</si>
  <si>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</si>
  <si>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</si>
  <si>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</si>
  <si>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</si>
  <si>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</si>
  <si>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</si>
  <si>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</si>
  <si>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</si>
  <si>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</si>
  <si>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</si>
  <si>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</si>
  <si>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</si>
  <si>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</si>
  <si>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</si>
  <si>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</si>
  <si>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</si>
  <si>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</si>
  <si>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</si>
  <si>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</si>
  <si>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</si>
  <si>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</si>
  <si>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</si>
  <si>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</si>
  <si>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</si>
  <si>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</si>
  <si>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</si>
  <si>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</si>
  <si>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</si>
  <si>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</si>
  <si>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</si>
  <si>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</si>
  <si>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</si>
  <si>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</si>
  <si>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</si>
  <si>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</si>
  <si>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</si>
  <si>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</si>
  <si>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</si>
  <si>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</si>
  <si>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</si>
  <si>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</si>
  <si>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</si>
  <si>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</si>
  <si>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</si>
  <si>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</si>
  <si>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</si>
  <si>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</si>
  <si>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</si>
  <si>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</si>
  <si>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</si>
  <si>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</si>
  <si>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</si>
  <si>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</si>
  <si>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1.01</t>
  </si>
  <si>
    <t>一般会計</t>
  </si>
  <si>
    <t>水道事業企業会計</t>
  </si>
  <si>
    <t>下水道事業企業会計</t>
  </si>
  <si>
    <t>公立香住病院事業企業会計</t>
  </si>
  <si>
    <t>国民健康保険事業特別会計</t>
  </si>
  <si>
    <t>後期高齢者医療保険事業特別会計</t>
  </si>
  <si>
    <t>介護保険事業特別会計</t>
  </si>
  <si>
    <t>矢田川憩いの村事業特別会計</t>
  </si>
  <si>
    <t>その他会計（赤字）</t>
  </si>
  <si>
    <t>その他会計（黒字）</t>
  </si>
  <si>
    <t>公立八鹿病院組合</t>
    <rPh sb="0" eb="2">
      <t>コウリツ</t>
    </rPh>
    <rPh sb="2" eb="4">
      <t>ヨウカ</t>
    </rPh>
    <rPh sb="4" eb="6">
      <t>ビョウイン</t>
    </rPh>
    <rPh sb="6" eb="8">
      <t>クミアイ</t>
    </rPh>
    <phoneticPr fontId="2"/>
  </si>
  <si>
    <t>北但行政事務組合</t>
    <rPh sb="0" eb="2">
      <t>ホクタン</t>
    </rPh>
    <rPh sb="2" eb="4">
      <t>ギョウセイ</t>
    </rPh>
    <rPh sb="4" eb="6">
      <t>ジム</t>
    </rPh>
    <rPh sb="6" eb="8">
      <t>クミアイ</t>
    </rPh>
    <phoneticPr fontId="2"/>
  </si>
  <si>
    <t>美方郡広域事務組合（一般会計）</t>
    <rPh sb="0" eb="3">
      <t>ミカタグン</t>
    </rPh>
    <rPh sb="3" eb="5">
      <t>コウイキ</t>
    </rPh>
    <rPh sb="5" eb="7">
      <t>ジム</t>
    </rPh>
    <rPh sb="7" eb="9">
      <t>クミアイ</t>
    </rPh>
    <rPh sb="10" eb="12">
      <t>イッパン</t>
    </rPh>
    <rPh sb="12" eb="14">
      <t>カイケイ</t>
    </rPh>
    <phoneticPr fontId="2"/>
  </si>
  <si>
    <t>美方郡広域事務組合（農業共済）</t>
    <rPh sb="0" eb="3">
      <t>ミカタグン</t>
    </rPh>
    <rPh sb="3" eb="5">
      <t>コウイキ</t>
    </rPh>
    <rPh sb="5" eb="7">
      <t>ジム</t>
    </rPh>
    <rPh sb="7" eb="9">
      <t>クミアイ</t>
    </rPh>
    <rPh sb="10" eb="12">
      <t>ノウギョウ</t>
    </rPh>
    <rPh sb="12" eb="14">
      <t>キョウサイ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</si>
  <si>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</si>
  <si>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</si>
  <si>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</si>
  <si>
    <t>兵庫県町議会議員公務災害補償組合</t>
  </si>
  <si>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</si>
  <si>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5" eb="17">
      <t>トクベツ</t>
    </rPh>
    <phoneticPr fontId="2"/>
  </si>
  <si>
    <t>-</t>
    <phoneticPr fontId="2"/>
  </si>
  <si>
    <t>-</t>
    <phoneticPr fontId="2"/>
  </si>
  <si>
    <t>-</t>
    <phoneticPr fontId="11"/>
  </si>
  <si>
    <t>-</t>
    <phoneticPr fontId="2"/>
  </si>
  <si>
    <t>-</t>
    <phoneticPr fontId="2"/>
  </si>
  <si>
    <t>-</t>
    <phoneticPr fontId="2"/>
  </si>
  <si>
    <t>-</t>
    <phoneticPr fontId="2"/>
  </si>
  <si>
    <t>㈱香住観光公社</t>
    <rPh sb="1" eb="3">
      <t>カスミ</t>
    </rPh>
    <rPh sb="3" eb="5">
      <t>カンコウ</t>
    </rPh>
    <rPh sb="5" eb="7">
      <t>コウシャ</t>
    </rPh>
    <phoneticPr fontId="11"/>
  </si>
  <si>
    <t>矢田川開発㈱</t>
    <rPh sb="0" eb="2">
      <t>ヤダ</t>
    </rPh>
    <rPh sb="2" eb="3">
      <t>ガワ</t>
    </rPh>
    <rPh sb="3" eb="5">
      <t>カイハツ</t>
    </rPh>
    <phoneticPr fontId="11"/>
  </si>
  <si>
    <t>㈱むらおか振興公社</t>
    <rPh sb="5" eb="7">
      <t>シンコウ</t>
    </rPh>
    <rPh sb="7" eb="9">
      <t>コウシャ</t>
    </rPh>
    <phoneticPr fontId="11"/>
  </si>
  <si>
    <t>-</t>
    <phoneticPr fontId="11"/>
  </si>
  <si>
    <t>地域振興基金</t>
  </si>
  <si>
    <t>公共施設等管理基金</t>
  </si>
  <si>
    <t>－</t>
  </si>
  <si>
    <t>ふるさとづくり基金</t>
  </si>
  <si>
    <t>温泉地域開発基金</t>
  </si>
  <si>
    <t>ふるさと振興基金</t>
  </si>
  <si>
    <t>ふるさと振興基金（平成27年度末で廃止）</t>
    <rPh sb="9" eb="11">
      <t>ヘイセイ</t>
    </rPh>
    <rPh sb="13" eb="16">
      <t>ネンドマツ</t>
    </rPh>
    <rPh sb="17" eb="19">
      <t>ハイシ</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</si>
  <si>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</si>
  <si>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</si>
  <si>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</si>
  <si>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</si>
  <si>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</si>
  <si>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平成25年度においては将来負担比率及び実質公債費比率ともに大きく類似団体内平均値から乖離していたが、繰上償還の実施などにより着実に指標の改善を行っており、年度を経るにつれてその乖離の差は縮小している。
　公営企業に係る準元利償還金が減少傾向であるものの、一方で、学校耐震化などの大規模改修や公共施設の老朽化に伴う建替えを今後も立て続けに実施する予定であることから、公債費や将来負担額は増嵩する見込みであり、引き続き指標の推移に注視しながら、数値の抑制に努めていく。</t>
    <rPh sb="1" eb="3">
      <t>ヘイセイ</t>
    </rPh>
    <rPh sb="5" eb="7">
      <t>ネンド</t>
    </rPh>
    <rPh sb="12" eb="14">
      <t>ショウライ</t>
    </rPh>
    <rPh sb="14" eb="16">
      <t>フタン</t>
    </rPh>
    <rPh sb="16" eb="18">
      <t>ヒリツ</t>
    </rPh>
    <rPh sb="18" eb="19">
      <t>オヨ</t>
    </rPh>
    <rPh sb="20" eb="22">
      <t>ジッシツ</t>
    </rPh>
    <rPh sb="22" eb="25">
      <t>コウサイヒ</t>
    </rPh>
    <rPh sb="25" eb="27">
      <t>ヒリツ</t>
    </rPh>
    <rPh sb="30" eb="31">
      <t>オオ</t>
    </rPh>
    <rPh sb="33" eb="35">
      <t>ルイジ</t>
    </rPh>
    <rPh sb="35" eb="37">
      <t>ダンタイ</t>
    </rPh>
    <rPh sb="37" eb="38">
      <t>ナイ</t>
    </rPh>
    <rPh sb="38" eb="41">
      <t>ヘイキンチ</t>
    </rPh>
    <rPh sb="43" eb="45">
      <t>カイリ</t>
    </rPh>
    <rPh sb="51" eb="53">
      <t>クリアゲ</t>
    </rPh>
    <rPh sb="53" eb="55">
      <t>ショウカン</t>
    </rPh>
    <rPh sb="56" eb="58">
      <t>ジッシ</t>
    </rPh>
    <rPh sb="63" eb="65">
      <t>チャクジツ</t>
    </rPh>
    <rPh sb="66" eb="68">
      <t>シヒョウ</t>
    </rPh>
    <rPh sb="69" eb="71">
      <t>カイゼン</t>
    </rPh>
    <rPh sb="72" eb="73">
      <t>オコナ</t>
    </rPh>
    <rPh sb="78" eb="80">
      <t>ネンド</t>
    </rPh>
    <rPh sb="81" eb="82">
      <t>ヘ</t>
    </rPh>
    <rPh sb="89" eb="91">
      <t>カイリ</t>
    </rPh>
    <rPh sb="92" eb="93">
      <t>サ</t>
    </rPh>
    <rPh sb="94" eb="96">
      <t>シュクショウ</t>
    </rPh>
    <rPh sb="103" eb="105">
      <t>コウエイ</t>
    </rPh>
    <rPh sb="105" eb="107">
      <t>キギョウ</t>
    </rPh>
    <rPh sb="108" eb="109">
      <t>カカ</t>
    </rPh>
    <rPh sb="110" eb="111">
      <t>ジュン</t>
    </rPh>
    <rPh sb="111" eb="113">
      <t>ガンリ</t>
    </rPh>
    <rPh sb="113" eb="115">
      <t>ショウカン</t>
    </rPh>
    <rPh sb="115" eb="116">
      <t>キン</t>
    </rPh>
    <rPh sb="117" eb="119">
      <t>ゲンショウ</t>
    </rPh>
    <rPh sb="119" eb="121">
      <t>ケイコウ</t>
    </rPh>
    <rPh sb="128" eb="130">
      <t>イッポウ</t>
    </rPh>
    <rPh sb="132" eb="134">
      <t>ガッコウ</t>
    </rPh>
    <rPh sb="134" eb="137">
      <t>タイシンカ</t>
    </rPh>
    <rPh sb="140" eb="143">
      <t>ダイキボ</t>
    </rPh>
    <rPh sb="143" eb="145">
      <t>カイシュウ</t>
    </rPh>
    <rPh sb="146" eb="148">
      <t>コウキョウ</t>
    </rPh>
    <rPh sb="148" eb="150">
      <t>シセツ</t>
    </rPh>
    <rPh sb="151" eb="154">
      <t>ロウキュウカ</t>
    </rPh>
    <rPh sb="155" eb="156">
      <t>トモナ</t>
    </rPh>
    <rPh sb="157" eb="159">
      <t>タテカ</t>
    </rPh>
    <rPh sb="161" eb="163">
      <t>コンゴ</t>
    </rPh>
    <rPh sb="164" eb="165">
      <t>タ</t>
    </rPh>
    <rPh sb="166" eb="167">
      <t>ツヅ</t>
    </rPh>
    <rPh sb="169" eb="171">
      <t>ジッシ</t>
    </rPh>
    <rPh sb="173" eb="175">
      <t>ヨテイ</t>
    </rPh>
    <rPh sb="183" eb="186">
      <t>コウサイヒ</t>
    </rPh>
    <rPh sb="187" eb="189">
      <t>ショウライ</t>
    </rPh>
    <rPh sb="189" eb="191">
      <t>フタン</t>
    </rPh>
    <rPh sb="191" eb="192">
      <t>ガク</t>
    </rPh>
    <rPh sb="193" eb="195">
      <t>ゾウコウ</t>
    </rPh>
    <rPh sb="197" eb="199">
      <t>ミコ</t>
    </rPh>
    <rPh sb="204" eb="205">
      <t>ヒ</t>
    </rPh>
    <rPh sb="206" eb="207">
      <t>ツヅ</t>
    </rPh>
    <rPh sb="208" eb="210">
      <t>シヒョウ</t>
    </rPh>
    <rPh sb="211" eb="213">
      <t>スイイ</t>
    </rPh>
    <rPh sb="214" eb="216">
      <t>チュウシ</t>
    </rPh>
    <rPh sb="221" eb="223">
      <t>スウチ</t>
    </rPh>
    <rPh sb="224" eb="226">
      <t>ヨクセイ</t>
    </rPh>
    <rPh sb="227" eb="228">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</si>
  <si>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</si>
  <si>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</si>
  <si>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</si>
  <si>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</si>
  <si>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</si>
  <si>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　将来負担比率が類似団体と比べて高い水準にある一方、有形固定資産減価償却率は類似団体よりも低い水準まで低下している。
　これは、他団体と比べて遅れていた社会資本整備を進めるものとして、近年、学校耐震化事業を始めとする大型建設事業に取り組んだ結果、地方債の現在高が増加したため、当町としては将来負担比率は減少傾向にあるものの、依然として他団体より高いものとなっている。しかしながら、いまだ築30年以上経過している施設で大規模改修等が未実施のものが多数存在するため、今後は公共施設等総合管理計画に基づき、統廃合も踏まえた老朽化対策に取り組んでいく必要がある。</t>
    <rPh sb="162" eb="164">
      <t>イゼン</t>
    </rPh>
    <rPh sb="250" eb="253">
      <t>トウハイゴウ</t>
    </rPh>
    <rPh sb="254" eb="255">
      <t>フ</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</si>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</sst>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115123</c:v>
                </c:pt>
                <c:pt idx="4">
                  <c:v>98899</c:v>
                </c:pt>
              </c:numCache>
            </c:numRef>
          </c:val>
          <c:smooth val="0"/>
          <c:extLst xmlns:c16r2="http://schemas.microsoft.com/office/drawing/2015/06/chart">
            <c:ext xmlns:c16="http://schemas.microsoft.com/office/drawing/2014/chart" uri="{C3380CC4-5D6E-409C-BE32-E72D297353CC}">
              <c16:uniqueId val="{00000000-3C22-4A42-90C3-007F4FC3F8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132598</c:v>
                </c:pt>
                <c:pt idx="1">
                  <c:v>139393</c:v>
                </c:pt>
                <c:pt idx="2">
                  <c:v>88295</c:v>
                </c:pt>
                <c:pt idx="3">
                  <c:v>117407</c:v>
                </c:pt>
                <c:pt idx="4">
                  <c:v>128063</c:v>
                </c:pt>
              </c:numCache>
            </c:numRef>
          </c:val>
          <c:smooth val="0"/>
          <c:extLst xmlns:c16r2="http://schemas.microsoft.com/office/drawing/2015/06/chart">
            <c:ext xmlns:c16="http://schemas.microsoft.com/office/drawing/2014/chart" uri="{C3380CC4-5D6E-409C-BE32-E72D297353CC}">
              <c16:uniqueId val="{00000001-3C22-4A42-90C3-007F4FC3F843}"/>
            </c:ext>
          </c:extLst>
        </c:ser>
        <c:dLbls>
          <c:showLegendKey val="0"/>
          <c:showVal val="0"/>
          <c:showCatName val="0"/>
          <c:showSerName val="0"/>
          <c:showPercent val="0"/>
          <c:showBubbleSize val="0"/>
        </c:dLbls>
        <c:marker val="1"/>
        <c:smooth val="0"/>
        <c:axId val="106353024"/>
        <c:axId val="106354944"/>
      </c:lineChart>
      <c:catAx>
        <c:axId val="106353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354944"/>
        <c:crosses val="autoZero"/>
        <c:auto val="1"/>
        <c:lblAlgn val="ctr"/>
        <c:lblOffset val="100"/>
        <c:tickLblSkip val="1"/>
        <c:tickMarkSkip val="1"/>
        <c:noMultiLvlLbl val="0"/>
      </c:catAx>
      <c:valAx>
        <c:axId val="1063549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35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2.88</c:v>
                </c:pt>
                <c:pt idx="1">
                  <c:v>3.54</c:v>
                </c:pt>
                <c:pt idx="2">
                  <c:v>4.0999999999999996</c:v>
                </c:pt>
                <c:pt idx="3">
                  <c:v>4.16</c:v>
                </c:pt>
                <c:pt idx="4">
                  <c:v>3.69</c:v>
                </c:pt>
              </c:numCache>
            </c:numRef>
          </c:val>
          <c:extLst xmlns:c16r2="http://schemas.microsoft.com/office/drawing/2015/06/chart">
            <c:ext xmlns:c16="http://schemas.microsoft.com/office/drawing/2014/chart" uri="{C3380CC4-5D6E-409C-BE32-E72D297353CC}">
              <c16:uniqueId val="{00000000-3281-4B4C-A547-E15DEFE53C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26.22</c:v>
                </c:pt>
                <c:pt idx="1">
                  <c:v>32.57</c:v>
                </c:pt>
                <c:pt idx="2">
                  <c:v>35.26</c:v>
                </c:pt>
                <c:pt idx="3">
                  <c:v>37.92</c:v>
                </c:pt>
                <c:pt idx="4">
                  <c:v>40.1</c:v>
                </c:pt>
              </c:numCache>
            </c:numRef>
          </c:val>
          <c:extLst xmlns:c16r2="http://schemas.microsoft.com/office/drawing/2015/06/chart">
            <c:ext xmlns:c16="http://schemas.microsoft.com/office/drawing/2014/chart" uri="{C3380CC4-5D6E-409C-BE32-E72D297353CC}">
              <c16:uniqueId val="{00000001-3281-4B4C-A547-E15DEFE53CE6}"/>
            </c:ext>
          </c:extLst>
        </c:ser>
        <c:dLbls>
          <c:showLegendKey val="0"/>
          <c:showVal val="0"/>
          <c:showCatName val="0"/>
          <c:showSerName val="0"/>
          <c:showPercent val="0"/>
          <c:showBubbleSize val="0"/>
        </c:dLbls>
        <c:gapWidth val="250"/>
        <c:overlap val="100"/>
        <c:axId val="113718784"/>
        <c:axId val="113720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3.64</c:v>
                </c:pt>
                <c:pt idx="1">
                  <c:v>10.57</c:v>
                </c:pt>
                <c:pt idx="2">
                  <c:v>4.95</c:v>
                </c:pt>
                <c:pt idx="3">
                  <c:v>4.55</c:v>
                </c:pt>
                <c:pt idx="4">
                  <c:v>-1.01</c:v>
                </c:pt>
              </c:numCache>
            </c:numRef>
          </c:val>
          <c:smooth val="0"/>
          <c:extLst xmlns:c16r2="http://schemas.microsoft.com/office/drawing/2015/06/chart">
            <c:ext xmlns:c16="http://schemas.microsoft.com/office/drawing/2014/chart" uri="{C3380CC4-5D6E-409C-BE32-E72D297353CC}">
              <c16:uniqueId val="{00000002-3281-4B4C-A547-E15DEFE53CE6}"/>
            </c:ext>
          </c:extLst>
        </c:ser>
        <c:dLbls>
          <c:showLegendKey val="0"/>
          <c:showVal val="0"/>
          <c:showCatName val="0"/>
          <c:showSerName val="0"/>
          <c:showPercent val="0"/>
          <c:showBubbleSize val="0"/>
        </c:dLbls>
        <c:marker val="1"/>
        <c:smooth val="0"/>
        <c:axId val="113718784"/>
        <c:axId val="113720704"/>
      </c:lineChart>
      <c:catAx>
        <c:axId val="11371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720704"/>
        <c:crosses val="autoZero"/>
        <c:auto val="1"/>
        <c:lblAlgn val="ctr"/>
        <c:lblOffset val="100"/>
        <c:tickLblSkip val="1"/>
        <c:tickMarkSkip val="1"/>
        <c:noMultiLvlLbl val="0"/>
      </c:catAx>
      <c:valAx>
        <c:axId val="113720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1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994-4051-BB37-E0C6898550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994-4051-BB37-E0C68985502D}"/>
            </c:ext>
          </c:extLst>
        </c:ser>
        <c:ser>
          <c:idx val="2"/>
          <c:order val="2"/>
          <c:tx>
            <c:strRef>
              <c:f>データシート!$A$29</c:f>
              <c:strCache>
                <c:ptCount val="1"/>
                <c:pt idx="0">
                  <c:v>矢田川憩いの村事業特別会計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994-4051-BB37-E0C68985502D}"/>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0.28000000000000003</c:v>
                </c:pt>
                <c:pt idx="6">
                  <c:v>#N/A</c:v>
                </c:pt>
                <c:pt idx="7">
                  <c:v>0.17</c:v>
                </c:pt>
                <c:pt idx="8">
                  <c:v>#N/A</c:v>
                </c:pt>
                <c:pt idx="9">
                  <c:v>0</c:v>
                </c:pt>
              </c:numCache>
            </c:numRef>
          </c:val>
          <c:extLst xmlns:c16r2="http://schemas.microsoft.com/office/drawing/2015/06/chart">
            <c:ext xmlns:c16="http://schemas.microsoft.com/office/drawing/2014/chart" uri="{C3380CC4-5D6E-409C-BE32-E72D297353CC}">
              <c16:uniqueId val="{00000003-5994-4051-BB37-E0C68985502D}"/>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5994-4051-BB37-E0C68985502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0.86</c:v>
                </c:pt>
                <c:pt idx="4">
                  <c:v>#N/A</c:v>
                </c:pt>
                <c:pt idx="5">
                  <c:v>0.1</c:v>
                </c:pt>
                <c:pt idx="6">
                  <c:v>#N/A</c:v>
                </c:pt>
                <c:pt idx="7">
                  <c:v>0.16</c:v>
                </c:pt>
                <c:pt idx="8">
                  <c:v>#N/A</c:v>
                </c:pt>
                <c:pt idx="9">
                  <c:v>7.0000000000000007E-2</c:v>
                </c:pt>
              </c:numCache>
            </c:numRef>
          </c:val>
          <c:extLst xmlns:c16r2="http://schemas.microsoft.com/office/drawing/2015/06/chart">
            <c:ext xmlns:c16="http://schemas.microsoft.com/office/drawing/2014/chart" uri="{C3380CC4-5D6E-409C-BE32-E72D297353CC}">
              <c16:uniqueId val="{00000005-5994-4051-BB37-E0C68985502D}"/>
            </c:ext>
          </c:extLst>
        </c:ser>
        <c:ser>
          <c:idx val="6"/>
          <c:order val="6"/>
          <c:tx>
            <c:strRef>
              <c:f>データシート!$A$33</c:f>
              <c:strCache>
                <c:ptCount val="1"/>
                <c:pt idx="0">
                  <c:v>公立香住病院事業企業会計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1.53</c:v>
                </c:pt>
                <c:pt idx="2">
                  <c:v>#N/A</c:v>
                </c:pt>
                <c:pt idx="3">
                  <c:v>0.76</c:v>
                </c:pt>
                <c:pt idx="4">
                  <c:v>#N/A</c:v>
                </c:pt>
                <c:pt idx="5">
                  <c:v>0.65</c:v>
                </c:pt>
                <c:pt idx="6">
                  <c:v>#N/A</c:v>
                </c:pt>
                <c:pt idx="7">
                  <c:v>0.62</c:v>
                </c:pt>
                <c:pt idx="8">
                  <c:v>#N/A</c:v>
                </c:pt>
                <c:pt idx="9">
                  <c:v>0.57999999999999996</c:v>
                </c:pt>
              </c:numCache>
            </c:numRef>
          </c:val>
          <c:extLst xmlns:c16r2="http://schemas.microsoft.com/office/drawing/2015/06/chart">
            <c:ext xmlns:c16="http://schemas.microsoft.com/office/drawing/2014/chart" uri="{C3380CC4-5D6E-409C-BE32-E72D297353CC}">
              <c16:uniqueId val="{00000006-5994-4051-BB37-E0C68985502D}"/>
            </c:ext>
          </c:extLst>
        </c:ser>
        <c:ser>
          <c:idx val="7"/>
          <c:order val="7"/>
          <c:tx>
            <c:strRef>
              <c:f>データシート!$A$34</c:f>
              <c:strCache>
                <c:ptCount val="1"/>
                <c:pt idx="0">
                  <c:v>下水道事業企業会計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0.56000000000000005</c:v>
                </c:pt>
                <c:pt idx="2">
                  <c:v>#N/A</c:v>
                </c:pt>
                <c:pt idx="3">
                  <c:v>0.63</c:v>
                </c:pt>
                <c:pt idx="4">
                  <c:v>#N/A</c:v>
                </c:pt>
                <c:pt idx="5">
                  <c:v>0.65</c:v>
                </c:pt>
                <c:pt idx="6">
                  <c:v>#N/A</c:v>
                </c:pt>
                <c:pt idx="7">
                  <c:v>0.74</c:v>
                </c:pt>
                <c:pt idx="8">
                  <c:v>#N/A</c:v>
                </c:pt>
                <c:pt idx="9">
                  <c:v>0.75</c:v>
                </c:pt>
              </c:numCache>
            </c:numRef>
          </c:val>
          <c:extLst xmlns:c16r2="http://schemas.microsoft.com/office/drawing/2015/06/chart">
            <c:ext xmlns:c16="http://schemas.microsoft.com/office/drawing/2014/chart" uri="{C3380CC4-5D6E-409C-BE32-E72D297353CC}">
              <c16:uniqueId val="{00000007-5994-4051-BB37-E0C68985502D}"/>
            </c:ext>
          </c:extLst>
        </c:ser>
        <c:ser>
          <c:idx val="8"/>
          <c:order val="8"/>
          <c:tx>
            <c:strRef>
              <c:f>データシート!$A$35</c:f>
              <c:strCache>
                <c:ptCount val="1"/>
                <c:pt idx="0">
                  <c:v>水道事業企業会計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3.42</c:v>
                </c:pt>
                <c:pt idx="2">
                  <c:v>#N/A</c:v>
                </c:pt>
                <c:pt idx="3">
                  <c:v>3.76</c:v>
                </c:pt>
                <c:pt idx="4">
                  <c:v>#N/A</c:v>
                </c:pt>
                <c:pt idx="5">
                  <c:v>3.86</c:v>
                </c:pt>
                <c:pt idx="6">
                  <c:v>#N/A</c:v>
                </c:pt>
                <c:pt idx="7">
                  <c:v>3.62</c:v>
                </c:pt>
                <c:pt idx="8">
                  <c:v>#N/A</c:v>
                </c:pt>
                <c:pt idx="9">
                  <c:v>3.13</c:v>
                </c:pt>
              </c:numCache>
            </c:numRef>
          </c:val>
          <c:extLst xmlns:c16r2="http://schemas.microsoft.com/office/drawing/2015/06/chart">
            <c:ext xmlns:c16="http://schemas.microsoft.com/office/drawing/2014/chart" uri="{C3380CC4-5D6E-409C-BE32-E72D297353CC}">
              <c16:uniqueId val="{00000008-5994-4051-BB37-E0C6898550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2.87</c:v>
                </c:pt>
                <c:pt idx="2">
                  <c:v>#N/A</c:v>
                </c:pt>
                <c:pt idx="3">
                  <c:v>3.54</c:v>
                </c:pt>
                <c:pt idx="4">
                  <c:v>#N/A</c:v>
                </c:pt>
                <c:pt idx="5">
                  <c:v>4.08</c:v>
                </c:pt>
                <c:pt idx="6">
                  <c:v>#N/A</c:v>
                </c:pt>
                <c:pt idx="7">
                  <c:v>4.16</c:v>
                </c:pt>
                <c:pt idx="8">
                  <c:v>#N/A</c:v>
                </c:pt>
                <c:pt idx="9">
                  <c:v>3.68</c:v>
                </c:pt>
              </c:numCache>
            </c:numRef>
          </c:val>
          <c:extLst xmlns:c16r2="http://schemas.microsoft.com/office/drawing/2015/06/chart">
            <c:ext xmlns:c16="http://schemas.microsoft.com/office/drawing/2014/chart" uri="{C3380CC4-5D6E-409C-BE32-E72D297353CC}">
              <c16:uniqueId val="{00000009-5994-4051-BB37-E0C68985502D}"/>
            </c:ext>
          </c:extLst>
        </c:ser>
        <c:dLbls>
          <c:showLegendKey val="0"/>
          <c:showVal val="0"/>
          <c:showCatName val="0"/>
          <c:showSerName val="0"/>
          <c:showPercent val="0"/>
          <c:showBubbleSize val="0"/>
        </c:dLbls>
        <c:gapWidth val="150"/>
        <c:overlap val="100"/>
        <c:axId val="96001408"/>
        <c:axId val="112985216"/>
      </c:barChart>
      <c:catAx>
        <c:axId val="9600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985216"/>
        <c:crosses val="autoZero"/>
        <c:auto val="1"/>
        <c:lblAlgn val="ctr"/>
        <c:lblOffset val="100"/>
        <c:tickLblSkip val="1"/>
        <c:tickMarkSkip val="1"/>
        <c:noMultiLvlLbl val="0"/>
      </c:catAx>
      <c:valAx>
        <c:axId val="11298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01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2167</c:v>
                </c:pt>
                <c:pt idx="5">
                  <c:v>2189</c:v>
                </c:pt>
                <c:pt idx="8">
                  <c:v>2079</c:v>
                </c:pt>
                <c:pt idx="11">
                  <c:v>2042</c:v>
                </c:pt>
                <c:pt idx="14">
                  <c:v>2168</c:v>
                </c:pt>
              </c:numCache>
            </c:numRef>
          </c:val>
          <c:extLst xmlns:c16r2="http://schemas.microsoft.com/office/drawing/2015/06/chart">
            <c:ext xmlns:c16="http://schemas.microsoft.com/office/drawing/2014/chart" uri="{C3380CC4-5D6E-409C-BE32-E72D297353CC}">
              <c16:uniqueId val="{00000000-B49A-4282-BFCC-F8578164C1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9A-4282-BFCC-F8578164C1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c:v>
                </c:pt>
                <c:pt idx="3">
                  <c:v>14</c:v>
                </c:pt>
                <c:pt idx="6">
                  <c:v>13</c:v>
                </c:pt>
                <c:pt idx="9">
                  <c:v>1</c:v>
                </c:pt>
                <c:pt idx="12">
                  <c:v>1</c:v>
                </c:pt>
              </c:numCache>
            </c:numRef>
          </c:val>
          <c:extLst xmlns:c16r2="http://schemas.microsoft.com/office/drawing/2015/06/chart">
            <c:ext xmlns:c16="http://schemas.microsoft.com/office/drawing/2014/chart" uri="{C3380CC4-5D6E-409C-BE32-E72D297353CC}">
              <c16:uniqueId val="{00000002-B49A-4282-BFCC-F8578164C1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c:v>
                </c:pt>
                <c:pt idx="3">
                  <c:v>19</c:v>
                </c:pt>
                <c:pt idx="6">
                  <c:v>15</c:v>
                </c:pt>
                <c:pt idx="9">
                  <c:v>16</c:v>
                </c:pt>
                <c:pt idx="12">
                  <c:v>16</c:v>
                </c:pt>
              </c:numCache>
            </c:numRef>
          </c:val>
          <c:extLst xmlns:c16r2="http://schemas.microsoft.com/office/drawing/2015/06/chart">
            <c:ext xmlns:c16="http://schemas.microsoft.com/office/drawing/2014/chart" uri="{C3380CC4-5D6E-409C-BE32-E72D297353CC}">
              <c16:uniqueId val="{00000003-B49A-4282-BFCC-F8578164C1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943</c:v>
                </c:pt>
                <c:pt idx="3">
                  <c:v>944</c:v>
                </c:pt>
                <c:pt idx="6">
                  <c:v>887</c:v>
                </c:pt>
                <c:pt idx="9">
                  <c:v>821</c:v>
                </c:pt>
                <c:pt idx="12">
                  <c:v>787</c:v>
                </c:pt>
              </c:numCache>
            </c:numRef>
          </c:val>
          <c:extLst xmlns:c16r2="http://schemas.microsoft.com/office/drawing/2015/06/chart">
            <c:ext xmlns:c16="http://schemas.microsoft.com/office/drawing/2014/chart" uri="{C3380CC4-5D6E-409C-BE32-E72D297353CC}">
              <c16:uniqueId val="{00000004-B49A-4282-BFCC-F8578164C1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7</c:v>
                </c:pt>
                <c:pt idx="3">
                  <c:v>7</c:v>
                </c:pt>
                <c:pt idx="6">
                  <c:v>3</c:v>
                </c:pt>
                <c:pt idx="9">
                  <c:v>27</c:v>
                </c:pt>
                <c:pt idx="12">
                  <c:v>23</c:v>
                </c:pt>
              </c:numCache>
            </c:numRef>
          </c:val>
          <c:extLst xmlns:c16r2="http://schemas.microsoft.com/office/drawing/2015/06/chart">
            <c:ext xmlns:c16="http://schemas.microsoft.com/office/drawing/2014/chart" uri="{C3380CC4-5D6E-409C-BE32-E72D297353CC}">
              <c16:uniqueId val="{00000005-B49A-4282-BFCC-F8578164C1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9A-4282-BFCC-F8578164C1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2020</c:v>
                </c:pt>
                <c:pt idx="3">
                  <c:v>1965</c:v>
                </c:pt>
                <c:pt idx="6">
                  <c:v>1801</c:v>
                </c:pt>
                <c:pt idx="9">
                  <c:v>1747</c:v>
                </c:pt>
                <c:pt idx="12">
                  <c:v>1928</c:v>
                </c:pt>
              </c:numCache>
            </c:numRef>
          </c:val>
          <c:extLst xmlns:c16r2="http://schemas.microsoft.com/office/drawing/2015/06/chart">
            <c:ext xmlns:c16="http://schemas.microsoft.com/office/drawing/2014/chart" uri="{C3380CC4-5D6E-409C-BE32-E72D297353CC}">
              <c16:uniqueId val="{00000007-B49A-4282-BFCC-F8578164C113}"/>
            </c:ext>
          </c:extLst>
        </c:ser>
        <c:dLbls>
          <c:showLegendKey val="0"/>
          <c:showVal val="0"/>
          <c:showCatName val="0"/>
          <c:showSerName val="0"/>
          <c:showPercent val="0"/>
          <c:showBubbleSize val="0"/>
        </c:dLbls>
        <c:gapWidth val="100"/>
        <c:overlap val="100"/>
        <c:axId val="93366912"/>
        <c:axId val="93381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840</c:v>
                </c:pt>
                <c:pt idx="2">
                  <c:v>#N/A</c:v>
                </c:pt>
                <c:pt idx="3">
                  <c:v>#N/A</c:v>
                </c:pt>
                <c:pt idx="4">
                  <c:v>760</c:v>
                </c:pt>
                <c:pt idx="5">
                  <c:v>#N/A</c:v>
                </c:pt>
                <c:pt idx="6">
                  <c:v>#N/A</c:v>
                </c:pt>
                <c:pt idx="7">
                  <c:v>640</c:v>
                </c:pt>
                <c:pt idx="8">
                  <c:v>#N/A</c:v>
                </c:pt>
                <c:pt idx="9">
                  <c:v>#N/A</c:v>
                </c:pt>
                <c:pt idx="10">
                  <c:v>570</c:v>
                </c:pt>
                <c:pt idx="11">
                  <c:v>#N/A</c:v>
                </c:pt>
                <c:pt idx="12">
                  <c:v>#N/A</c:v>
                </c:pt>
                <c:pt idx="13">
                  <c:v>587</c:v>
                </c:pt>
                <c:pt idx="14">
                  <c:v>#N/A</c:v>
                </c:pt>
              </c:numCache>
            </c:numRef>
          </c:val>
          <c:smooth val="0"/>
          <c:extLst xmlns:c16r2="http://schemas.microsoft.com/office/drawing/2015/06/chart">
            <c:ext xmlns:c16="http://schemas.microsoft.com/office/drawing/2014/chart" uri="{C3380CC4-5D6E-409C-BE32-E72D297353CC}">
              <c16:uniqueId val="{00000008-B49A-4282-BFCC-F8578164C113}"/>
            </c:ext>
          </c:extLst>
        </c:ser>
        <c:dLbls>
          <c:showLegendKey val="0"/>
          <c:showVal val="0"/>
          <c:showCatName val="0"/>
          <c:showSerName val="0"/>
          <c:showPercent val="0"/>
          <c:showBubbleSize val="0"/>
        </c:dLbls>
        <c:marker val="1"/>
        <c:smooth val="0"/>
        <c:axId val="93366912"/>
        <c:axId val="93381376"/>
      </c:lineChart>
      <c:catAx>
        <c:axId val="9336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81376"/>
        <c:crosses val="autoZero"/>
        <c:auto val="1"/>
        <c:lblAlgn val="ctr"/>
        <c:lblOffset val="100"/>
        <c:tickLblSkip val="1"/>
        <c:tickMarkSkip val="1"/>
        <c:noMultiLvlLbl val="0"/>
      </c:catAx>
      <c:valAx>
        <c:axId val="9338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6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22985</c:v>
                </c:pt>
                <c:pt idx="5">
                  <c:v>22998</c:v>
                </c:pt>
                <c:pt idx="8">
                  <c:v>23763</c:v>
                </c:pt>
                <c:pt idx="11">
                  <c:v>23654</c:v>
                </c:pt>
                <c:pt idx="14">
                  <c:v>23172</c:v>
                </c:pt>
              </c:numCache>
            </c:numRef>
          </c:val>
          <c:extLst xmlns:c16r2="http://schemas.microsoft.com/office/drawing/2015/06/chart">
            <c:ext xmlns:c16="http://schemas.microsoft.com/office/drawing/2014/chart" uri="{C3380CC4-5D6E-409C-BE32-E72D297353CC}">
              <c16:uniqueId val="{00000000-90F3-4A61-A099-58FDB4BC69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171</c:v>
                </c:pt>
                <c:pt idx="5">
                  <c:v>104</c:v>
                </c:pt>
                <c:pt idx="8">
                  <c:v>102</c:v>
                </c:pt>
                <c:pt idx="11">
                  <c:v>90</c:v>
                </c:pt>
                <c:pt idx="14">
                  <c:v>65</c:v>
                </c:pt>
              </c:numCache>
            </c:numRef>
          </c:val>
          <c:extLst xmlns:c16r2="http://schemas.microsoft.com/office/drawing/2015/06/chart">
            <c:ext xmlns:c16="http://schemas.microsoft.com/office/drawing/2014/chart" uri="{C3380CC4-5D6E-409C-BE32-E72D297353CC}">
              <c16:uniqueId val="{00000001-90F3-4A61-A099-58FDB4BC69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3418</c:v>
                </c:pt>
                <c:pt idx="5">
                  <c:v>3682</c:v>
                </c:pt>
                <c:pt idx="8">
                  <c:v>4546</c:v>
                </c:pt>
                <c:pt idx="11">
                  <c:v>4853</c:v>
                </c:pt>
                <c:pt idx="14">
                  <c:v>5353</c:v>
                </c:pt>
              </c:numCache>
            </c:numRef>
          </c:val>
          <c:extLst xmlns:c16r2="http://schemas.microsoft.com/office/drawing/2015/06/chart">
            <c:ext xmlns:c16="http://schemas.microsoft.com/office/drawing/2014/chart" uri="{C3380CC4-5D6E-409C-BE32-E72D297353CC}">
              <c16:uniqueId val="{00000002-90F3-4A61-A099-58FDB4BC69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0F3-4A61-A099-58FDB4BC69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0F3-4A61-A099-58FDB4BC69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0F3-4A61-A099-58FDB4BC69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2836</c:v>
                </c:pt>
                <c:pt idx="3">
                  <c:v>2590</c:v>
                </c:pt>
                <c:pt idx="6">
                  <c:v>2374</c:v>
                </c:pt>
                <c:pt idx="9">
                  <c:v>2348</c:v>
                </c:pt>
                <c:pt idx="12">
                  <c:v>2282</c:v>
                </c:pt>
              </c:numCache>
            </c:numRef>
          </c:val>
          <c:extLst xmlns:c16r2="http://schemas.microsoft.com/office/drawing/2015/06/chart">
            <c:ext xmlns:c16="http://schemas.microsoft.com/office/drawing/2014/chart" uri="{C3380CC4-5D6E-409C-BE32-E72D297353CC}">
              <c16:uniqueId val="{00000006-90F3-4A61-A099-58FDB4BC69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166</c:v>
                </c:pt>
                <c:pt idx="3">
                  <c:v>151</c:v>
                </c:pt>
                <c:pt idx="6">
                  <c:v>139</c:v>
                </c:pt>
                <c:pt idx="9">
                  <c:v>116</c:v>
                </c:pt>
                <c:pt idx="12">
                  <c:v>118</c:v>
                </c:pt>
              </c:numCache>
            </c:numRef>
          </c:val>
          <c:extLst xmlns:c16r2="http://schemas.microsoft.com/office/drawing/2015/06/chart">
            <c:ext xmlns:c16="http://schemas.microsoft.com/office/drawing/2014/chart" uri="{C3380CC4-5D6E-409C-BE32-E72D297353CC}">
              <c16:uniqueId val="{00000007-90F3-4A61-A099-58FDB4BC69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15325</c:v>
                </c:pt>
                <c:pt idx="3">
                  <c:v>13900</c:v>
                </c:pt>
                <c:pt idx="6">
                  <c:v>12967</c:v>
                </c:pt>
                <c:pt idx="9">
                  <c:v>12511</c:v>
                </c:pt>
                <c:pt idx="12">
                  <c:v>11713</c:v>
                </c:pt>
              </c:numCache>
            </c:numRef>
          </c:val>
          <c:extLst xmlns:c16r2="http://schemas.microsoft.com/office/drawing/2015/06/chart">
            <c:ext xmlns:c16="http://schemas.microsoft.com/office/drawing/2014/chart" uri="{C3380CC4-5D6E-409C-BE32-E72D297353CC}">
              <c16:uniqueId val="{00000008-90F3-4A61-A099-58FDB4BC69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c:v>
                </c:pt>
                <c:pt idx="3">
                  <c:v>18</c:v>
                </c:pt>
                <c:pt idx="6">
                  <c:v>5</c:v>
                </c:pt>
                <c:pt idx="9">
                  <c:v>4</c:v>
                </c:pt>
                <c:pt idx="12">
                  <c:v>3</c:v>
                </c:pt>
              </c:numCache>
            </c:numRef>
          </c:val>
          <c:extLst xmlns:c16r2="http://schemas.microsoft.com/office/drawing/2015/06/chart">
            <c:ext xmlns:c16="http://schemas.microsoft.com/office/drawing/2014/chart" uri="{C3380CC4-5D6E-409C-BE32-E72D297353CC}">
              <c16:uniqueId val="{00000009-90F3-4A61-A099-58FDB4BC69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18339</c:v>
                </c:pt>
                <c:pt idx="3">
                  <c:v>18496</c:v>
                </c:pt>
                <c:pt idx="6">
                  <c:v>19733</c:v>
                </c:pt>
                <c:pt idx="9">
                  <c:v>20002</c:v>
                </c:pt>
                <c:pt idx="12">
                  <c:v>20206</c:v>
                </c:pt>
              </c:numCache>
            </c:numRef>
          </c:val>
          <c:extLst xmlns:c16r2="http://schemas.microsoft.com/office/drawing/2015/06/chart">
            <c:ext xmlns:c16="http://schemas.microsoft.com/office/drawing/2014/chart" uri="{C3380CC4-5D6E-409C-BE32-E72D297353CC}">
              <c16:uniqueId val="{0000000A-90F3-4A61-A099-58FDB4BC69A3}"/>
            </c:ext>
          </c:extLst>
        </c:ser>
        <c:dLbls>
          <c:showLegendKey val="0"/>
          <c:showVal val="0"/>
          <c:showCatName val="0"/>
          <c:showSerName val="0"/>
          <c:showPercent val="0"/>
          <c:showBubbleSize val="0"/>
        </c:dLbls>
        <c:gapWidth val="100"/>
        <c:overlap val="100"/>
        <c:axId val="114191360"/>
        <c:axId val="114205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10122</c:v>
                </c:pt>
                <c:pt idx="2">
                  <c:v>#N/A</c:v>
                </c:pt>
                <c:pt idx="3">
                  <c:v>#N/A</c:v>
                </c:pt>
                <c:pt idx="4">
                  <c:v>8368</c:v>
                </c:pt>
                <c:pt idx="5">
                  <c:v>#N/A</c:v>
                </c:pt>
                <c:pt idx="6">
                  <c:v>#N/A</c:v>
                </c:pt>
                <c:pt idx="7">
                  <c:v>6807</c:v>
                </c:pt>
                <c:pt idx="8">
                  <c:v>#N/A</c:v>
                </c:pt>
                <c:pt idx="9">
                  <c:v>#N/A</c:v>
                </c:pt>
                <c:pt idx="10">
                  <c:v>6384</c:v>
                </c:pt>
                <c:pt idx="11">
                  <c:v>#N/A</c:v>
                </c:pt>
                <c:pt idx="12">
                  <c:v>#N/A</c:v>
                </c:pt>
                <c:pt idx="13">
                  <c:v>5732</c:v>
                </c:pt>
                <c:pt idx="14">
                  <c:v>#N/A</c:v>
                </c:pt>
              </c:numCache>
            </c:numRef>
          </c:val>
          <c:smooth val="0"/>
          <c:extLst xmlns:c16r2="http://schemas.microsoft.com/office/drawing/2015/06/chart">
            <c:ext xmlns:c16="http://schemas.microsoft.com/office/drawing/2014/chart" uri="{C3380CC4-5D6E-409C-BE32-E72D297353CC}">
              <c16:uniqueId val="{0000000B-90F3-4A61-A099-58FDB4BC69A3}"/>
            </c:ext>
          </c:extLst>
        </c:ser>
        <c:dLbls>
          <c:showLegendKey val="0"/>
          <c:showVal val="0"/>
          <c:showCatName val="0"/>
          <c:showSerName val="0"/>
          <c:showPercent val="0"/>
          <c:showBubbleSize val="0"/>
        </c:dLbls>
        <c:marker val="1"/>
        <c:smooth val="0"/>
        <c:axId val="114191360"/>
        <c:axId val="114205824"/>
      </c:lineChart>
      <c:catAx>
        <c:axId val="11419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205824"/>
        <c:crosses val="autoZero"/>
        <c:auto val="1"/>
        <c:lblAlgn val="ctr"/>
        <c:lblOffset val="100"/>
        <c:tickLblSkip val="1"/>
        <c:tickMarkSkip val="1"/>
        <c:noMultiLvlLbl val="0"/>
      </c:catAx>
      <c:valAx>
        <c:axId val="11420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9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3044</c:v>
                </c:pt>
                <c:pt idx="1">
                  <c:v>3229</c:v>
                </c:pt>
                <c:pt idx="2">
                  <c:v>3367</c:v>
                </c:pt>
              </c:numCache>
            </c:numRef>
          </c:val>
          <c:extLst xmlns:c16r2="http://schemas.microsoft.com/office/drawing/2015/06/chart">
            <c:ext xmlns:c16="http://schemas.microsoft.com/office/drawing/2014/chart" uri="{C3380CC4-5D6E-409C-BE32-E72D297353CC}">
              <c16:uniqueId val="{00000000-53D0-4CC3-A5EA-FB94677A8B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618</c:v>
                </c:pt>
                <c:pt idx="1">
                  <c:v>654</c:v>
                </c:pt>
                <c:pt idx="2">
                  <c:v>727</c:v>
                </c:pt>
              </c:numCache>
            </c:numRef>
          </c:val>
          <c:extLst xmlns:c16r2="http://schemas.microsoft.com/office/drawing/2015/06/chart">
            <c:ext xmlns:c16="http://schemas.microsoft.com/office/drawing/2014/chart" uri="{C3380CC4-5D6E-409C-BE32-E72D297353CC}">
              <c16:uniqueId val="{00000001-53D0-4CC3-A5EA-FB94677A8B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1736</c:v>
                </c:pt>
                <c:pt idx="1">
                  <c:v>1797</c:v>
                </c:pt>
                <c:pt idx="2">
                  <c:v>2012</c:v>
                </c:pt>
              </c:numCache>
            </c:numRef>
          </c:val>
          <c:extLst xmlns:c16r2="http://schemas.microsoft.com/office/drawing/2015/06/chart">
            <c:ext xmlns:c16="http://schemas.microsoft.com/office/drawing/2014/chart" uri="{C3380CC4-5D6E-409C-BE32-E72D297353CC}">
              <c16:uniqueId val="{00000002-53D0-4CC3-A5EA-FB94677A8BA6}"/>
            </c:ext>
          </c:extLst>
        </c:ser>
        <c:dLbls>
          <c:showLegendKey val="0"/>
          <c:showVal val="0"/>
          <c:showCatName val="0"/>
          <c:showSerName val="0"/>
          <c:showPercent val="0"/>
          <c:showBubbleSize val="0"/>
        </c:dLbls>
        <c:gapWidth val="120"/>
        <c:overlap val="100"/>
        <c:axId val="113423104"/>
        <c:axId val="113424640"/>
      </c:barChart>
      <c:catAx>
        <c:axId val="11342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3424640"/>
        <c:crosses val="autoZero"/>
        <c:auto val="1"/>
        <c:lblAlgn val="ctr"/>
        <c:lblOffset val="100"/>
        <c:tickLblSkip val="1"/>
        <c:tickMarkSkip val="1"/>
        <c:noMultiLvlLbl val="0"/>
      </c:catAx>
      <c:valAx>
        <c:axId val="113424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342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{CB18DBF3-EDE8-4AFB-9A63-E29472332C9B}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4AE-442F-84E6-4060E9B457D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{328EC6F5-7AE6-46ED-AD78-070FDEA08C8A}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AE-442F-84E6-4060E9B457D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{71F33579-B66B-4F98-8015-04F70F5E063F}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AE-442F-84E6-4060E9B457D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{60F067BB-290C-46C6-9C90-3CF3F26C83C8}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AE-442F-84E6-4060E9B457D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{0A7FE9CF-0DCD-4911-A8AF-AA4EE5FF3DDE}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AE-442F-84E6-4060E9B457D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{0625224A-DB62-45BF-8E2A-2D77F2D7F692}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4AE-442F-84E6-4060E9B457D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{30DDB016-0BCE-4BF0-BAC3-A73AB8D8B75F}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4AE-442F-84E6-4060E9B457D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{FC13EDE9-875C-4CAC-8F43-B074801F1703}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4AE-442F-84E6-4060E9B457D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{6A667225-28C4-4F09-80F8-A596758E32B3}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4AE-442F-84E6-4060E9B457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56.8</c:v>
                </c:pt>
                <c:pt idx="24">
                  <c:v>57.9</c:v>
                </c:pt>
              </c:numCache>
            </c:numRef>
          </c:xVal>
          <c:yVal>
            <c:numRef>
              <c:f>公会計指標分析・財政指標組合せ分析表!$BP$51:$DC$51</c:f>
              <c:numCache>
                <c:formatCode>#,##0.0;"▲ "#,##0.0</c:formatCode>
                <c:ptCount val="40"/>
                <c:pt idx="16">
                  <c:v>103.4</c:v>
                </c:pt>
                <c:pt idx="24">
                  <c:v>98</c:v>
                </c:pt>
              </c:numCache>
            </c:numRef>
          </c:yVal>
          <c:smooth val="0"/>
          <c:extLst xmlns:c16r2="http://schemas.microsoft.com/office/drawing/2015/06/chart">
            <c:ext xmlns:c16="http://schemas.microsoft.com/office/drawing/2014/chart" uri="{C3380CC4-5D6E-409C-BE32-E72D297353CC}">
              <c16:uniqueId val="{00000009-14AE-442F-84E6-4060E9B457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{F51574C0-B2CC-4135-BAB1-138A90B304F0}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4AE-442F-84E6-4060E9B457D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{146DB09B-0504-46EC-B95A-8644249093D9}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AE-442F-84E6-4060E9B457D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{F86A3E0F-A121-44DF-94C4-3325421CD296}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AE-442F-84E6-4060E9B457D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{C55F8767-0564-46E8-9E7D-ACAF6BCCB51E}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AE-442F-84E6-4060E9B457D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{6624204B-4BB1-4D76-99EF-6BDB5D9D4600}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AE-442F-84E6-4060E9B457D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{A93ED316-CDAD-483E-914D-37624D8827C9}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4AE-442F-84E6-4060E9B457D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{F7D493E7-312B-4373-BF63-919776481A1E}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4AE-442F-84E6-4060E9B457D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{73C9B565-029B-4249-AFA2-F5D232AC5584}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4AE-442F-84E6-4060E9B457D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{F5AC9D07-093E-49BA-8349-46AACEB3D6F5}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4AE-442F-84E6-4060E9B457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61.9</c:v>
                </c:pt>
                <c:pt idx="24">
                  <c:v>62.6</c:v>
                </c:pt>
              </c:numCache>
            </c:numRef>
          </c:xVal>
          <c:yVal>
            <c:numRef>
              <c:f>公会計指標分析・財政指標組合せ分析表!$BP$55:$DC$55</c:f>
              <c:numCache>
                <c:formatCode>#,##0.0;"▲ "#,##0.0</c:formatCode>
                <c:ptCount val="40"/>
                <c:pt idx="16">
                  <c:v>44.9</c:v>
                </c:pt>
                <c:pt idx="24">
                  <c:v>44.9</c:v>
                </c:pt>
              </c:numCache>
            </c:numRef>
          </c:yVal>
          <c:smooth val="0"/>
          <c:extLst xmlns:c16r2="http://schemas.microsoft.com/office/drawing/2015/06/chart">
            <c:ext xmlns:c16="http://schemas.microsoft.com/office/drawing/2014/chart" uri="{C3380CC4-5D6E-409C-BE32-E72D297353CC}">
              <c16:uniqueId val="{00000013-14AE-442F-84E6-4060E9B457DB}"/>
            </c:ext>
          </c:extLst>
        </c:ser>
        <c:dLbls>
          <c:showLegendKey val="0"/>
          <c:showVal val="1"/>
          <c:showCatName val="0"/>
          <c:showSerName val="0"/>
          <c:showPercent val="0"/>
          <c:showBubbleSize val="0"/>
        </c:dLbls>
        <c:axId val="114024448"/>
        <c:axId val="114026368"/>
      </c:scatterChart>
      <c:valAx>
        <c:axId val="114024448"/>
        <c:scaling>
          <c:orientation val="minMax"/>
          <c:max val="63.1"/>
          <c:min val="56.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026368"/>
        <c:crosses val="autoZero"/>
        <c:crossBetween val="midCat"/>
      </c:valAx>
      <c:valAx>
        <c:axId val="114026368"/>
        <c:scaling>
          <c:orientation val="minMax"/>
          <c:max val="114"/>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024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{5F0863FE-E6D1-420A-9A43-1761795520A8}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AFF-4353-8796-9D496659E4E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{ABDBB537-DFAD-4395-A572-427D84E0BD8F}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FF-4353-8796-9D496659E4E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{317FA2BA-BF6E-44A7-8EF6-E86F3E22565E}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FF-4353-8796-9D496659E4E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{31AA8A2F-9833-4063-B587-2C30479517B6}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FF-4353-8796-9D496659E4E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{BD219D61-AA90-4786-B121-33DE959D1D9A}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FF-4353-8796-9D496659E4E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{BFEC761C-0730-46F5-BB44-762417B838E5}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AFF-4353-8796-9D496659E4E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{67B01411-4900-41EE-A526-4C47B6466951}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AFF-4353-8796-9D496659E4E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{1F16D213-001D-427F-BCE0-1814AE894CAA}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AFF-4353-8796-9D496659E4E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{D52B594E-FA66-4613-9C85-A2422C386B64}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AFF-4353-8796-9D496659E4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16.5</c:v>
                </c:pt>
                <c:pt idx="8">
                  <c:v>13.6</c:v>
                </c:pt>
                <c:pt idx="16">
                  <c:v>11.3</c:v>
                </c:pt>
                <c:pt idx="24">
                  <c:v>10</c:v>
                </c:pt>
                <c:pt idx="32">
                  <c:v>9.1999999999999993</c:v>
                </c:pt>
              </c:numCache>
            </c:numRef>
          </c:xVal>
          <c:yVal>
            <c:numRef>
              <c:f>公会計指標分析・財政指標組合せ分析表!$BP$73:$DC$73</c:f>
              <c:numCache>
                <c:formatCode>#,##0.0;"▲ "#,##0.0</c:formatCode>
                <c:ptCount val="40"/>
                <c:pt idx="0">
                  <c:v>152.80000000000001</c:v>
                </c:pt>
                <c:pt idx="8">
                  <c:v>128.80000000000001</c:v>
                </c:pt>
                <c:pt idx="16">
                  <c:v>103.4</c:v>
                </c:pt>
                <c:pt idx="24">
                  <c:v>98</c:v>
                </c:pt>
                <c:pt idx="32">
                  <c:v>91.6</c:v>
                </c:pt>
              </c:numCache>
            </c:numRef>
          </c:yVal>
          <c:smooth val="0"/>
          <c:extLst xmlns:c16r2="http://schemas.microsoft.com/office/drawing/2015/06/chart">
            <c:ext xmlns:c16="http://schemas.microsoft.com/office/drawing/2014/chart" uri="{C3380CC4-5D6E-409C-BE32-E72D297353CC}">
              <c16:uniqueId val="{00000009-1AFF-4353-8796-9D496659E4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{7AA85BC1-A5A5-43DE-B010-1040F563E193}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AFF-4353-8796-9D496659E4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{47FD1D5E-6F9F-4396-81F6-BA5AAC3F08EC}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FF-4353-8796-9D496659E4E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{A5184C0A-95A1-4DBF-B61F-C378304D3B76}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FF-4353-8796-9D496659E4E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{60F58206-E909-4773-9386-34C9BB50A966}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FF-4353-8796-9D496659E4E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{7B77C99D-AE55-4162-AFDE-EBF84E48E9F0}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FF-4353-8796-9D496659E4E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{AA26D9E0-C1E4-4F83-B0AB-2C109F2A615D}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AFF-4353-8796-9D496659E4E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{4466408C-D8EE-4AEA-BA48-BF05918604D5}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AFF-4353-8796-9D496659E4ED}"/>
                </c:ext>
              </c:extLst>
            </c:dLbl>
            <c:dLbl>
              <c:idx val="24"/>
              <c:layout>
                <c:manualLayout>
                  <c:x val="-2.744795830691331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{35DA8C6E-45E1-4FB4-9009-20807AF1EB63}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AFF-4353-8796-9D496659E4ED}"/>
                </c:ext>
              </c:extLst>
            </c:dLbl>
            <c:dLbl>
              <c:idx val="32"/>
              <c:layout>
                <c:manualLayout>
                  <c:x val="-3.5948024931307949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{AAB28380-10DA-4364-9E95-951051C52DF1}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AFF-4353-8796-9D496659E4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8.5</c:v>
                </c:pt>
                <c:pt idx="24">
                  <c:v>9.1</c:v>
                </c:pt>
                <c:pt idx="32">
                  <c:v>8.9</c:v>
                </c:pt>
              </c:numCache>
            </c:numRef>
          </c:xVal>
          <c:yVal>
            <c:numRef>
              <c:f>公会計指標分析・財政指標組合せ分析表!$BP$77:$DC$77</c:f>
              <c:numCache>
                <c:formatCode>#,##0.0;"▲ "#,##0.0</c:formatCode>
                <c:ptCount val="40"/>
                <c:pt idx="0">
                  <c:v>54.6</c:v>
                </c:pt>
                <c:pt idx="8">
                  <c:v>48.7</c:v>
                </c:pt>
                <c:pt idx="16">
                  <c:v>44.9</c:v>
                </c:pt>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1AFF-4353-8796-9D496659E4ED}"/>
            </c:ext>
          </c:extLst>
        </c:ser>
        <c:dLbls>
          <c:showLegendKey val="0"/>
          <c:showVal val="1"/>
          <c:showCatName val="0"/>
          <c:showSerName val="0"/>
          <c:showPercent val="0"/>
          <c:showBubbleSize val="0"/>
        </c:dLbls>
        <c:axId val="114640768"/>
        <c:axId val="114663424"/>
      </c:scatterChart>
      <c:valAx>
        <c:axId val="114640768"/>
        <c:scaling>
          <c:orientation val="minMax"/>
          <c:max val="17.200000000000003"/>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663424"/>
        <c:crosses val="autoZero"/>
        <c:crossBetween val="midCat"/>
      </c:valAx>
      <c:valAx>
        <c:axId val="114663424"/>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6407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繰上償還の効果により後年次の元利償還金を着実に減少させていることに加え、平成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年度に簡易水道事業と下水道事業を法適化したことにより、繰出金の経理区分が準元利償還金から控除されることとなったため、公営企業債の元利償還金に対する繰入金も減少した。</a:t>
          </a:r>
        </a:p>
        <a:p>
          <a:r>
            <a:rPr kumimoji="1" lang="ja-JP" altLang="en-US" sz="1300">
              <a:latin typeface="ＭＳ ゴシック" pitchFamily="49" charset="-128"/>
              <a:ea typeface="ＭＳ ゴシック" pitchFamily="49" charset="-128"/>
            </a:rPr>
            <a:t>　上記により、分子総額は着実に減少しており、平成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年度決算の実質公債費比率は</a:t>
          </a:r>
          <a:r>
            <a:rPr kumimoji="1" lang="en-US" altLang="ja-JP" sz="1300">
              <a:latin typeface="ＭＳ ゴシック" pitchFamily="49" charset="-128"/>
              <a:ea typeface="ＭＳ ゴシック" pitchFamily="49" charset="-128"/>
            </a:rPr>
            <a:t>9.2</a:t>
          </a:r>
          <a:r>
            <a:rPr kumimoji="1" lang="ja-JP" altLang="en-US" sz="1300">
              <a:latin typeface="ＭＳ ゴシック" pitchFamily="49" charset="-128"/>
              <a:ea typeface="ＭＳ ゴシック" pitchFamily="49" charset="-128"/>
            </a:rPr>
            <a:t>％まで改善された。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しかし、今後は施設の老朽化に伴う大規模改修等が相次いで予定されていることから数値の上昇が見込まれており、繰上償還等の実施による継続的な当該指標の抑制が必要となる。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学校耐震化事業を始めとする大型建設事業に取り組んだ結果、近年増加しているが、一方で、公営企業債等繰入見込額をはじめとするその他の将来負担額は経年で減少傾向となっている。</a:t>
          </a:r>
        </a:p>
        <a:p>
          <a:r>
            <a:rPr kumimoji="1" lang="ja-JP" altLang="en-US" sz="1400">
              <a:latin typeface="ＭＳ ゴシック" pitchFamily="49" charset="-128"/>
              <a:ea typeface="ＭＳ ゴシック" pitchFamily="49" charset="-128"/>
            </a:rPr>
            <a:t>　また、充当可能基金として財政調整基金を積み増していることや、交付税措置率の高い地方債を選択していることも要因となり、将来負担比率の分子はこの５年でほぼ半減している。</a:t>
          </a:r>
        </a:p>
        <a:p>
          <a:r>
            <a:rPr kumimoji="1" lang="ja-JP" altLang="en-US" sz="1400">
              <a:latin typeface="ＭＳ ゴシック" pitchFamily="49" charset="-128"/>
              <a:ea typeface="ＭＳ ゴシック" pitchFamily="49" charset="-128"/>
            </a:rPr>
            <a:t>　上記の結果、将来負担比率は年々低下の一途を辿っており、平成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a:t>
          </a:r>
          <a:r>
            <a:rPr kumimoji="1" lang="en-US" altLang="ja-JP" sz="1400">
              <a:latin typeface="ＭＳ ゴシック" pitchFamily="49" charset="-128"/>
              <a:ea typeface="ＭＳ ゴシック" pitchFamily="49" charset="-128"/>
            </a:rPr>
            <a:t>91.6</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今後も地方債現在高と基金残高のバランスを考慮しながら、将来負担の軽減に努める。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兵庫県香美町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財政調整基金において前年度決算剰余金１億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万円を積み立てし、また、平成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年度から新たに設置した公共施設等管理基金に２億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万円を積み立てたことなどにより、基金全体としては１億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今後も、起債残高と標準財政規模とのバランスや基金の設置目的などを鑑み、各種基金の有効活用により、行政サービスの安定的な提供に努める。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：町民の連携強化及び全町域の均衡ある地域振興に資する施策の推進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・公共施設等管理基金：公共施設等の計画的な解体撤去、修繕及び更新に係る費用の年度間平準化（平成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・ふるさとづくり基金：香美町のまちづくりのために町外在住者から受けたふるさとづくり寄附金の適正な管理運用を行い、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寄附者が希望する事業の財源として充当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：資金運用による利子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万円を積み立てた一方、地域振興施策（地域コミュニティへの助成等）への充当のための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年度から新たに設置、決算剰余金と他の基金の状況を勘案して積み立てを実施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左表の平成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年度末現在の数値に一部誤りあり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・その他特定目的基金の合計額　（正）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1,736</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・基金残高合計　　　　　　　　（正）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5,398</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公共施設等管理基金については、公共施設等総合管理計画に基づく計画的な施設整備の財源として毎年１億円以上の積み立てを行い、平成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年度までに積立累計額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億円以上とすることを目標としている。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今後も、各特定目的基金の設置目的を十分に考慮し、引き続き適切な運用に努める。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財政調整基金については、適切な財源の確保と歳出の精査によって大規模な取崩しは回避しており、近年は前年度決算剰余金の積み立てなどにより増加傾向となっている。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万円の取り崩しを行った一方、決算剰余金１億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万円の積み立てを行ったため、約１億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普通交付税の合併算定替による特例措置の適用期限が終了することも踏まえ、将来負担の軽減を図るため、基金残高については、将来負担比率の推移に着目しながら、単年度での変動は可としながらも中期的には現状からの大きな変動を回避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今後も、制度的に特定財源を充てることが困難な企業会計や特別会計の赤字補てんのための繰出金の増加が一般財源に及ぼす影響などを考慮しながら、計画的な活用に努める。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余部鉄橋「空の駅」エレベーター整備事業に伴い、元金均等・５年償還・据置期間なしで発行した町債の元利償還のため約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万円を取崩した一方、当該事業に対する県の交付金約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年度に実施した繰上償還に係る元金償還相当額分約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年度に実施した繰上償還の一部の本来償還年度における元金償還相当額分として、平成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年度にそれぞれ約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今後も、地方債の償還計画等に基づいた計画的な積み立て及び取り崩しを行い、一般財源に与える影響の軽減を図る。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18,176
18,045
368.77
14,367,497
13,943,603
309,484
8,397,432
19,795,916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施設全体としては類似団体平均と比較して低い傾向にあるが、公営住宅や福祉施設など、施設別にみると高い水準で推移しているものもあるため、今後も継続して適切な維持管理の実施に努める。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年度から令和２年度にかけて施設ごとの具体的方針を定めた個別施設計画の策定に取り組んでおり、公共施設等の延べ床面積を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％削減するという目標に向けて、老朽化した施設の集約化・複合化や除却を進めていく。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35</xdr:row>
      <xdr:rowOff>11557</xdr:rowOff>
    </xdr:to>
    <xdr:cxnSp macro="">
      <xdr:nvCxnSpPr>
        <xdr:cNvPr id="62" name="直線コネクタ 61"/>
        <xdr:cNvCxnSpPr/>
      </xdr:nvCxnSpPr>
      <xdr:spPr>
        <a:xfrm flipV="1">
          <a:off x="4760595" y="4755769"/>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xdr:cNvSpPr txBox="1"/>
      </xdr:nvSpPr>
      <xdr:spPr>
        <a:xfrm>
          <a:off x="4813300" y="601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xdr:cNvCxnSpPr/>
      </xdr:nvCxnSpPr>
      <xdr:spPr>
        <a:xfrm>
          <a:off x="4673600" y="6012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4755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135780</xdr:rowOff>
    </xdr:from>
    <xdr:ext cx="405111" cy="259045"/>
    <xdr:sp macro="" textlink="">
      <xdr:nvSpPr>
        <xdr:cNvPr id="67" name="有形固定資産減価償却率平均値テキスト"/>
        <xdr:cNvSpPr txBox="1"/>
      </xdr:nvSpPr>
      <xdr:spPr>
        <a:xfrm>
          <a:off x="4813300" y="527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68" name="フローチャート: 判断 67"/>
        <xdr:cNvSpPr/>
      </xdr:nvSpPr>
      <xdr:spPr>
        <a:xfrm>
          <a:off x="4711700" y="530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170307</xdr:rowOff>
    </xdr:from>
    <xdr:to>
      <xdr:col>19</xdr:col>
      <xdr:colOff>187325</xdr:colOff>
      <xdr:row>31</xdr:row>
      <xdr:rowOff>100457</xdr:rowOff>
    </xdr:to>
    <xdr:sp macro="" textlink="">
      <xdr:nvSpPr>
        <xdr:cNvPr id="69" name="フローチャート: 判断 68"/>
        <xdr:cNvSpPr/>
      </xdr:nvSpPr>
      <xdr:spPr>
        <a:xfrm>
          <a:off x="4000500" y="531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29083</xdr:rowOff>
    </xdr:from>
    <xdr:to>
      <xdr:col>15</xdr:col>
      <xdr:colOff>187325</xdr:colOff>
      <xdr:row>31</xdr:row>
      <xdr:rowOff>130683</xdr:rowOff>
    </xdr:to>
    <xdr:sp macro="" textlink="">
      <xdr:nvSpPr>
        <xdr:cNvPr id="70" name="フローチャート: 判断 69"/>
        <xdr:cNvSpPr/>
      </xdr:nvSpPr>
      <xdr:spPr>
        <a:xfrm>
          <a:off x="3238500" y="534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30353</xdr:rowOff>
    </xdr:from>
    <xdr:to>
      <xdr:col>19</xdr:col>
      <xdr:colOff>187325</xdr:colOff>
      <xdr:row>32</xdr:row>
      <xdr:rowOff>131953</xdr:rowOff>
    </xdr:to>
    <xdr:sp macro="" textlink="">
      <xdr:nvSpPr>
        <xdr:cNvPr id="76" name="楕円 75"/>
        <xdr:cNvSpPr/>
      </xdr:nvSpPr>
      <xdr:spPr>
        <a:xfrm>
          <a:off x="4000500" y="551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77851</xdr:rowOff>
    </xdr:from>
    <xdr:to>
      <xdr:col>15</xdr:col>
      <xdr:colOff>187325</xdr:colOff>
      <xdr:row>33</xdr:row>
      <xdr:rowOff>8001</xdr:rowOff>
    </xdr:to>
    <xdr:sp macro="" textlink="">
      <xdr:nvSpPr>
        <xdr:cNvPr id="77" name="楕円 76"/>
        <xdr:cNvSpPr/>
      </xdr:nvSpPr>
      <xdr:spPr>
        <a:xfrm>
          <a:off x="3238500" y="55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81153</xdr:rowOff>
    </xdr:from>
    <xdr:to>
      <xdr:col>19</xdr:col>
      <xdr:colOff>136525</xdr:colOff>
      <xdr:row>32</xdr:row>
      <xdr:rowOff>128651</xdr:rowOff>
    </xdr:to>
    <xdr:cxnSp macro="">
      <xdr:nvCxnSpPr>
        <xdr:cNvPr id="78" name="直線コネクタ 77"/>
        <xdr:cNvCxnSpPr/>
      </xdr:nvCxnSpPr>
      <xdr:spPr>
        <a:xfrm flipV="1">
          <a:off x="3289300" y="5567553"/>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116984</xdr:rowOff>
    </xdr:from>
    <xdr:ext cx="405111" cy="259045"/>
    <xdr:sp macro="" textlink="">
      <xdr:nvSpPr>
        <xdr:cNvPr id="79" name="n_1aveValue有形固定資産減価償却率"/>
        <xdr:cNvSpPr txBox="1"/>
      </xdr:nvSpPr>
      <xdr:spPr>
        <a:xfrm>
          <a:off x="3836044" y="5089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147210</xdr:rowOff>
    </xdr:from>
    <xdr:ext cx="405111" cy="259045"/>
    <xdr:sp macro="" textlink="">
      <xdr:nvSpPr>
        <xdr:cNvPr id="80" name="n_2aveValue有形固定資産減価償却率"/>
        <xdr:cNvSpPr txBox="1"/>
      </xdr:nvSpPr>
      <xdr:spPr>
        <a:xfrm>
          <a:off x="3086744" y="511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123080</xdr:rowOff>
    </xdr:from>
    <xdr:ext cx="405111" cy="259045"/>
    <xdr:sp macro="" textlink="">
      <xdr:nvSpPr>
        <xdr:cNvPr id="81" name="n_1mainValue有形固定資産減価償却率"/>
        <xdr:cNvSpPr txBox="1"/>
      </xdr:nvSpPr>
      <xdr:spPr>
        <a:xfrm>
          <a:off x="3836044" y="56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170578</xdr:rowOff>
    </xdr:from>
    <xdr:ext cx="405111" cy="259045"/>
    <xdr:sp macro="" textlink="">
      <xdr:nvSpPr>
        <xdr:cNvPr id="82" name="n_2mainValue有形固定資産減価償却率"/>
        <xdr:cNvSpPr txBox="1"/>
      </xdr:nvSpPr>
      <xdr:spPr>
        <a:xfrm>
          <a:off x="3086744" y="565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類似団体と比べて職員数に大きな差はないものの、地域特性による支所配置などの影響で行政経費が嵩んでいることや、近年実施している学校耐震化などの大型建設事業により起債発行額が増えていることから、将来負担額が類似団体より高い傾向にあるため、債務償還可能年数は類似団体平均と比べて長くなっている。</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　繰上償還の実施や充当可能基金の増額により、将来負担額は減少傾向にあるが、より一層、公共施設の適切な管理による行政経費の削減や、基金の活用などによる地方債発行の抑制に努めていく。</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8" name="テキスト ボックス 97"/>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12" name="直線コネクタ 111"/>
        <xdr:cNvCxnSpPr/>
      </xdr:nvCxnSpPr>
      <xdr:spPr>
        <a:xfrm flipV="1">
          <a:off x="14793595" y="4757208"/>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13" name="債務償還可能年数最小値テキスト"/>
        <xdr:cNvSpPr txBox="1"/>
      </xdr:nvSpPr>
      <xdr:spPr>
        <a:xfrm>
          <a:off x="14846300" y="59484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14" name="直線コネクタ 113"/>
        <xdr:cNvCxnSpPr/>
      </xdr:nvCxnSpPr>
      <xdr:spPr>
        <a:xfrm>
          <a:off x="14706600" y="594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15" name="債務償還可能年数最大値テキスト"/>
        <xdr:cNvSpPr txBox="1"/>
      </xdr:nvSpPr>
      <xdr:spPr>
        <a:xfrm>
          <a:off x="14846300" y="45324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6" name="直線コネクタ 115"/>
        <xdr:cNvCxnSpPr/>
      </xdr:nvCxnSpPr>
      <xdr:spPr>
        <a:xfrm>
          <a:off x="14706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17" name="債務償還可能年数平均値テキスト"/>
        <xdr:cNvSpPr txBox="1"/>
      </xdr:nvSpPr>
      <xdr:spPr>
        <a:xfrm>
          <a:off x="14846300" y="522458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18" name="フローチャート: 判断 117"/>
        <xdr:cNvSpPr/>
      </xdr:nvSpPr>
      <xdr:spPr>
        <a:xfrm>
          <a:off x="14744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103717</xdr:rowOff>
    </xdr:from>
    <xdr:to>
      <xdr:col>76</xdr:col>
      <xdr:colOff>73025</xdr:colOff>
      <xdr:row>29</xdr:row>
      <xdr:rowOff>33867</xdr:rowOff>
    </xdr:to>
    <xdr:sp macro="" textlink="">
      <xdr:nvSpPr>
        <xdr:cNvPr id="124" name="楕円 123"/>
        <xdr:cNvSpPr/>
      </xdr:nvSpPr>
      <xdr:spPr>
        <a:xfrm>
          <a:off x="14744700" y="49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126594</xdr:rowOff>
    </xdr:from>
    <xdr:ext cx="340478" cy="259045"/>
    <xdr:sp macro="" textlink="">
      <xdr:nvSpPr>
        <xdr:cNvPr id="125" name="債務償還可能年数該当値テキスト"/>
        <xdr:cNvSpPr txBox="1"/>
      </xdr:nvSpPr>
      <xdr:spPr>
        <a:xfrm>
          <a:off x="14846300" y="47557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18,176
18,045
368.77
14,367,497
13,943,603
309,484
8,397,432
19,795,916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xdr:cNvCxnSpPr/>
      </xdr:nvCxnSpPr>
      <xdr:spPr>
        <a:xfrm flipV="1">
          <a:off x="4634865" y="57645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7" name="【道路】&#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53357</xdr:rowOff>
    </xdr:from>
    <xdr:ext cx="405111" cy="259045"/>
    <xdr:sp macro="" textlink="">
      <xdr:nvSpPr>
        <xdr:cNvPr id="59" name="【道路】&#10;有形固定資産減価償却率最大値テキスト"/>
        <xdr:cNvSpPr txBox="1"/>
      </xdr:nvSpPr>
      <xdr:spPr>
        <a:xfrm>
          <a:off x="4673600" y="55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xdr:cNvCxnSpPr/>
      </xdr:nvCxnSpPr>
      <xdr:spPr>
        <a:xfrm>
          <a:off x="4546600" y="576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57167</xdr:rowOff>
    </xdr:from>
    <xdr:ext cx="405111" cy="259045"/>
    <xdr:sp macro="" textlink="">
      <xdr:nvSpPr>
        <xdr:cNvPr id="61" name="【道路】&#10;有形固定資産減価償却率平均値テキスト"/>
        <xdr:cNvSpPr txBox="1"/>
      </xdr:nvSpPr>
      <xdr:spPr>
        <a:xfrm>
          <a:off x="4673600" y="622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xdr:cNvSpPr/>
      </xdr:nvSpPr>
      <xdr:spPr>
        <a:xfrm>
          <a:off x="4584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4" name="フローチャート: 判断 63"/>
        <xdr:cNvSpPr/>
      </xdr:nvSpPr>
      <xdr:spPr>
        <a:xfrm>
          <a:off x="2857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97790</xdr:rowOff>
    </xdr:from>
    <xdr:to>
      <xdr:col>20</xdr:col>
      <xdr:colOff>38100</xdr:colOff>
      <xdr:row>39</xdr:row>
      <xdr:rowOff>27940</xdr:rowOff>
    </xdr:to>
    <xdr:sp macro="" textlink="">
      <xdr:nvSpPr>
        <xdr:cNvPr id="70" name="楕円 69"/>
        <xdr:cNvSpPr/>
      </xdr:nvSpPr>
      <xdr:spPr>
        <a:xfrm>
          <a:off x="3746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10160</xdr:rowOff>
    </xdr:from>
    <xdr:to>
      <xdr:col>15</xdr:col>
      <xdr:colOff>101600</xdr:colOff>
      <xdr:row>39</xdr:row>
      <xdr:rowOff>111760</xdr:rowOff>
    </xdr:to>
    <xdr:sp macro="" textlink="">
      <xdr:nvSpPr>
        <xdr:cNvPr id="71" name="楕円 70"/>
        <xdr:cNvSpPr/>
      </xdr:nvSpPr>
      <xdr:spPr>
        <a:xfrm>
          <a:off x="2857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148590</xdr:rowOff>
    </xdr:from>
    <xdr:to>
      <xdr:col>19</xdr:col>
      <xdr:colOff>177800</xdr:colOff>
      <xdr:row>39</xdr:row>
      <xdr:rowOff>60960</xdr:rowOff>
    </xdr:to>
    <xdr:cxnSp macro="">
      <xdr:nvCxnSpPr>
        <xdr:cNvPr id="72" name="直線コネクタ 71"/>
        <xdr:cNvCxnSpPr/>
      </xdr:nvCxnSpPr>
      <xdr:spPr>
        <a:xfrm flipV="1">
          <a:off x="2908300" y="66636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73" name="n_1ave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74" name="n_2aveValue【道路】&#10;有形固定資産減価償却率"/>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19067</xdr:rowOff>
    </xdr:from>
    <xdr:ext cx="405111" cy="259045"/>
    <xdr:sp macro="" textlink="">
      <xdr:nvSpPr>
        <xdr:cNvPr id="75" name="n_1mainValue【道路】&#10;有形固定資産減価償却率"/>
        <xdr:cNvSpPr txBox="1"/>
      </xdr:nvSpPr>
      <xdr:spPr>
        <a:xfrm>
          <a:off x="3582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102887</xdr:rowOff>
    </xdr:from>
    <xdr:ext cx="405111" cy="259045"/>
    <xdr:sp macro="" textlink="">
      <xdr:nvSpPr>
        <xdr:cNvPr id="76" name="n_2mainValue【道路】&#10;有形固定資産減価償却率"/>
        <xdr:cNvSpPr txBox="1"/>
      </xdr:nvSpPr>
      <xdr:spPr>
        <a:xfrm>
          <a:off x="2705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102" name="直線コネクタ 101"/>
        <xdr:cNvCxnSpPr/>
      </xdr:nvCxnSpPr>
      <xdr:spPr>
        <a:xfrm flipV="1">
          <a:off x="10476865" y="5843158"/>
          <a:ext cx="0" cy="126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3" name="【道路】&#10;一人当たり延長最小値テキスト"/>
        <xdr:cNvSpPr txBox="1"/>
      </xdr:nvSpPr>
      <xdr:spPr>
        <a:xfrm>
          <a:off x="10515600" y="71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4" name="直線コネクタ 103"/>
        <xdr:cNvCxnSpPr/>
      </xdr:nvCxnSpPr>
      <xdr:spPr>
        <a:xfrm>
          <a:off x="10388600" y="71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5" name="【道路】&#10;一人当たり延長最大値テキスト"/>
        <xdr:cNvSpPr txBox="1"/>
      </xdr:nvSpPr>
      <xdr:spPr>
        <a:xfrm>
          <a:off x="10515600" y="56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6" name="直線コネクタ 105"/>
        <xdr:cNvCxnSpPr/>
      </xdr:nvCxnSpPr>
      <xdr:spPr>
        <a:xfrm>
          <a:off x="10388600" y="58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44191</xdr:rowOff>
    </xdr:from>
    <xdr:ext cx="534377" cy="259045"/>
    <xdr:sp macro="" textlink="">
      <xdr:nvSpPr>
        <xdr:cNvPr id="107" name="【道路】&#10;一人当たり延長平均値テキスト"/>
        <xdr:cNvSpPr txBox="1"/>
      </xdr:nvSpPr>
      <xdr:spPr>
        <a:xfrm>
          <a:off x="10515600" y="6387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08" name="フローチャート: 判断 107"/>
        <xdr:cNvSpPr/>
      </xdr:nvSpPr>
      <xdr:spPr>
        <a:xfrm>
          <a:off x="10426700" y="64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09" name="フローチャート: 判断 108"/>
        <xdr:cNvSpPr/>
      </xdr:nvSpPr>
      <xdr:spPr>
        <a:xfrm>
          <a:off x="9588500" y="64436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121576</xdr:rowOff>
    </xdr:from>
    <xdr:to>
      <xdr:col>46</xdr:col>
      <xdr:colOff>38100</xdr:colOff>
      <xdr:row>39</xdr:row>
      <xdr:rowOff>51726</xdr:rowOff>
    </xdr:to>
    <xdr:sp macro="" textlink="">
      <xdr:nvSpPr>
        <xdr:cNvPr id="110" name="フローチャート: 判断 109"/>
        <xdr:cNvSpPr/>
      </xdr:nvSpPr>
      <xdr:spPr>
        <a:xfrm>
          <a:off x="8699500" y="663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127878</xdr:rowOff>
    </xdr:from>
    <xdr:to>
      <xdr:col>50</xdr:col>
      <xdr:colOff>165100</xdr:colOff>
      <xdr:row>35</xdr:row>
      <xdr:rowOff>58028</xdr:rowOff>
    </xdr:to>
    <xdr:sp macro="" textlink="">
      <xdr:nvSpPr>
        <xdr:cNvPr id="116" name="楕円 115"/>
        <xdr:cNvSpPr/>
      </xdr:nvSpPr>
      <xdr:spPr>
        <a:xfrm>
          <a:off x="9588500" y="59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166838</xdr:rowOff>
    </xdr:from>
    <xdr:to>
      <xdr:col>46</xdr:col>
      <xdr:colOff>38100</xdr:colOff>
      <xdr:row>35</xdr:row>
      <xdr:rowOff>96988</xdr:rowOff>
    </xdr:to>
    <xdr:sp macro="" textlink="">
      <xdr:nvSpPr>
        <xdr:cNvPr id="117" name="楕円 116"/>
        <xdr:cNvSpPr/>
      </xdr:nvSpPr>
      <xdr:spPr>
        <a:xfrm>
          <a:off x="8699500" y="599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7228</xdr:rowOff>
    </xdr:from>
    <xdr:to>
      <xdr:col>50</xdr:col>
      <xdr:colOff>114300</xdr:colOff>
      <xdr:row>35</xdr:row>
      <xdr:rowOff>46188</xdr:rowOff>
    </xdr:to>
    <xdr:cxnSp macro="">
      <xdr:nvCxnSpPr>
        <xdr:cNvPr id="118" name="直線コネクタ 117"/>
        <xdr:cNvCxnSpPr/>
      </xdr:nvCxnSpPr>
      <xdr:spPr>
        <a:xfrm flipV="1">
          <a:off x="8750300" y="6007978"/>
          <a:ext cx="8890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21233</xdr:rowOff>
    </xdr:from>
    <xdr:ext cx="534377" cy="259045"/>
    <xdr:sp macro="" textlink="">
      <xdr:nvSpPr>
        <xdr:cNvPr id="119" name="n_1aveValue【道路】&#10;一人当たり延長"/>
        <xdr:cNvSpPr txBox="1"/>
      </xdr:nvSpPr>
      <xdr:spPr>
        <a:xfrm>
          <a:off x="9359411" y="65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42853</xdr:rowOff>
    </xdr:from>
    <xdr:ext cx="534377" cy="259045"/>
    <xdr:sp macro="" textlink="">
      <xdr:nvSpPr>
        <xdr:cNvPr id="120" name="n_2aveValue【道路】&#10;一人当たり延長"/>
        <xdr:cNvSpPr txBox="1"/>
      </xdr:nvSpPr>
      <xdr:spPr>
        <a:xfrm>
          <a:off x="8483111" y="672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74555</xdr:rowOff>
    </xdr:from>
    <xdr:ext cx="534377" cy="259045"/>
    <xdr:sp macro="" textlink="">
      <xdr:nvSpPr>
        <xdr:cNvPr id="121" name="n_1mainValue【道路】&#10;一人当たり延長"/>
        <xdr:cNvSpPr txBox="1"/>
      </xdr:nvSpPr>
      <xdr:spPr>
        <a:xfrm>
          <a:off x="9359411" y="573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113515</xdr:rowOff>
    </xdr:from>
    <xdr:ext cx="534377" cy="259045"/>
    <xdr:sp macro="" textlink="">
      <xdr:nvSpPr>
        <xdr:cNvPr id="122" name="n_2mainValue【道路】&#10;一人当たり延長"/>
        <xdr:cNvSpPr txBox="1"/>
      </xdr:nvSpPr>
      <xdr:spPr>
        <a:xfrm>
          <a:off x="8483111" y="577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46" name="直線コネクタ 145"/>
        <xdr:cNvCxnSpPr/>
      </xdr:nvCxnSpPr>
      <xdr:spPr>
        <a:xfrm flipV="1">
          <a:off x="4634865" y="97212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47" name="【橋りょう・トンネル】&#10;有形固定資産減価償却率最小値テキスト"/>
        <xdr:cNvSpPr txBox="1"/>
      </xdr:nvSpPr>
      <xdr:spPr>
        <a:xfrm>
          <a:off x="4673600"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48" name="直線コネクタ 147"/>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49" name="【橋りょう・トンネル】&#10;有形固定資産減価償却率最大値テキスト"/>
        <xdr:cNvSpPr txBox="1"/>
      </xdr:nvSpPr>
      <xdr:spPr>
        <a:xfrm>
          <a:off x="46736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50" name="直線コネクタ 149"/>
        <xdr:cNvCxnSpPr/>
      </xdr:nvCxnSpPr>
      <xdr:spPr>
        <a:xfrm>
          <a:off x="4546600" y="972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104792</xdr:rowOff>
    </xdr:from>
    <xdr:ext cx="405111" cy="259045"/>
    <xdr:sp macro="" textlink="">
      <xdr:nvSpPr>
        <xdr:cNvPr id="151" name="【橋りょう・トンネル】&#10;有形固定資産減価償却率平均値テキスト"/>
        <xdr:cNvSpPr txBox="1"/>
      </xdr:nvSpPr>
      <xdr:spPr>
        <a:xfrm>
          <a:off x="4673600" y="987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52" name="フローチャート: 判断 151"/>
        <xdr:cNvSpPr/>
      </xdr:nvSpPr>
      <xdr:spPr>
        <a:xfrm>
          <a:off x="45847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3" name="フローチャート: 判断 152"/>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99695</xdr:rowOff>
    </xdr:from>
    <xdr:to>
      <xdr:col>15</xdr:col>
      <xdr:colOff>101600</xdr:colOff>
      <xdr:row>58</xdr:row>
      <xdr:rowOff>29845</xdr:rowOff>
    </xdr:to>
    <xdr:sp macro="" textlink="">
      <xdr:nvSpPr>
        <xdr:cNvPr id="154" name="フローチャート: 判断 153"/>
        <xdr:cNvSpPr/>
      </xdr:nvSpPr>
      <xdr:spPr>
        <a:xfrm>
          <a:off x="2857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xdr:rowOff>
    </xdr:from>
    <xdr:to>
      <xdr:col>20</xdr:col>
      <xdr:colOff>38100</xdr:colOff>
      <xdr:row>58</xdr:row>
      <xdr:rowOff>115570</xdr:rowOff>
    </xdr:to>
    <xdr:sp macro="" textlink="">
      <xdr:nvSpPr>
        <xdr:cNvPr id="160" name="楕円 159"/>
        <xdr:cNvSpPr/>
      </xdr:nvSpPr>
      <xdr:spPr>
        <a:xfrm>
          <a:off x="3746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36830</xdr:rowOff>
    </xdr:from>
    <xdr:to>
      <xdr:col>15</xdr:col>
      <xdr:colOff>101600</xdr:colOff>
      <xdr:row>58</xdr:row>
      <xdr:rowOff>138430</xdr:rowOff>
    </xdr:to>
    <xdr:sp macro="" textlink="">
      <xdr:nvSpPr>
        <xdr:cNvPr id="161" name="楕円 160"/>
        <xdr:cNvSpPr/>
      </xdr:nvSpPr>
      <xdr:spPr>
        <a:xfrm>
          <a:off x="2857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64770</xdr:rowOff>
    </xdr:from>
    <xdr:to>
      <xdr:col>19</xdr:col>
      <xdr:colOff>177800</xdr:colOff>
      <xdr:row>58</xdr:row>
      <xdr:rowOff>87630</xdr:rowOff>
    </xdr:to>
    <xdr:cxnSp macro="">
      <xdr:nvCxnSpPr>
        <xdr:cNvPr id="162" name="直線コネクタ 161"/>
        <xdr:cNvCxnSpPr/>
      </xdr:nvCxnSpPr>
      <xdr:spPr>
        <a:xfrm flipV="1">
          <a:off x="2908300" y="10008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3"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46372</xdr:rowOff>
    </xdr:from>
    <xdr:ext cx="405111" cy="259045"/>
    <xdr:sp macro="" textlink="">
      <xdr:nvSpPr>
        <xdr:cNvPr id="164" name="n_2aveValue【橋りょう・トンネル】&#10;有形固定資産減価償却率"/>
        <xdr:cNvSpPr txBox="1"/>
      </xdr:nvSpPr>
      <xdr:spPr>
        <a:xfrm>
          <a:off x="2705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106697</xdr:rowOff>
    </xdr:from>
    <xdr:ext cx="405111" cy="259045"/>
    <xdr:sp macro="" textlink="">
      <xdr:nvSpPr>
        <xdr:cNvPr id="165" name="n_1mainValue【橋りょう・トンネル】&#10;有形固定資産減価償却率"/>
        <xdr:cNvSpPr txBox="1"/>
      </xdr:nvSpPr>
      <xdr:spPr>
        <a:xfrm>
          <a:off x="35820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129557</xdr:rowOff>
    </xdr:from>
    <xdr:ext cx="405111" cy="259045"/>
    <xdr:sp macro="" textlink="">
      <xdr:nvSpPr>
        <xdr:cNvPr id="166" name="n_2mainValue【橋りょう・トンネル】&#10;有形固定資産減価償却率"/>
        <xdr:cNvSpPr txBox="1"/>
      </xdr:nvSpPr>
      <xdr:spPr>
        <a:xfrm>
          <a:off x="27057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128105</xdr:rowOff>
    </xdr:from>
    <xdr:to>
      <xdr:col>54</xdr:col>
      <xdr:colOff>189865</xdr:colOff>
      <xdr:row>64</xdr:row>
      <xdr:rowOff>72658</xdr:rowOff>
    </xdr:to>
    <xdr:cxnSp macro="">
      <xdr:nvCxnSpPr>
        <xdr:cNvPr id="190" name="直線コネクタ 189"/>
        <xdr:cNvCxnSpPr/>
      </xdr:nvCxnSpPr>
      <xdr:spPr>
        <a:xfrm flipV="1">
          <a:off x="10476865" y="9900755"/>
          <a:ext cx="0" cy="11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76485</xdr:rowOff>
    </xdr:from>
    <xdr:ext cx="469744" cy="259045"/>
    <xdr:sp macro="" textlink="">
      <xdr:nvSpPr>
        <xdr:cNvPr id="191" name="【橋りょう・トンネル】&#10;一人当たり有形固定資産（償却資産）額最小値テキスト"/>
        <xdr:cNvSpPr txBox="1"/>
      </xdr:nvSpPr>
      <xdr:spPr>
        <a:xfrm>
          <a:off x="10515600" y="1104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72658</xdr:rowOff>
    </xdr:from>
    <xdr:to>
      <xdr:col>55</xdr:col>
      <xdr:colOff>88900</xdr:colOff>
      <xdr:row>64</xdr:row>
      <xdr:rowOff>72658</xdr:rowOff>
    </xdr:to>
    <xdr:cxnSp macro="">
      <xdr:nvCxnSpPr>
        <xdr:cNvPr id="192" name="直線コネクタ 191"/>
        <xdr:cNvCxnSpPr/>
      </xdr:nvCxnSpPr>
      <xdr:spPr>
        <a:xfrm>
          <a:off x="10388600" y="1104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74782</xdr:rowOff>
    </xdr:from>
    <xdr:ext cx="599010" cy="259045"/>
    <xdr:sp macro="" textlink="">
      <xdr:nvSpPr>
        <xdr:cNvPr id="193" name="【橋りょう・トンネル】&#10;一人当たり有形固定資産（償却資産）額最大値テキスト"/>
        <xdr:cNvSpPr txBox="1"/>
      </xdr:nvSpPr>
      <xdr:spPr>
        <a:xfrm>
          <a:off x="10515600" y="967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128105</xdr:rowOff>
    </xdr:from>
    <xdr:to>
      <xdr:col>55</xdr:col>
      <xdr:colOff>88900</xdr:colOff>
      <xdr:row>57</xdr:row>
      <xdr:rowOff>128105</xdr:rowOff>
    </xdr:to>
    <xdr:cxnSp macro="">
      <xdr:nvCxnSpPr>
        <xdr:cNvPr id="194" name="直線コネクタ 193"/>
        <xdr:cNvCxnSpPr/>
      </xdr:nvCxnSpPr>
      <xdr:spPr>
        <a:xfrm>
          <a:off x="10388600" y="990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109524</xdr:rowOff>
    </xdr:from>
    <xdr:ext cx="599010" cy="259045"/>
    <xdr:sp macro="" textlink="">
      <xdr:nvSpPr>
        <xdr:cNvPr id="195" name="【橋りょう・トンネル】&#10;一人当たり有形固定資産（償却資産）額平均値テキスト"/>
        <xdr:cNvSpPr txBox="1"/>
      </xdr:nvSpPr>
      <xdr:spPr>
        <a:xfrm>
          <a:off x="10515600" y="105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131097</xdr:rowOff>
    </xdr:from>
    <xdr:to>
      <xdr:col>55</xdr:col>
      <xdr:colOff>50800</xdr:colOff>
      <xdr:row>62</xdr:row>
      <xdr:rowOff>61247</xdr:rowOff>
    </xdr:to>
    <xdr:sp macro="" textlink="">
      <xdr:nvSpPr>
        <xdr:cNvPr id="196" name="フローチャート: 判断 195"/>
        <xdr:cNvSpPr/>
      </xdr:nvSpPr>
      <xdr:spPr>
        <a:xfrm>
          <a:off x="10426700" y="105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631</xdr:rowOff>
    </xdr:from>
    <xdr:to>
      <xdr:col>50</xdr:col>
      <xdr:colOff>165100</xdr:colOff>
      <xdr:row>61</xdr:row>
      <xdr:rowOff>102231</xdr:rowOff>
    </xdr:to>
    <xdr:sp macro="" textlink="">
      <xdr:nvSpPr>
        <xdr:cNvPr id="197" name="フローチャート: 判断 196"/>
        <xdr:cNvSpPr/>
      </xdr:nvSpPr>
      <xdr:spPr>
        <a:xfrm>
          <a:off x="9588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120313</xdr:rowOff>
    </xdr:from>
    <xdr:to>
      <xdr:col>46</xdr:col>
      <xdr:colOff>38100</xdr:colOff>
      <xdr:row>62</xdr:row>
      <xdr:rowOff>50463</xdr:rowOff>
    </xdr:to>
    <xdr:sp macro="" textlink="">
      <xdr:nvSpPr>
        <xdr:cNvPr id="198" name="フローチャート: 判断 197"/>
        <xdr:cNvSpPr/>
      </xdr:nvSpPr>
      <xdr:spPr>
        <a:xfrm>
          <a:off x="8699500" y="1057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127691</xdr:rowOff>
    </xdr:from>
    <xdr:to>
      <xdr:col>50</xdr:col>
      <xdr:colOff>165100</xdr:colOff>
      <xdr:row>57</xdr:row>
      <xdr:rowOff>57841</xdr:rowOff>
    </xdr:to>
    <xdr:sp macro="" textlink="">
      <xdr:nvSpPr>
        <xdr:cNvPr id="204" name="楕円 203"/>
        <xdr:cNvSpPr/>
      </xdr:nvSpPr>
      <xdr:spPr>
        <a:xfrm>
          <a:off x="9588500" y="97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170651</xdr:rowOff>
    </xdr:from>
    <xdr:to>
      <xdr:col>46</xdr:col>
      <xdr:colOff>38100</xdr:colOff>
      <xdr:row>57</xdr:row>
      <xdr:rowOff>100801</xdr:rowOff>
    </xdr:to>
    <xdr:sp macro="" textlink="">
      <xdr:nvSpPr>
        <xdr:cNvPr id="205" name="楕円 204"/>
        <xdr:cNvSpPr/>
      </xdr:nvSpPr>
      <xdr:spPr>
        <a:xfrm>
          <a:off x="8699500" y="977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7041</xdr:rowOff>
    </xdr:from>
    <xdr:to>
      <xdr:col>50</xdr:col>
      <xdr:colOff>114300</xdr:colOff>
      <xdr:row>57</xdr:row>
      <xdr:rowOff>50001</xdr:rowOff>
    </xdr:to>
    <xdr:cxnSp macro="">
      <xdr:nvCxnSpPr>
        <xdr:cNvPr id="206" name="直線コネクタ 205"/>
        <xdr:cNvCxnSpPr/>
      </xdr:nvCxnSpPr>
      <xdr:spPr>
        <a:xfrm flipV="1">
          <a:off x="8750300" y="9779691"/>
          <a:ext cx="889000" cy="4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93358</xdr:rowOff>
    </xdr:from>
    <xdr:ext cx="599010" cy="259045"/>
    <xdr:sp macro="" textlink="">
      <xdr:nvSpPr>
        <xdr:cNvPr id="207" name="n_1aveValue【橋りょう・トンネル】&#10;一人当たり有形固定資産（償却資産）額"/>
        <xdr:cNvSpPr txBox="1"/>
      </xdr:nvSpPr>
      <xdr:spPr>
        <a:xfrm>
          <a:off x="9327095" y="1055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41590</xdr:rowOff>
    </xdr:from>
    <xdr:ext cx="599010" cy="259045"/>
    <xdr:sp macro="" textlink="">
      <xdr:nvSpPr>
        <xdr:cNvPr id="208" name="n_2aveValue【橋りょう・トンネル】&#10;一人当たり有形固定資産（償却資産）額"/>
        <xdr:cNvSpPr txBox="1"/>
      </xdr:nvSpPr>
      <xdr:spPr>
        <a:xfrm>
          <a:off x="8450795" y="1067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74368</xdr:rowOff>
    </xdr:from>
    <xdr:ext cx="599010" cy="259045"/>
    <xdr:sp macro="" textlink="">
      <xdr:nvSpPr>
        <xdr:cNvPr id="209" name="n_1mainValue【橋りょう・トンネル】&#10;一人当たり有形固定資産（償却資産）額"/>
        <xdr:cNvSpPr txBox="1"/>
      </xdr:nvSpPr>
      <xdr:spPr>
        <a:xfrm>
          <a:off x="9327095" y="950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117328</xdr:rowOff>
    </xdr:from>
    <xdr:ext cx="599010" cy="259045"/>
    <xdr:sp macro="" textlink="">
      <xdr:nvSpPr>
        <xdr:cNvPr id="210" name="n_2mainValue【橋りょう・トンネル】&#10;一人当たり有形固定資産（償却資産）額"/>
        <xdr:cNvSpPr txBox="1"/>
      </xdr:nvSpPr>
      <xdr:spPr>
        <a:xfrm>
          <a:off x="8450795" y="954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1" name="直線コネクタ 22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2" name="テキスト ボックス 22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3" name="直線コネクタ 22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4" name="テキスト ボックス 22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5" name="直線コネクタ 22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6" name="テキスト ボックス 22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7" name="直線コネクタ 22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8" name="テキスト ボックス 22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9" name="直線コネクタ 22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0" name="テキスト ボックス 22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1" name="直線コネクタ 23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2" name="テキスト ボックス 23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121376</xdr:rowOff>
    </xdr:to>
    <xdr:cxnSp macro="">
      <xdr:nvCxnSpPr>
        <xdr:cNvPr id="236" name="直線コネクタ 235"/>
        <xdr:cNvCxnSpPr/>
      </xdr:nvCxnSpPr>
      <xdr:spPr>
        <a:xfrm flipV="1">
          <a:off x="4634865" y="13280571"/>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125203</xdr:rowOff>
    </xdr:from>
    <xdr:ext cx="405111" cy="259045"/>
    <xdr:sp macro="" textlink="">
      <xdr:nvSpPr>
        <xdr:cNvPr id="237" name="【公営住宅】&#10;有形固定資産減価償却率最小値テキスト"/>
        <xdr:cNvSpPr txBox="1"/>
      </xdr:nvSpPr>
      <xdr:spPr>
        <a:xfrm>
          <a:off x="4673600" y="1469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121376</xdr:rowOff>
    </xdr:from>
    <xdr:to>
      <xdr:col>24</xdr:col>
      <xdr:colOff>152400</xdr:colOff>
      <xdr:row>85</xdr:row>
      <xdr:rowOff>121376</xdr:rowOff>
    </xdr:to>
    <xdr:cxnSp macro="">
      <xdr:nvCxnSpPr>
        <xdr:cNvPr id="238" name="直線コネクタ 237"/>
        <xdr:cNvCxnSpPr/>
      </xdr:nvCxnSpPr>
      <xdr:spPr>
        <a:xfrm>
          <a:off x="4546600" y="146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0" name="直線コネクタ 23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145341</xdr:rowOff>
    </xdr:from>
    <xdr:ext cx="405111" cy="259045"/>
    <xdr:sp macro="" textlink="">
      <xdr:nvSpPr>
        <xdr:cNvPr id="241" name="【公営住宅】&#10;有形固定資産減価償却率平均値テキスト"/>
        <xdr:cNvSpPr txBox="1"/>
      </xdr:nvSpPr>
      <xdr:spPr>
        <a:xfrm>
          <a:off x="4673600" y="1403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42" name="フローチャート: 判断 241"/>
        <xdr:cNvSpPr/>
      </xdr:nvSpPr>
      <xdr:spPr>
        <a:xfrm>
          <a:off x="45847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64044</xdr:rowOff>
    </xdr:from>
    <xdr:to>
      <xdr:col>20</xdr:col>
      <xdr:colOff>38100</xdr:colOff>
      <xdr:row>81</xdr:row>
      <xdr:rowOff>165644</xdr:rowOff>
    </xdr:to>
    <xdr:sp macro="" textlink="">
      <xdr:nvSpPr>
        <xdr:cNvPr id="243" name="フローチャート: 判断 242"/>
        <xdr:cNvSpPr/>
      </xdr:nvSpPr>
      <xdr:spPr>
        <a:xfrm>
          <a:off x="3746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130992</xdr:rowOff>
    </xdr:from>
    <xdr:to>
      <xdr:col>15</xdr:col>
      <xdr:colOff>101600</xdr:colOff>
      <xdr:row>81</xdr:row>
      <xdr:rowOff>61142</xdr:rowOff>
    </xdr:to>
    <xdr:sp macro="" textlink="">
      <xdr:nvSpPr>
        <xdr:cNvPr id="244" name="フローチャート: 判断 243"/>
        <xdr:cNvSpPr/>
      </xdr:nvSpPr>
      <xdr:spPr>
        <a:xfrm>
          <a:off x="2857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59145</xdr:rowOff>
    </xdr:from>
    <xdr:to>
      <xdr:col>20</xdr:col>
      <xdr:colOff>38100</xdr:colOff>
      <xdr:row>78</xdr:row>
      <xdr:rowOff>160745</xdr:rowOff>
    </xdr:to>
    <xdr:sp macro="" textlink="">
      <xdr:nvSpPr>
        <xdr:cNvPr id="250" name="楕円 249"/>
        <xdr:cNvSpPr/>
      </xdr:nvSpPr>
      <xdr:spPr>
        <a:xfrm>
          <a:off x="3746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72208</xdr:rowOff>
    </xdr:from>
    <xdr:to>
      <xdr:col>15</xdr:col>
      <xdr:colOff>101600</xdr:colOff>
      <xdr:row>79</xdr:row>
      <xdr:rowOff>2358</xdr:rowOff>
    </xdr:to>
    <xdr:sp macro="" textlink="">
      <xdr:nvSpPr>
        <xdr:cNvPr id="251" name="楕円 250"/>
        <xdr:cNvSpPr/>
      </xdr:nvSpPr>
      <xdr:spPr>
        <a:xfrm>
          <a:off x="2857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109945</xdr:rowOff>
    </xdr:from>
    <xdr:to>
      <xdr:col>19</xdr:col>
      <xdr:colOff>177800</xdr:colOff>
      <xdr:row>78</xdr:row>
      <xdr:rowOff>123008</xdr:rowOff>
    </xdr:to>
    <xdr:cxnSp macro="">
      <xdr:nvCxnSpPr>
        <xdr:cNvPr id="252" name="直線コネクタ 251"/>
        <xdr:cNvCxnSpPr/>
      </xdr:nvCxnSpPr>
      <xdr:spPr>
        <a:xfrm flipV="1">
          <a:off x="2908300" y="134830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156771</xdr:rowOff>
    </xdr:from>
    <xdr:ext cx="405111" cy="259045"/>
    <xdr:sp macro="" textlink="">
      <xdr:nvSpPr>
        <xdr:cNvPr id="253" name="n_1aveValue【公営住宅】&#10;有形固定資産減価償却率"/>
        <xdr:cNvSpPr txBox="1"/>
      </xdr:nvSpPr>
      <xdr:spPr>
        <a:xfrm>
          <a:off x="35820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52269</xdr:rowOff>
    </xdr:from>
    <xdr:ext cx="405111" cy="259045"/>
    <xdr:sp macro="" textlink="">
      <xdr:nvSpPr>
        <xdr:cNvPr id="254" name="n_2aveValue【公営住宅】&#10;有形固定資産減価償却率"/>
        <xdr:cNvSpPr txBox="1"/>
      </xdr:nvSpPr>
      <xdr:spPr>
        <a:xfrm>
          <a:off x="2705744"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5822</xdr:rowOff>
    </xdr:from>
    <xdr:ext cx="405111" cy="259045"/>
    <xdr:sp macro="" textlink="">
      <xdr:nvSpPr>
        <xdr:cNvPr id="255" name="n_1mainValue【公営住宅】&#10;有形固定資産減価償却率"/>
        <xdr:cNvSpPr txBox="1"/>
      </xdr:nvSpPr>
      <xdr:spPr>
        <a:xfrm>
          <a:off x="35820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18885</xdr:rowOff>
    </xdr:from>
    <xdr:ext cx="405111" cy="259045"/>
    <xdr:sp macro="" textlink="">
      <xdr:nvSpPr>
        <xdr:cNvPr id="256" name="n_2mainValue【公営住宅】&#10;有形固定資産減価償却率"/>
        <xdr:cNvSpPr txBox="1"/>
      </xdr:nvSpPr>
      <xdr:spPr>
        <a:xfrm>
          <a:off x="27057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44196</xdr:rowOff>
    </xdr:from>
    <xdr:to>
      <xdr:col>54</xdr:col>
      <xdr:colOff>189865</xdr:colOff>
      <xdr:row>86</xdr:row>
      <xdr:rowOff>23622</xdr:rowOff>
    </xdr:to>
    <xdr:cxnSp macro="">
      <xdr:nvCxnSpPr>
        <xdr:cNvPr id="280" name="直線コネクタ 279"/>
        <xdr:cNvCxnSpPr/>
      </xdr:nvCxnSpPr>
      <xdr:spPr>
        <a:xfrm flipV="1">
          <a:off x="10476865" y="1358874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27449</xdr:rowOff>
    </xdr:from>
    <xdr:ext cx="469744" cy="259045"/>
    <xdr:sp macro="" textlink="">
      <xdr:nvSpPr>
        <xdr:cNvPr id="281" name="【公営住宅】&#10;一人当たり面積最小値テキスト"/>
        <xdr:cNvSpPr txBox="1"/>
      </xdr:nvSpPr>
      <xdr:spPr>
        <a:xfrm>
          <a:off x="10515600"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23622</xdr:rowOff>
    </xdr:from>
    <xdr:to>
      <xdr:col>55</xdr:col>
      <xdr:colOff>88900</xdr:colOff>
      <xdr:row>86</xdr:row>
      <xdr:rowOff>23622</xdr:rowOff>
    </xdr:to>
    <xdr:cxnSp macro="">
      <xdr:nvCxnSpPr>
        <xdr:cNvPr id="282" name="直線コネクタ 281"/>
        <xdr:cNvCxnSpPr/>
      </xdr:nvCxnSpPr>
      <xdr:spPr>
        <a:xfrm>
          <a:off x="10388600" y="1476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162323</xdr:rowOff>
    </xdr:from>
    <xdr:ext cx="469744" cy="259045"/>
    <xdr:sp macro="" textlink="">
      <xdr:nvSpPr>
        <xdr:cNvPr id="283" name="【公営住宅】&#10;一人当たり面積最大値テキスト"/>
        <xdr:cNvSpPr txBox="1"/>
      </xdr:nvSpPr>
      <xdr:spPr>
        <a:xfrm>
          <a:off x="10515600" y="133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44196</xdr:rowOff>
    </xdr:from>
    <xdr:to>
      <xdr:col>55</xdr:col>
      <xdr:colOff>88900</xdr:colOff>
      <xdr:row>79</xdr:row>
      <xdr:rowOff>44196</xdr:rowOff>
    </xdr:to>
    <xdr:cxnSp macro="">
      <xdr:nvCxnSpPr>
        <xdr:cNvPr id="284" name="直線コネクタ 283"/>
        <xdr:cNvCxnSpPr/>
      </xdr:nvCxnSpPr>
      <xdr:spPr>
        <a:xfrm>
          <a:off x="10388600" y="1358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35831</xdr:rowOff>
    </xdr:from>
    <xdr:ext cx="469744" cy="259045"/>
    <xdr:sp macro="" textlink="">
      <xdr:nvSpPr>
        <xdr:cNvPr id="285" name="【公営住宅】&#10;一人当たり面積平均値テキスト"/>
        <xdr:cNvSpPr txBox="1"/>
      </xdr:nvSpPr>
      <xdr:spPr>
        <a:xfrm>
          <a:off x="10515600" y="14266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286" name="フローチャート: 判断 285"/>
        <xdr:cNvSpPr/>
      </xdr:nvSpPr>
      <xdr:spPr>
        <a:xfrm>
          <a:off x="10426700" y="1428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102363</xdr:rowOff>
    </xdr:from>
    <xdr:to>
      <xdr:col>50</xdr:col>
      <xdr:colOff>165100</xdr:colOff>
      <xdr:row>84</xdr:row>
      <xdr:rowOff>32513</xdr:rowOff>
    </xdr:to>
    <xdr:sp macro="" textlink="">
      <xdr:nvSpPr>
        <xdr:cNvPr id="287" name="フローチャート: 判断 286"/>
        <xdr:cNvSpPr/>
      </xdr:nvSpPr>
      <xdr:spPr>
        <a:xfrm>
          <a:off x="9588500" y="1433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76454</xdr:rowOff>
    </xdr:from>
    <xdr:to>
      <xdr:col>46</xdr:col>
      <xdr:colOff>38100</xdr:colOff>
      <xdr:row>84</xdr:row>
      <xdr:rowOff>6604</xdr:rowOff>
    </xdr:to>
    <xdr:sp macro="" textlink="">
      <xdr:nvSpPr>
        <xdr:cNvPr id="288" name="フローチャート: 判断 287"/>
        <xdr:cNvSpPr/>
      </xdr:nvSpPr>
      <xdr:spPr>
        <a:xfrm>
          <a:off x="8699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97789</xdr:rowOff>
    </xdr:from>
    <xdr:to>
      <xdr:col>50</xdr:col>
      <xdr:colOff>165100</xdr:colOff>
      <xdr:row>83</xdr:row>
      <xdr:rowOff>27939</xdr:rowOff>
    </xdr:to>
    <xdr:sp macro="" textlink="">
      <xdr:nvSpPr>
        <xdr:cNvPr id="294" name="楕円 293"/>
        <xdr:cNvSpPr/>
      </xdr:nvSpPr>
      <xdr:spPr>
        <a:xfrm>
          <a:off x="9588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123698</xdr:rowOff>
    </xdr:from>
    <xdr:to>
      <xdr:col>46</xdr:col>
      <xdr:colOff>38100</xdr:colOff>
      <xdr:row>83</xdr:row>
      <xdr:rowOff>53848</xdr:rowOff>
    </xdr:to>
    <xdr:sp macro="" textlink="">
      <xdr:nvSpPr>
        <xdr:cNvPr id="295" name="楕円 294"/>
        <xdr:cNvSpPr/>
      </xdr:nvSpPr>
      <xdr:spPr>
        <a:xfrm>
          <a:off x="8699500" y="1418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148589</xdr:rowOff>
    </xdr:from>
    <xdr:to>
      <xdr:col>50</xdr:col>
      <xdr:colOff>114300</xdr:colOff>
      <xdr:row>83</xdr:row>
      <xdr:rowOff>3048</xdr:rowOff>
    </xdr:to>
    <xdr:cxnSp macro="">
      <xdr:nvCxnSpPr>
        <xdr:cNvPr id="296" name="直線コネクタ 295"/>
        <xdr:cNvCxnSpPr/>
      </xdr:nvCxnSpPr>
      <xdr:spPr>
        <a:xfrm flipV="1">
          <a:off x="8750300" y="14207489"/>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23640</xdr:rowOff>
    </xdr:from>
    <xdr:ext cx="469744" cy="259045"/>
    <xdr:sp macro="" textlink="">
      <xdr:nvSpPr>
        <xdr:cNvPr id="297" name="n_1aveValue【公営住宅】&#10;一人当たり面積"/>
        <xdr:cNvSpPr txBox="1"/>
      </xdr:nvSpPr>
      <xdr:spPr>
        <a:xfrm>
          <a:off x="9391727" y="1442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169181</xdr:rowOff>
    </xdr:from>
    <xdr:ext cx="469744" cy="259045"/>
    <xdr:sp macro="" textlink="">
      <xdr:nvSpPr>
        <xdr:cNvPr id="298" name="n_2aveValue【公営住宅】&#10;一人当たり面積"/>
        <xdr:cNvSpPr txBox="1"/>
      </xdr:nvSpPr>
      <xdr:spPr>
        <a:xfrm>
          <a:off x="85154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44466</xdr:rowOff>
    </xdr:from>
    <xdr:ext cx="469744" cy="259045"/>
    <xdr:sp macro="" textlink="">
      <xdr:nvSpPr>
        <xdr:cNvPr id="299" name="n_1mainValue【公営住宅】&#10;一人当たり面積"/>
        <xdr:cNvSpPr txBox="1"/>
      </xdr:nvSpPr>
      <xdr:spPr>
        <a:xfrm>
          <a:off x="939172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70375</xdr:rowOff>
    </xdr:from>
    <xdr:ext cx="469744" cy="259045"/>
    <xdr:sp macro="" textlink="">
      <xdr:nvSpPr>
        <xdr:cNvPr id="300" name="n_2mainValue【公営住宅】&#10;一人当たり面積"/>
        <xdr:cNvSpPr txBox="1"/>
      </xdr:nvSpPr>
      <xdr:spPr>
        <a:xfrm>
          <a:off x="8515427" y="1395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2" name="正方形/長方形 30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3" name="正方形/長方形 30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4" name="正方形/長方形 30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5" name="正方形/長方形 30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9" name="テキスト ボックス 30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0" name="直線コネクタ 30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1" name="テキスト ボックス 31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2" name="直線コネクタ 31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3" name="テキスト ボックス 31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4" name="直線コネクタ 31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5" name="テキスト ボックス 31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6" name="直線コネクタ 31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7" name="テキスト ボックス 31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8" name="直線コネクタ 31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9" name="テキスト ボックス 31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1" name="テキスト ボックス 32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170180</xdr:rowOff>
    </xdr:from>
    <xdr:to>
      <xdr:col>20</xdr:col>
      <xdr:colOff>38100</xdr:colOff>
      <xdr:row>101</xdr:row>
      <xdr:rowOff>100330</xdr:rowOff>
    </xdr:to>
    <xdr:sp macro="" textlink="">
      <xdr:nvSpPr>
        <xdr:cNvPr id="323" name="フローチャート: 判断 322"/>
        <xdr:cNvSpPr/>
      </xdr:nvSpPr>
      <xdr:spPr>
        <a:xfrm>
          <a:off x="3746500" y="1731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21589</xdr:rowOff>
    </xdr:from>
    <xdr:to>
      <xdr:col>15</xdr:col>
      <xdr:colOff>101600</xdr:colOff>
      <xdr:row>103</xdr:row>
      <xdr:rowOff>123189</xdr:rowOff>
    </xdr:to>
    <xdr:sp macro="" textlink="">
      <xdr:nvSpPr>
        <xdr:cNvPr id="324" name="フローチャート: 判断 323"/>
        <xdr:cNvSpPr/>
      </xdr:nvSpPr>
      <xdr:spPr>
        <a:xfrm>
          <a:off x="2857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162561</xdr:rowOff>
    </xdr:from>
    <xdr:to>
      <xdr:col>20</xdr:col>
      <xdr:colOff>38100</xdr:colOff>
      <xdr:row>102</xdr:row>
      <xdr:rowOff>92711</xdr:rowOff>
    </xdr:to>
    <xdr:sp macro="" textlink="">
      <xdr:nvSpPr>
        <xdr:cNvPr id="330" name="楕円 329"/>
        <xdr:cNvSpPr/>
      </xdr:nvSpPr>
      <xdr:spPr>
        <a:xfrm>
          <a:off x="3746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59689</xdr:rowOff>
    </xdr:from>
    <xdr:to>
      <xdr:col>15</xdr:col>
      <xdr:colOff>101600</xdr:colOff>
      <xdr:row>102</xdr:row>
      <xdr:rowOff>161289</xdr:rowOff>
    </xdr:to>
    <xdr:sp macro="" textlink="">
      <xdr:nvSpPr>
        <xdr:cNvPr id="331" name="楕円 330"/>
        <xdr:cNvSpPr/>
      </xdr:nvSpPr>
      <xdr:spPr>
        <a:xfrm>
          <a:off x="2857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41911</xdr:rowOff>
    </xdr:from>
    <xdr:to>
      <xdr:col>19</xdr:col>
      <xdr:colOff>177800</xdr:colOff>
      <xdr:row>102</xdr:row>
      <xdr:rowOff>110489</xdr:rowOff>
    </xdr:to>
    <xdr:cxnSp macro="">
      <xdr:nvCxnSpPr>
        <xdr:cNvPr id="332" name="直線コネクタ 331"/>
        <xdr:cNvCxnSpPr/>
      </xdr:nvCxnSpPr>
      <xdr:spPr>
        <a:xfrm flipV="1">
          <a:off x="2908300" y="175298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116857</xdr:rowOff>
    </xdr:from>
    <xdr:ext cx="405111" cy="259045"/>
    <xdr:sp macro="" textlink="">
      <xdr:nvSpPr>
        <xdr:cNvPr id="333" name="n_1aveValue【港湾・漁港】&#10;有形固定資産減価償却率"/>
        <xdr:cNvSpPr txBox="1"/>
      </xdr:nvSpPr>
      <xdr:spPr>
        <a:xfrm>
          <a:off x="3582044"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114316</xdr:rowOff>
    </xdr:from>
    <xdr:ext cx="405111" cy="259045"/>
    <xdr:sp macro="" textlink="">
      <xdr:nvSpPr>
        <xdr:cNvPr id="334" name="n_2aveValue【港湾・漁港】&#10;有形固定資産減価償却率"/>
        <xdr:cNvSpPr txBox="1"/>
      </xdr:nvSpPr>
      <xdr:spPr>
        <a:xfrm>
          <a:off x="27057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83838</xdr:rowOff>
    </xdr:from>
    <xdr:ext cx="405111" cy="259045"/>
    <xdr:sp macro="" textlink="">
      <xdr:nvSpPr>
        <xdr:cNvPr id="335" name="n_1mainValue【港湾・漁港】&#10;有形固定資産減価償却率"/>
        <xdr:cNvSpPr txBox="1"/>
      </xdr:nvSpPr>
      <xdr:spPr>
        <a:xfrm>
          <a:off x="3582044" y="175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6366</xdr:rowOff>
    </xdr:from>
    <xdr:ext cx="405111" cy="259045"/>
    <xdr:sp macro="" textlink="">
      <xdr:nvSpPr>
        <xdr:cNvPr id="336" name="n_2mainValue【港湾・漁港】&#10;有形固定資産減価償却率"/>
        <xdr:cNvSpPr txBox="1"/>
      </xdr:nvSpPr>
      <xdr:spPr>
        <a:xfrm>
          <a:off x="2705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8" name="正方形/長方形 33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9" name="正方形/長方形 33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40" name="正方形/長方形 33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1" name="正方形/長方形 34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110</xdr:row>
      <xdr:rowOff>48277</xdr:rowOff>
    </xdr:from>
    <xdr:ext cx="531299" cy="259045"/>
    <xdr:sp macro="" textlink="">
      <xdr:nvSpPr>
        <xdr:cNvPr id="345" name="テキスト ボックス 344"/>
        <xdr:cNvSpPr txBox="1"/>
      </xdr:nvSpPr>
      <xdr:spPr>
        <a:xfrm>
          <a:off x="6072701" y="189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46" name="直線コネクタ 3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108</xdr:row>
      <xdr:rowOff>64606</xdr:rowOff>
    </xdr:from>
    <xdr:ext cx="531299" cy="259045"/>
    <xdr:sp macro="" textlink="">
      <xdr:nvSpPr>
        <xdr:cNvPr id="347" name="テキスト ボックス 346"/>
        <xdr:cNvSpPr txBox="1"/>
      </xdr:nvSpPr>
      <xdr:spPr>
        <a:xfrm>
          <a:off x="6072701" y="1858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8" name="直線コネクタ 3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349" name="テキスト ボックス 348"/>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0" name="直線コネクタ 3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351" name="テキスト ボックス 350"/>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2" name="直線コネクタ 3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53" name="テキスト ボックス 35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4" name="直線コネクタ 3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55" name="テキスト ボックス 35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6" name="直線コネクタ 3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57" name="テキスト ボックス 356"/>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9" name="テキスト ボックス 3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151261</xdr:rowOff>
    </xdr:from>
    <xdr:to>
      <xdr:col>50</xdr:col>
      <xdr:colOff>165100</xdr:colOff>
      <xdr:row>109</xdr:row>
      <xdr:rowOff>81411</xdr:rowOff>
    </xdr:to>
    <xdr:sp macro="" textlink="">
      <xdr:nvSpPr>
        <xdr:cNvPr id="361" name="フローチャート: 判断 360"/>
        <xdr:cNvSpPr/>
      </xdr:nvSpPr>
      <xdr:spPr>
        <a:xfrm>
          <a:off x="9588500" y="1866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71675</xdr:rowOff>
    </xdr:from>
    <xdr:to>
      <xdr:col>46</xdr:col>
      <xdr:colOff>38100</xdr:colOff>
      <xdr:row>103</xdr:row>
      <xdr:rowOff>1825</xdr:rowOff>
    </xdr:to>
    <xdr:sp macro="" textlink="">
      <xdr:nvSpPr>
        <xdr:cNvPr id="362" name="フローチャート: 判断 361"/>
        <xdr:cNvSpPr/>
      </xdr:nvSpPr>
      <xdr:spPr>
        <a:xfrm>
          <a:off x="8699500" y="175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3" name="テキスト ボックス 3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4" name="テキスト ボックス 3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5" name="テキスト ボックス 3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6" name="テキスト ボックス 3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7" name="テキスト ボックス 3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119779</xdr:rowOff>
    </xdr:from>
    <xdr:to>
      <xdr:col>50</xdr:col>
      <xdr:colOff>165100</xdr:colOff>
      <xdr:row>100</xdr:row>
      <xdr:rowOff>49929</xdr:rowOff>
    </xdr:to>
    <xdr:sp macro="" textlink="">
      <xdr:nvSpPr>
        <xdr:cNvPr id="368" name="楕円 367"/>
        <xdr:cNvSpPr/>
      </xdr:nvSpPr>
      <xdr:spPr>
        <a:xfrm>
          <a:off x="9588500" y="1709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41859</xdr:rowOff>
    </xdr:from>
    <xdr:to>
      <xdr:col>46</xdr:col>
      <xdr:colOff>38100</xdr:colOff>
      <xdr:row>100</xdr:row>
      <xdr:rowOff>143459</xdr:rowOff>
    </xdr:to>
    <xdr:sp macro="" textlink="">
      <xdr:nvSpPr>
        <xdr:cNvPr id="369" name="楕円 368"/>
        <xdr:cNvSpPr/>
      </xdr:nvSpPr>
      <xdr:spPr>
        <a:xfrm>
          <a:off x="8699500" y="171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170579</xdr:rowOff>
    </xdr:from>
    <xdr:to>
      <xdr:col>50</xdr:col>
      <xdr:colOff>114300</xdr:colOff>
      <xdr:row>100</xdr:row>
      <xdr:rowOff>92659</xdr:rowOff>
    </xdr:to>
    <xdr:cxnSp macro="">
      <xdr:nvCxnSpPr>
        <xdr:cNvPr id="370" name="直線コネクタ 369"/>
        <xdr:cNvCxnSpPr/>
      </xdr:nvCxnSpPr>
      <xdr:spPr>
        <a:xfrm flipV="1">
          <a:off x="8750300" y="17144129"/>
          <a:ext cx="889000" cy="9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109</xdr:row>
      <xdr:rowOff>72538</xdr:rowOff>
    </xdr:from>
    <xdr:ext cx="534377" cy="259045"/>
    <xdr:sp macro="" textlink="">
      <xdr:nvSpPr>
        <xdr:cNvPr id="371" name="n_1aveValue【港湾・漁港】&#10;一人当たり有形固定資産（償却資産）額"/>
        <xdr:cNvSpPr txBox="1"/>
      </xdr:nvSpPr>
      <xdr:spPr>
        <a:xfrm>
          <a:off x="9359411" y="1876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164402</xdr:rowOff>
    </xdr:from>
    <xdr:ext cx="599010" cy="259045"/>
    <xdr:sp macro="" textlink="">
      <xdr:nvSpPr>
        <xdr:cNvPr id="372" name="n_2aveValue【港湾・漁港】&#10;一人当たり有形固定資産（償却資産）額"/>
        <xdr:cNvSpPr txBox="1"/>
      </xdr:nvSpPr>
      <xdr:spPr>
        <a:xfrm>
          <a:off x="8450795" y="176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66456</xdr:rowOff>
    </xdr:from>
    <xdr:ext cx="599010" cy="259045"/>
    <xdr:sp macro="" textlink="">
      <xdr:nvSpPr>
        <xdr:cNvPr id="373" name="n_1mainValue【港湾・漁港】&#10;一人当たり有形固定資産（償却資産）額"/>
        <xdr:cNvSpPr txBox="1"/>
      </xdr:nvSpPr>
      <xdr:spPr>
        <a:xfrm>
          <a:off x="9327095" y="1686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159986</xdr:rowOff>
    </xdr:from>
    <xdr:ext cx="599010" cy="259045"/>
    <xdr:sp macro="" textlink="">
      <xdr:nvSpPr>
        <xdr:cNvPr id="374" name="n_2mainValue【港湾・漁港】&#10;一人当たり有形固定資産（償却資産）額"/>
        <xdr:cNvSpPr txBox="1"/>
      </xdr:nvSpPr>
      <xdr:spPr>
        <a:xfrm>
          <a:off x="8450795" y="1696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5" name="テキスト ボックス 38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7" name="テキスト ボックス 38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95" name="テキスト ボックス 39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7" name="テキスト ボックス 39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399" name="直線コネクタ 398"/>
        <xdr:cNvCxnSpPr/>
      </xdr:nvCxnSpPr>
      <xdr:spPr>
        <a:xfrm flipV="1">
          <a:off x="16318864"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00"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01" name="直線コネクタ 400"/>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0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3" name="直線コネクタ 40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04"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05" name="フローチャート: 判断 404"/>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406" name="フローチャート: 判断 405"/>
        <xdr:cNvSpPr/>
      </xdr:nvSpPr>
      <xdr:spPr>
        <a:xfrm>
          <a:off x="15430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07" name="フローチャート: 判断 40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145415</xdr:rowOff>
    </xdr:from>
    <xdr:to>
      <xdr:col>81</xdr:col>
      <xdr:colOff>101600</xdr:colOff>
      <xdr:row>39</xdr:row>
      <xdr:rowOff>75565</xdr:rowOff>
    </xdr:to>
    <xdr:sp macro="" textlink="">
      <xdr:nvSpPr>
        <xdr:cNvPr id="413" name="楕円 412"/>
        <xdr:cNvSpPr/>
      </xdr:nvSpPr>
      <xdr:spPr>
        <a:xfrm>
          <a:off x="1543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23495</xdr:rowOff>
    </xdr:from>
    <xdr:to>
      <xdr:col>76</xdr:col>
      <xdr:colOff>165100</xdr:colOff>
      <xdr:row>39</xdr:row>
      <xdr:rowOff>125095</xdr:rowOff>
    </xdr:to>
    <xdr:sp macro="" textlink="">
      <xdr:nvSpPr>
        <xdr:cNvPr id="414" name="楕円 413"/>
        <xdr:cNvSpPr/>
      </xdr:nvSpPr>
      <xdr:spPr>
        <a:xfrm>
          <a:off x="14541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24765</xdr:rowOff>
    </xdr:from>
    <xdr:to>
      <xdr:col>81</xdr:col>
      <xdr:colOff>50800</xdr:colOff>
      <xdr:row>39</xdr:row>
      <xdr:rowOff>74295</xdr:rowOff>
    </xdr:to>
    <xdr:cxnSp macro="">
      <xdr:nvCxnSpPr>
        <xdr:cNvPr id="415" name="直線コネクタ 414"/>
        <xdr:cNvCxnSpPr/>
      </xdr:nvCxnSpPr>
      <xdr:spPr>
        <a:xfrm flipV="1">
          <a:off x="14592300" y="67113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61612</xdr:rowOff>
    </xdr:from>
    <xdr:ext cx="405111" cy="259045"/>
    <xdr:sp macro="" textlink="">
      <xdr:nvSpPr>
        <xdr:cNvPr id="416" name="n_1aveValue【認定こども園・幼稚園・保育所】&#10;有形固定資産減価償却率"/>
        <xdr:cNvSpPr txBox="1"/>
      </xdr:nvSpPr>
      <xdr:spPr>
        <a:xfrm>
          <a:off x="15266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17"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66692</xdr:rowOff>
    </xdr:from>
    <xdr:ext cx="405111" cy="259045"/>
    <xdr:sp macro="" textlink="">
      <xdr:nvSpPr>
        <xdr:cNvPr id="418" name="n_1mainValue【認定こども園・幼稚園・保育所】&#10;有形固定資産減価償却率"/>
        <xdr:cNvSpPr txBox="1"/>
      </xdr:nvSpPr>
      <xdr:spPr>
        <a:xfrm>
          <a:off x="15266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116222</xdr:rowOff>
    </xdr:from>
    <xdr:ext cx="405111" cy="259045"/>
    <xdr:sp macro="" textlink="">
      <xdr:nvSpPr>
        <xdr:cNvPr id="419" name="n_2mainValue【認定こども園・幼稚園・保育所】&#10;有形固定資産減価償却率"/>
        <xdr:cNvSpPr txBox="1"/>
      </xdr:nvSpPr>
      <xdr:spPr>
        <a:xfrm>
          <a:off x="14389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445" name="直線コネクタ 444"/>
        <xdr:cNvCxnSpPr/>
      </xdr:nvCxnSpPr>
      <xdr:spPr>
        <a:xfrm flipV="1">
          <a:off x="22160864" y="5657306"/>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46"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47" name="直線コネクタ 446"/>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48"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49" name="直線コネクタ 448"/>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167113</xdr:rowOff>
    </xdr:from>
    <xdr:ext cx="469744" cy="259045"/>
    <xdr:sp macro="" textlink="">
      <xdr:nvSpPr>
        <xdr:cNvPr id="450" name="【認定こども園・幼稚園・保育所】&#10;一人当たり面積平均値テキスト"/>
        <xdr:cNvSpPr txBox="1"/>
      </xdr:nvSpPr>
      <xdr:spPr>
        <a:xfrm>
          <a:off x="221996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451" name="フローチャート: 判断 450"/>
        <xdr:cNvSpPr/>
      </xdr:nvSpPr>
      <xdr:spPr>
        <a:xfrm>
          <a:off x="22110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452" name="フローチャート: 判断 451"/>
        <xdr:cNvSpPr/>
      </xdr:nvSpPr>
      <xdr:spPr>
        <a:xfrm>
          <a:off x="2127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53" name="フローチャート: 判断 452"/>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58057</xdr:rowOff>
    </xdr:from>
    <xdr:to>
      <xdr:col>112</xdr:col>
      <xdr:colOff>38100</xdr:colOff>
      <xdr:row>38</xdr:row>
      <xdr:rowOff>159657</xdr:rowOff>
    </xdr:to>
    <xdr:sp macro="" textlink="">
      <xdr:nvSpPr>
        <xdr:cNvPr id="459" name="楕円 458"/>
        <xdr:cNvSpPr/>
      </xdr:nvSpPr>
      <xdr:spPr>
        <a:xfrm>
          <a:off x="21272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18869</xdr:rowOff>
    </xdr:from>
    <xdr:to>
      <xdr:col>107</xdr:col>
      <xdr:colOff>101600</xdr:colOff>
      <xdr:row>38</xdr:row>
      <xdr:rowOff>120469</xdr:rowOff>
    </xdr:to>
    <xdr:sp macro="" textlink="">
      <xdr:nvSpPr>
        <xdr:cNvPr id="460" name="楕円 459"/>
        <xdr:cNvSpPr/>
      </xdr:nvSpPr>
      <xdr:spPr>
        <a:xfrm>
          <a:off x="20383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69669</xdr:rowOff>
    </xdr:from>
    <xdr:to>
      <xdr:col>111</xdr:col>
      <xdr:colOff>177800</xdr:colOff>
      <xdr:row>38</xdr:row>
      <xdr:rowOff>108857</xdr:rowOff>
    </xdr:to>
    <xdr:cxnSp macro="">
      <xdr:nvCxnSpPr>
        <xdr:cNvPr id="461" name="直線コネクタ 460"/>
        <xdr:cNvCxnSpPr/>
      </xdr:nvCxnSpPr>
      <xdr:spPr>
        <a:xfrm>
          <a:off x="20434300" y="65847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107604</xdr:rowOff>
    </xdr:from>
    <xdr:ext cx="469744" cy="259045"/>
    <xdr:sp macro="" textlink="">
      <xdr:nvSpPr>
        <xdr:cNvPr id="462" name="n_1aveValue【認定こども園・幼稚園・保育所】&#10;一人当たり面積"/>
        <xdr:cNvSpPr txBox="1"/>
      </xdr:nvSpPr>
      <xdr:spPr>
        <a:xfrm>
          <a:off x="210757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63"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150784</xdr:rowOff>
    </xdr:from>
    <xdr:ext cx="469744" cy="259045"/>
    <xdr:sp macro="" textlink="">
      <xdr:nvSpPr>
        <xdr:cNvPr id="464" name="n_1mainValue【認定こども園・幼稚園・保育所】&#10;一人当たり面積"/>
        <xdr:cNvSpPr txBox="1"/>
      </xdr:nvSpPr>
      <xdr:spPr>
        <a:xfrm>
          <a:off x="21075727"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111596</xdr:rowOff>
    </xdr:from>
    <xdr:ext cx="469744" cy="259045"/>
    <xdr:sp macro="" textlink="">
      <xdr:nvSpPr>
        <xdr:cNvPr id="465" name="n_2mainValue【認定こども園・幼稚園・保育所】&#10;一人当たり面積"/>
        <xdr:cNvSpPr txBox="1"/>
      </xdr:nvSpPr>
      <xdr:spPr>
        <a:xfrm>
          <a:off x="201994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6" name="テキスト ボックス 47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7" name="直線コネクタ 4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8" name="テキスト ボックス 47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9" name="直線コネクタ 4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0" name="テキスト ボックス 4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1" name="直線コネクタ 4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2" name="テキスト ボックス 4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3" name="直線コネクタ 4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4" name="テキスト ボックス 4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5" name="直線コネクタ 4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6" name="テキスト ボックス 4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7" name="直線コネクタ 4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8" name="テキスト ボックス 48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48985</xdr:rowOff>
    </xdr:to>
    <xdr:cxnSp macro="">
      <xdr:nvCxnSpPr>
        <xdr:cNvPr id="492" name="直線コネクタ 491"/>
        <xdr:cNvCxnSpPr/>
      </xdr:nvCxnSpPr>
      <xdr:spPr>
        <a:xfrm flipV="1">
          <a:off x="16318864" y="9689374"/>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52812</xdr:rowOff>
    </xdr:from>
    <xdr:ext cx="405111" cy="259045"/>
    <xdr:sp macro="" textlink="">
      <xdr:nvSpPr>
        <xdr:cNvPr id="493" name="【学校施設】&#10;有形固定資産減価償却率最小値テキスト"/>
        <xdr:cNvSpPr txBox="1"/>
      </xdr:nvSpPr>
      <xdr:spPr>
        <a:xfrm>
          <a:off x="16357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48985</xdr:rowOff>
    </xdr:from>
    <xdr:to>
      <xdr:col>86</xdr:col>
      <xdr:colOff>25400</xdr:colOff>
      <xdr:row>64</xdr:row>
      <xdr:rowOff>48985</xdr:rowOff>
    </xdr:to>
    <xdr:cxnSp macro="">
      <xdr:nvCxnSpPr>
        <xdr:cNvPr id="494" name="直線コネクタ 493"/>
        <xdr:cNvCxnSpPr/>
      </xdr:nvCxnSpPr>
      <xdr:spPr>
        <a:xfrm>
          <a:off x="16230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95" name="【学校施設】&#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96" name="直線コネクタ 495"/>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164392</xdr:rowOff>
    </xdr:from>
    <xdr:ext cx="405111" cy="259045"/>
    <xdr:sp macro="" textlink="">
      <xdr:nvSpPr>
        <xdr:cNvPr id="497" name="【学校施設】&#10;有形固定資産減価償却率平均値テキスト"/>
        <xdr:cNvSpPr txBox="1"/>
      </xdr:nvSpPr>
      <xdr:spPr>
        <a:xfrm>
          <a:off x="16357600" y="1027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98" name="フローチャート: 判断 497"/>
        <xdr:cNvSpPr/>
      </xdr:nvSpPr>
      <xdr:spPr>
        <a:xfrm>
          <a:off x="16268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168003</xdr:rowOff>
    </xdr:from>
    <xdr:to>
      <xdr:col>81</xdr:col>
      <xdr:colOff>101600</xdr:colOff>
      <xdr:row>61</xdr:row>
      <xdr:rowOff>98153</xdr:rowOff>
    </xdr:to>
    <xdr:sp macro="" textlink="">
      <xdr:nvSpPr>
        <xdr:cNvPr id="499" name="フローチャート: 判断 498"/>
        <xdr:cNvSpPr/>
      </xdr:nvSpPr>
      <xdr:spPr>
        <a:xfrm>
          <a:off x="15430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21046</xdr:rowOff>
    </xdr:from>
    <xdr:to>
      <xdr:col>76</xdr:col>
      <xdr:colOff>165100</xdr:colOff>
      <xdr:row>60</xdr:row>
      <xdr:rowOff>122646</xdr:rowOff>
    </xdr:to>
    <xdr:sp macro="" textlink="">
      <xdr:nvSpPr>
        <xdr:cNvPr id="500" name="フローチャート: 判断 499"/>
        <xdr:cNvSpPr/>
      </xdr:nvSpPr>
      <xdr:spPr>
        <a:xfrm>
          <a:off x="14541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11249</xdr:rowOff>
    </xdr:from>
    <xdr:to>
      <xdr:col>81</xdr:col>
      <xdr:colOff>101600</xdr:colOff>
      <xdr:row>64</xdr:row>
      <xdr:rowOff>112849</xdr:rowOff>
    </xdr:to>
    <xdr:sp macro="" textlink="">
      <xdr:nvSpPr>
        <xdr:cNvPr id="506" name="楕円 505"/>
        <xdr:cNvSpPr/>
      </xdr:nvSpPr>
      <xdr:spPr>
        <a:xfrm>
          <a:off x="15430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84727</xdr:rowOff>
    </xdr:from>
    <xdr:to>
      <xdr:col>76</xdr:col>
      <xdr:colOff>165100</xdr:colOff>
      <xdr:row>64</xdr:row>
      <xdr:rowOff>14877</xdr:rowOff>
    </xdr:to>
    <xdr:sp macro="" textlink="">
      <xdr:nvSpPr>
        <xdr:cNvPr id="507" name="楕円 506"/>
        <xdr:cNvSpPr/>
      </xdr:nvSpPr>
      <xdr:spPr>
        <a:xfrm>
          <a:off x="14541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135527</xdr:rowOff>
    </xdr:from>
    <xdr:to>
      <xdr:col>81</xdr:col>
      <xdr:colOff>50800</xdr:colOff>
      <xdr:row>64</xdr:row>
      <xdr:rowOff>62049</xdr:rowOff>
    </xdr:to>
    <xdr:cxnSp macro="">
      <xdr:nvCxnSpPr>
        <xdr:cNvPr id="508" name="直線コネクタ 507"/>
        <xdr:cNvCxnSpPr/>
      </xdr:nvCxnSpPr>
      <xdr:spPr>
        <a:xfrm>
          <a:off x="14592300" y="1093687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114680</xdr:rowOff>
    </xdr:from>
    <xdr:ext cx="405111" cy="259045"/>
    <xdr:sp macro="" textlink="">
      <xdr:nvSpPr>
        <xdr:cNvPr id="509" name="n_1aveValue【学校施設】&#10;有形固定資産減価償却率"/>
        <xdr:cNvSpPr txBox="1"/>
      </xdr:nvSpPr>
      <xdr:spPr>
        <a:xfrm>
          <a:off x="15266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139173</xdr:rowOff>
    </xdr:from>
    <xdr:ext cx="405111" cy="259045"/>
    <xdr:sp macro="" textlink="">
      <xdr:nvSpPr>
        <xdr:cNvPr id="510" name="n_2aveValue【学校施設】&#10;有形固定資産減価償却率"/>
        <xdr:cNvSpPr txBox="1"/>
      </xdr:nvSpPr>
      <xdr:spPr>
        <a:xfrm>
          <a:off x="14389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103976</xdr:rowOff>
    </xdr:from>
    <xdr:ext cx="405111" cy="259045"/>
    <xdr:sp macro="" textlink="">
      <xdr:nvSpPr>
        <xdr:cNvPr id="511" name="n_1mainValue【学校施設】&#10;有形固定資産減価償却率"/>
        <xdr:cNvSpPr txBox="1"/>
      </xdr:nvSpPr>
      <xdr:spPr>
        <a:xfrm>
          <a:off x="15266044" y="1107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6004</xdr:rowOff>
    </xdr:from>
    <xdr:ext cx="405111" cy="259045"/>
    <xdr:sp macro="" textlink="">
      <xdr:nvSpPr>
        <xdr:cNvPr id="512" name="n_2mainValue【学校施設】&#10;有形固定資産減価償却率"/>
        <xdr:cNvSpPr txBox="1"/>
      </xdr:nvSpPr>
      <xdr:spPr>
        <a:xfrm>
          <a:off x="143897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24" name="直線コネクタ 523"/>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25" name="テキスト ボックス 524"/>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6" name="直線コネクタ 52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7" name="テキスト ボックス 52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28" name="直線コネクタ 527"/>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29" name="テキスト ボックス 528"/>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0" name="直線コネクタ 52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1" name="テキスト ボックス 53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32" name="直線コネクタ 531"/>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33" name="テキスト ボックス 532"/>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4" name="直線コネクタ 53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35" name="テキスト ボックス 53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36" name="直線コネクタ 535"/>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37" name="テキスト ボックス 536"/>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121920</xdr:rowOff>
    </xdr:from>
    <xdr:to>
      <xdr:col>116</xdr:col>
      <xdr:colOff>62864</xdr:colOff>
      <xdr:row>63</xdr:row>
      <xdr:rowOff>160972</xdr:rowOff>
    </xdr:to>
    <xdr:cxnSp macro="">
      <xdr:nvCxnSpPr>
        <xdr:cNvPr id="541" name="直線コネクタ 540"/>
        <xdr:cNvCxnSpPr/>
      </xdr:nvCxnSpPr>
      <xdr:spPr>
        <a:xfrm flipV="1">
          <a:off x="22160864" y="9723120"/>
          <a:ext cx="0" cy="1239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164799</xdr:rowOff>
    </xdr:from>
    <xdr:ext cx="469744" cy="259045"/>
    <xdr:sp macro="" textlink="">
      <xdr:nvSpPr>
        <xdr:cNvPr id="542" name="【学校施設】&#10;一人当たり面積最小値テキスト"/>
        <xdr:cNvSpPr txBox="1"/>
      </xdr:nvSpPr>
      <xdr:spPr>
        <a:xfrm>
          <a:off x="22199600" y="1096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160972</xdr:rowOff>
    </xdr:from>
    <xdr:to>
      <xdr:col>116</xdr:col>
      <xdr:colOff>152400</xdr:colOff>
      <xdr:row>63</xdr:row>
      <xdr:rowOff>160972</xdr:rowOff>
    </xdr:to>
    <xdr:cxnSp macro="">
      <xdr:nvCxnSpPr>
        <xdr:cNvPr id="543" name="直線コネクタ 542"/>
        <xdr:cNvCxnSpPr/>
      </xdr:nvCxnSpPr>
      <xdr:spPr>
        <a:xfrm>
          <a:off x="22072600" y="10962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68597</xdr:rowOff>
    </xdr:from>
    <xdr:ext cx="469744" cy="259045"/>
    <xdr:sp macro="" textlink="">
      <xdr:nvSpPr>
        <xdr:cNvPr id="544" name="【学校施設】&#10;一人当たり面積最大値テキスト"/>
        <xdr:cNvSpPr txBox="1"/>
      </xdr:nvSpPr>
      <xdr:spPr>
        <a:xfrm>
          <a:off x="221996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121920</xdr:rowOff>
    </xdr:from>
    <xdr:to>
      <xdr:col>116</xdr:col>
      <xdr:colOff>152400</xdr:colOff>
      <xdr:row>56</xdr:row>
      <xdr:rowOff>121920</xdr:rowOff>
    </xdr:to>
    <xdr:cxnSp macro="">
      <xdr:nvCxnSpPr>
        <xdr:cNvPr id="545" name="直線コネクタ 544"/>
        <xdr:cNvCxnSpPr/>
      </xdr:nvCxnSpPr>
      <xdr:spPr>
        <a:xfrm>
          <a:off x="22072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154322</xdr:rowOff>
    </xdr:from>
    <xdr:ext cx="469744" cy="259045"/>
    <xdr:sp macro="" textlink="">
      <xdr:nvSpPr>
        <xdr:cNvPr id="546" name="【学校施設】&#10;一人当たり面積平均値テキスト"/>
        <xdr:cNvSpPr txBox="1"/>
      </xdr:nvSpPr>
      <xdr:spPr>
        <a:xfrm>
          <a:off x="22199600" y="10441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xdr:rowOff>
    </xdr:from>
    <xdr:to>
      <xdr:col>116</xdr:col>
      <xdr:colOff>114300</xdr:colOff>
      <xdr:row>61</xdr:row>
      <xdr:rowOff>106045</xdr:rowOff>
    </xdr:to>
    <xdr:sp macro="" textlink="">
      <xdr:nvSpPr>
        <xdr:cNvPr id="547" name="フローチャート: 判断 546"/>
        <xdr:cNvSpPr/>
      </xdr:nvSpPr>
      <xdr:spPr>
        <a:xfrm>
          <a:off x="221107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161607</xdr:rowOff>
    </xdr:from>
    <xdr:to>
      <xdr:col>112</xdr:col>
      <xdr:colOff>38100</xdr:colOff>
      <xdr:row>61</xdr:row>
      <xdr:rowOff>91757</xdr:rowOff>
    </xdr:to>
    <xdr:sp macro="" textlink="">
      <xdr:nvSpPr>
        <xdr:cNvPr id="548" name="フローチャート: 判断 547"/>
        <xdr:cNvSpPr/>
      </xdr:nvSpPr>
      <xdr:spPr>
        <a:xfrm>
          <a:off x="212725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98743</xdr:rowOff>
    </xdr:from>
    <xdr:to>
      <xdr:col>107</xdr:col>
      <xdr:colOff>101600</xdr:colOff>
      <xdr:row>62</xdr:row>
      <xdr:rowOff>28893</xdr:rowOff>
    </xdr:to>
    <xdr:sp macro="" textlink="">
      <xdr:nvSpPr>
        <xdr:cNvPr id="549" name="フローチャート: 判断 548"/>
        <xdr:cNvSpPr/>
      </xdr:nvSpPr>
      <xdr:spPr>
        <a:xfrm>
          <a:off x="20383500" y="105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62547</xdr:rowOff>
    </xdr:from>
    <xdr:to>
      <xdr:col>112</xdr:col>
      <xdr:colOff>38100</xdr:colOff>
      <xdr:row>55</xdr:row>
      <xdr:rowOff>164147</xdr:rowOff>
    </xdr:to>
    <xdr:sp macro="" textlink="">
      <xdr:nvSpPr>
        <xdr:cNvPr id="555" name="楕円 554"/>
        <xdr:cNvSpPr/>
      </xdr:nvSpPr>
      <xdr:spPr>
        <a:xfrm>
          <a:off x="21272500" y="949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122555</xdr:rowOff>
    </xdr:from>
    <xdr:to>
      <xdr:col>107</xdr:col>
      <xdr:colOff>101600</xdr:colOff>
      <xdr:row>56</xdr:row>
      <xdr:rowOff>52705</xdr:rowOff>
    </xdr:to>
    <xdr:sp macro="" textlink="">
      <xdr:nvSpPr>
        <xdr:cNvPr id="556" name="楕円 555"/>
        <xdr:cNvSpPr/>
      </xdr:nvSpPr>
      <xdr:spPr>
        <a:xfrm>
          <a:off x="20383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113347</xdr:rowOff>
    </xdr:from>
    <xdr:to>
      <xdr:col>111</xdr:col>
      <xdr:colOff>177800</xdr:colOff>
      <xdr:row>56</xdr:row>
      <xdr:rowOff>1905</xdr:rowOff>
    </xdr:to>
    <xdr:cxnSp macro="">
      <xdr:nvCxnSpPr>
        <xdr:cNvPr id="557" name="直線コネクタ 556"/>
        <xdr:cNvCxnSpPr/>
      </xdr:nvCxnSpPr>
      <xdr:spPr>
        <a:xfrm flipV="1">
          <a:off x="20434300" y="9543097"/>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82884</xdr:rowOff>
    </xdr:from>
    <xdr:ext cx="469744" cy="259045"/>
    <xdr:sp macro="" textlink="">
      <xdr:nvSpPr>
        <xdr:cNvPr id="558" name="n_1aveValue【学校施設】&#10;一人当たり面積"/>
        <xdr:cNvSpPr txBox="1"/>
      </xdr:nvSpPr>
      <xdr:spPr>
        <a:xfrm>
          <a:off x="21075727" y="1054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20020</xdr:rowOff>
    </xdr:from>
    <xdr:ext cx="469744" cy="259045"/>
    <xdr:sp macro="" textlink="">
      <xdr:nvSpPr>
        <xdr:cNvPr id="559" name="n_2aveValue【学校施設】&#10;一人当たり面積"/>
        <xdr:cNvSpPr txBox="1"/>
      </xdr:nvSpPr>
      <xdr:spPr>
        <a:xfrm>
          <a:off x="20199427" y="106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9224</xdr:rowOff>
    </xdr:from>
    <xdr:ext cx="469744" cy="259045"/>
    <xdr:sp macro="" textlink="">
      <xdr:nvSpPr>
        <xdr:cNvPr id="560" name="n_1mainValue【学校施設】&#10;一人当たり面積"/>
        <xdr:cNvSpPr txBox="1"/>
      </xdr:nvSpPr>
      <xdr:spPr>
        <a:xfrm>
          <a:off x="21075727" y="926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69232</xdr:rowOff>
    </xdr:from>
    <xdr:ext cx="469744" cy="259045"/>
    <xdr:sp macro="" textlink="">
      <xdr:nvSpPr>
        <xdr:cNvPr id="561" name="n_2mainValue【学校施設】&#10;一人当たり面積"/>
        <xdr:cNvSpPr txBox="1"/>
      </xdr:nvSpPr>
      <xdr:spPr>
        <a:xfrm>
          <a:off x="20199427" y="932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2" name="テキスト ボックス 5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4" name="テキスト ボックス 5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2" name="テキスト ボックス 5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93345</xdr:rowOff>
    </xdr:from>
    <xdr:to>
      <xdr:col>85</xdr:col>
      <xdr:colOff>126364</xdr:colOff>
      <xdr:row>86</xdr:row>
      <xdr:rowOff>148589</xdr:rowOff>
    </xdr:to>
    <xdr:cxnSp macro="">
      <xdr:nvCxnSpPr>
        <xdr:cNvPr id="586" name="直線コネクタ 585"/>
        <xdr:cNvCxnSpPr/>
      </xdr:nvCxnSpPr>
      <xdr:spPr>
        <a:xfrm flipV="1">
          <a:off x="16318864" y="134664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87" name="【児童館】&#10;有形固定資産減価償却率最小値テキスト"/>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88" name="直線コネクタ 587"/>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40022</xdr:rowOff>
    </xdr:from>
    <xdr:ext cx="405111" cy="259045"/>
    <xdr:sp macro="" textlink="">
      <xdr:nvSpPr>
        <xdr:cNvPr id="589" name="【児童館】&#10;有形固定資産減価償却率最大値テキスト"/>
        <xdr:cNvSpPr txBox="1"/>
      </xdr:nvSpPr>
      <xdr:spPr>
        <a:xfrm>
          <a:off x="16357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590" name="直線コネクタ 589"/>
        <xdr:cNvCxnSpPr/>
      </xdr:nvCxnSpPr>
      <xdr:spPr>
        <a:xfrm>
          <a:off x="16230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91"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92" name="フローチャート: 判断 591"/>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69214</xdr:rowOff>
    </xdr:from>
    <xdr:to>
      <xdr:col>81</xdr:col>
      <xdr:colOff>101600</xdr:colOff>
      <xdr:row>82</xdr:row>
      <xdr:rowOff>170814</xdr:rowOff>
    </xdr:to>
    <xdr:sp macro="" textlink="">
      <xdr:nvSpPr>
        <xdr:cNvPr id="593" name="フローチャート: 判断 592"/>
        <xdr:cNvSpPr/>
      </xdr:nvSpPr>
      <xdr:spPr>
        <a:xfrm>
          <a:off x="15430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101600</xdr:rowOff>
    </xdr:from>
    <xdr:to>
      <xdr:col>76</xdr:col>
      <xdr:colOff>165100</xdr:colOff>
      <xdr:row>85</xdr:row>
      <xdr:rowOff>31750</xdr:rowOff>
    </xdr:to>
    <xdr:sp macro="" textlink="">
      <xdr:nvSpPr>
        <xdr:cNvPr id="594" name="フローチャート: 判断 593"/>
        <xdr:cNvSpPr/>
      </xdr:nvSpPr>
      <xdr:spPr>
        <a:xfrm>
          <a:off x="14541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166370</xdr:rowOff>
    </xdr:from>
    <xdr:to>
      <xdr:col>76</xdr:col>
      <xdr:colOff>165100</xdr:colOff>
      <xdr:row>83</xdr:row>
      <xdr:rowOff>96520</xdr:rowOff>
    </xdr:to>
    <xdr:sp macro="" textlink="">
      <xdr:nvSpPr>
        <xdr:cNvPr id="600" name="楕円 599"/>
        <xdr:cNvSpPr/>
      </xdr:nvSpPr>
      <xdr:spPr>
        <a:xfrm>
          <a:off x="14541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15891</xdr:rowOff>
    </xdr:from>
    <xdr:ext cx="405111" cy="259045"/>
    <xdr:sp macro="" textlink="">
      <xdr:nvSpPr>
        <xdr:cNvPr id="601" name="n_1aveValue【児童館】&#10;有形固定資産減価償却率"/>
        <xdr:cNvSpPr txBox="1"/>
      </xdr:nvSpPr>
      <xdr:spPr>
        <a:xfrm>
          <a:off x="15266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602" name="n_2aveValue【児童館】&#10;有形固定資産減価償却率"/>
        <xdr:cNvSpPr txBox="1"/>
      </xdr:nvSpPr>
      <xdr:spPr>
        <a:xfrm>
          <a:off x="14389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113047</xdr:rowOff>
    </xdr:from>
    <xdr:ext cx="405111" cy="259045"/>
    <xdr:sp macro="" textlink="">
      <xdr:nvSpPr>
        <xdr:cNvPr id="603" name="n_2mainValue【児童館】&#10;有形固定資産減価償却率"/>
        <xdr:cNvSpPr txBox="1"/>
      </xdr:nvSpPr>
      <xdr:spPr>
        <a:xfrm>
          <a:off x="14389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4" name="直線コネクタ 61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5" name="テキスト ボックス 61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6" name="直線コネクタ 61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7" name="テキスト ボックス 61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8" name="直線コネクタ 61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19" name="テキスト ボックス 61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0" name="直線コネクタ 61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1" name="テキスト ボックス 62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2" name="直線コネクタ 62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3" name="テキスト ボックス 62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4" name="直線コネクタ 62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5" name="テキスト ボックス 62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86</xdr:row>
      <xdr:rowOff>38100</xdr:rowOff>
    </xdr:to>
    <xdr:cxnSp macro="">
      <xdr:nvCxnSpPr>
        <xdr:cNvPr id="629" name="直線コネクタ 628"/>
        <xdr:cNvCxnSpPr/>
      </xdr:nvCxnSpPr>
      <xdr:spPr>
        <a:xfrm flipV="1">
          <a:off x="22160864" y="13302343"/>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30"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31" name="直線コネクタ 63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632" name="【児童館】&#10;一人当たり面積最大値テキスト"/>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633" name="直線コネクタ 632"/>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85470</xdr:rowOff>
    </xdr:from>
    <xdr:ext cx="469744" cy="259045"/>
    <xdr:sp macro="" textlink="">
      <xdr:nvSpPr>
        <xdr:cNvPr id="634" name="【児童館】&#10;一人当たり面積平均値テキスト"/>
        <xdr:cNvSpPr txBox="1"/>
      </xdr:nvSpPr>
      <xdr:spPr>
        <a:xfrm>
          <a:off x="22199600" y="141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635" name="フローチャート: 判断 634"/>
        <xdr:cNvSpPr/>
      </xdr:nvSpPr>
      <xdr:spPr>
        <a:xfrm>
          <a:off x="22110700" y="1416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636" name="フローチャート: 判断 635"/>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37" name="フローチャート: 判断 636"/>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8" name="テキスト ボックス 6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41729</xdr:rowOff>
    </xdr:from>
    <xdr:to>
      <xdr:col>107</xdr:col>
      <xdr:colOff>101600</xdr:colOff>
      <xdr:row>86</xdr:row>
      <xdr:rowOff>143329</xdr:rowOff>
    </xdr:to>
    <xdr:sp macro="" textlink="">
      <xdr:nvSpPr>
        <xdr:cNvPr id="643" name="楕円 642"/>
        <xdr:cNvSpPr/>
      </xdr:nvSpPr>
      <xdr:spPr>
        <a:xfrm>
          <a:off x="20383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143527</xdr:rowOff>
    </xdr:from>
    <xdr:ext cx="469744" cy="259045"/>
    <xdr:sp macro="" textlink="">
      <xdr:nvSpPr>
        <xdr:cNvPr id="644"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645"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134456</xdr:rowOff>
    </xdr:from>
    <xdr:ext cx="469744" cy="259045"/>
    <xdr:sp macro="" textlink="">
      <xdr:nvSpPr>
        <xdr:cNvPr id="646" name="n_2mainValue【児童館】&#10;一人当たり面積"/>
        <xdr:cNvSpPr txBox="1"/>
      </xdr:nvSpPr>
      <xdr:spPr>
        <a:xfrm>
          <a:off x="201994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7" name="テキスト ボックス 65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59" name="テキスト ボックス 65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50074</xdr:rowOff>
    </xdr:from>
    <xdr:to>
      <xdr:col>85</xdr:col>
      <xdr:colOff>126364</xdr:colOff>
      <xdr:row>108</xdr:row>
      <xdr:rowOff>37012</xdr:rowOff>
    </xdr:to>
    <xdr:cxnSp macro="">
      <xdr:nvCxnSpPr>
        <xdr:cNvPr id="673" name="直線コネクタ 672"/>
        <xdr:cNvCxnSpPr/>
      </xdr:nvCxnSpPr>
      <xdr:spPr>
        <a:xfrm flipV="1">
          <a:off x="16318864" y="17195074"/>
          <a:ext cx="0" cy="135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40839</xdr:rowOff>
    </xdr:from>
    <xdr:ext cx="405111" cy="259045"/>
    <xdr:sp macro="" textlink="">
      <xdr:nvSpPr>
        <xdr:cNvPr id="674" name="【公民館】&#10;有形固定資産減価償却率最小値テキスト"/>
        <xdr:cNvSpPr txBox="1"/>
      </xdr:nvSpPr>
      <xdr:spPr>
        <a:xfrm>
          <a:off x="163576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37012</xdr:rowOff>
    </xdr:from>
    <xdr:to>
      <xdr:col>86</xdr:col>
      <xdr:colOff>25400</xdr:colOff>
      <xdr:row>108</xdr:row>
      <xdr:rowOff>37012</xdr:rowOff>
    </xdr:to>
    <xdr:cxnSp macro="">
      <xdr:nvCxnSpPr>
        <xdr:cNvPr id="675" name="直線コネクタ 674"/>
        <xdr:cNvCxnSpPr/>
      </xdr:nvCxnSpPr>
      <xdr:spPr>
        <a:xfrm>
          <a:off x="16230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168201</xdr:rowOff>
    </xdr:from>
    <xdr:ext cx="405111" cy="259045"/>
    <xdr:sp macro="" textlink="">
      <xdr:nvSpPr>
        <xdr:cNvPr id="676" name="【公民館】&#10;有形固定資産減価償却率最大値テキスト"/>
        <xdr:cNvSpPr txBox="1"/>
      </xdr:nvSpPr>
      <xdr:spPr>
        <a:xfrm>
          <a:off x="16357600" y="1697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50074</xdr:rowOff>
    </xdr:from>
    <xdr:to>
      <xdr:col>86</xdr:col>
      <xdr:colOff>25400</xdr:colOff>
      <xdr:row>100</xdr:row>
      <xdr:rowOff>50074</xdr:rowOff>
    </xdr:to>
    <xdr:cxnSp macro="">
      <xdr:nvCxnSpPr>
        <xdr:cNvPr id="677" name="直線コネクタ 676"/>
        <xdr:cNvCxnSpPr/>
      </xdr:nvCxnSpPr>
      <xdr:spPr>
        <a:xfrm>
          <a:off x="16230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5459</xdr:rowOff>
    </xdr:from>
    <xdr:ext cx="405111" cy="259045"/>
    <xdr:sp macro="" textlink="">
      <xdr:nvSpPr>
        <xdr:cNvPr id="678" name="【公民館】&#10;有形固定資産減価償却率平均値テキスト"/>
        <xdr:cNvSpPr txBox="1"/>
      </xdr:nvSpPr>
      <xdr:spPr>
        <a:xfrm>
          <a:off x="16357600" y="18007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679" name="フローチャート: 判断 678"/>
        <xdr:cNvSpPr/>
      </xdr:nvSpPr>
      <xdr:spPr>
        <a:xfrm>
          <a:off x="162687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51526</xdr:rowOff>
    </xdr:from>
    <xdr:to>
      <xdr:col>81</xdr:col>
      <xdr:colOff>101600</xdr:colOff>
      <xdr:row>106</xdr:row>
      <xdr:rowOff>153126</xdr:rowOff>
    </xdr:to>
    <xdr:sp macro="" textlink="">
      <xdr:nvSpPr>
        <xdr:cNvPr id="680" name="フローチャート: 判断 679"/>
        <xdr:cNvSpPr/>
      </xdr:nvSpPr>
      <xdr:spPr>
        <a:xfrm>
          <a:off x="1543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681" name="フローチャート: 判断 680"/>
        <xdr:cNvSpPr/>
      </xdr:nvSpPr>
      <xdr:spPr>
        <a:xfrm>
          <a:off x="145415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687" name="楕円 686"/>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688" name="楕円 687"/>
        <xdr:cNvSpPr/>
      </xdr:nvSpPr>
      <xdr:spPr>
        <a:xfrm>
          <a:off x="14541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104</xdr:row>
      <xdr:rowOff>56606</xdr:rowOff>
    </xdr:to>
    <xdr:cxnSp macro="">
      <xdr:nvCxnSpPr>
        <xdr:cNvPr id="689" name="直線コネクタ 688"/>
        <xdr:cNvCxnSpPr/>
      </xdr:nvCxnSpPr>
      <xdr:spPr>
        <a:xfrm flipV="1">
          <a:off x="14592300" y="178612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144253</xdr:rowOff>
    </xdr:from>
    <xdr:ext cx="405111" cy="259045"/>
    <xdr:sp macro="" textlink="">
      <xdr:nvSpPr>
        <xdr:cNvPr id="690" name="n_1aveValue【公民館】&#10;有形固定資産減価償却率"/>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691" name="n_2aveValue【公民館】&#10;有形固定資産減価償却率"/>
        <xdr:cNvSpPr txBox="1"/>
      </xdr:nvSpPr>
      <xdr:spPr>
        <a:xfrm>
          <a:off x="14389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692" name="n_1mainValue【公民館】&#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693" name="n_2mainValue【公民館】&#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717" name="直線コネクタ 716"/>
        <xdr:cNvCxnSpPr/>
      </xdr:nvCxnSpPr>
      <xdr:spPr>
        <a:xfrm flipV="1">
          <a:off x="22160864" y="170637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718" name="【公民館】&#10;一人当たり面積最小値テキスト"/>
        <xdr:cNvSpPr txBox="1"/>
      </xdr:nvSpPr>
      <xdr:spPr>
        <a:xfrm>
          <a:off x="221996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719" name="直線コネクタ 718"/>
        <xdr:cNvCxnSpPr/>
      </xdr:nvCxnSpPr>
      <xdr:spPr>
        <a:xfrm>
          <a:off x="22072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720" name="【公民館】&#10;一人当たり面積最大値テキスト"/>
        <xdr:cNvSpPr txBox="1"/>
      </xdr:nvSpPr>
      <xdr:spPr>
        <a:xfrm>
          <a:off x="221996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721" name="直線コネクタ 720"/>
        <xdr:cNvCxnSpPr/>
      </xdr:nvCxnSpPr>
      <xdr:spPr>
        <a:xfrm>
          <a:off x="22072600" y="170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160038</xdr:rowOff>
    </xdr:from>
    <xdr:ext cx="469744" cy="259045"/>
    <xdr:sp macro="" textlink="">
      <xdr:nvSpPr>
        <xdr:cNvPr id="722" name="【公民館】&#10;一人当たり面積平均値テキスト"/>
        <xdr:cNvSpPr txBox="1"/>
      </xdr:nvSpPr>
      <xdr:spPr>
        <a:xfrm>
          <a:off x="22199600" y="18162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723" name="フローチャート: 判断 722"/>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4" name="フローチャート: 判断 72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125730</xdr:rowOff>
    </xdr:from>
    <xdr:to>
      <xdr:col>107</xdr:col>
      <xdr:colOff>101600</xdr:colOff>
      <xdr:row>107</xdr:row>
      <xdr:rowOff>55880</xdr:rowOff>
    </xdr:to>
    <xdr:sp macro="" textlink="">
      <xdr:nvSpPr>
        <xdr:cNvPr id="725" name="フローチャート: 判断 724"/>
        <xdr:cNvSpPr/>
      </xdr:nvSpPr>
      <xdr:spPr>
        <a:xfrm>
          <a:off x="20383500" y="182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121920</xdr:rowOff>
    </xdr:from>
    <xdr:to>
      <xdr:col>112</xdr:col>
      <xdr:colOff>38100</xdr:colOff>
      <xdr:row>105</xdr:row>
      <xdr:rowOff>52070</xdr:rowOff>
    </xdr:to>
    <xdr:sp macro="" textlink="">
      <xdr:nvSpPr>
        <xdr:cNvPr id="731" name="楕円 730"/>
        <xdr:cNvSpPr/>
      </xdr:nvSpPr>
      <xdr:spPr>
        <a:xfrm>
          <a:off x="212725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148589</xdr:rowOff>
    </xdr:from>
    <xdr:to>
      <xdr:col>107</xdr:col>
      <xdr:colOff>101600</xdr:colOff>
      <xdr:row>105</xdr:row>
      <xdr:rowOff>78739</xdr:rowOff>
    </xdr:to>
    <xdr:sp macro="" textlink="">
      <xdr:nvSpPr>
        <xdr:cNvPr id="732" name="楕円 731"/>
        <xdr:cNvSpPr/>
      </xdr:nvSpPr>
      <xdr:spPr>
        <a:xfrm>
          <a:off x="20383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1270</xdr:rowOff>
    </xdr:from>
    <xdr:to>
      <xdr:col>111</xdr:col>
      <xdr:colOff>177800</xdr:colOff>
      <xdr:row>105</xdr:row>
      <xdr:rowOff>27939</xdr:rowOff>
    </xdr:to>
    <xdr:cxnSp macro="">
      <xdr:nvCxnSpPr>
        <xdr:cNvPr id="733" name="直線コネクタ 732"/>
        <xdr:cNvCxnSpPr/>
      </xdr:nvCxnSpPr>
      <xdr:spPr>
        <a:xfrm flipV="1">
          <a:off x="20434300" y="180035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34"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47007</xdr:rowOff>
    </xdr:from>
    <xdr:ext cx="469744" cy="259045"/>
    <xdr:sp macro="" textlink="">
      <xdr:nvSpPr>
        <xdr:cNvPr id="735" name="n_2aveValue【公民館】&#10;一人当たり面積"/>
        <xdr:cNvSpPr txBox="1"/>
      </xdr:nvSpPr>
      <xdr:spPr>
        <a:xfrm>
          <a:off x="20199427" y="183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68597</xdr:rowOff>
    </xdr:from>
    <xdr:ext cx="469744" cy="259045"/>
    <xdr:sp macro="" textlink="">
      <xdr:nvSpPr>
        <xdr:cNvPr id="736" name="n_1mainValue【公民館】&#10;一人当たり面積"/>
        <xdr:cNvSpPr txBox="1"/>
      </xdr:nvSpPr>
      <xdr:spPr>
        <a:xfrm>
          <a:off x="21075727" y="177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95266</xdr:rowOff>
    </xdr:from>
    <xdr:ext cx="469744" cy="259045"/>
    <xdr:sp macro="" textlink="">
      <xdr:nvSpPr>
        <xdr:cNvPr id="737" name="n_2mainValue【公民館】&#10;一人当たり面積"/>
        <xdr:cNvSpPr txBox="1"/>
      </xdr:nvSpPr>
      <xdr:spPr>
        <a:xfrm>
          <a:off x="2019942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類似団体と比較して特に有形固定資産減価償却率が高い施設は、公営住宅、公民館であり、特に低い施設は、学校施設、認定こども園・幼稚園・保育所である。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　公営住宅については、保有施設の９割が有形固定資産減価償却率</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％を超えており、全体的に老朽化が進んでいる。平成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個別施設計画を策定し、それに基づき境住宅及び沖浦住宅について解体撤去工事等を実施したことにより一定の数値の減少は見込まれるものの、依然として高い水準にあるため、今後も同計画により、令和８年度までに廃止・解体等を含めた再編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　学校施設については、近年立て続けに耐震化・老朽化対策に伴う大規模改修を実施したことにより、有形固定資産減価償却率は低くなっている。しかし、人口減少の影響により一人当たりの面積は平均値を大きく上回っている状況にあるため、維持管理経費の増加に留意しながら、適切な管理運営を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18,176
18,045
368.77
14,367,497
13,943,603
309,484
8,397,432
19,795,916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70" name="直線コネクタ 69"/>
        <xdr:cNvCxnSpPr/>
      </xdr:nvCxnSpPr>
      <xdr:spPr>
        <a:xfrm flipV="1">
          <a:off x="4634865" y="970407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71" name="【体育館・プール】&#10;有形固定資産減価償却率最小値テキスト"/>
        <xdr:cNvSpPr txBox="1"/>
      </xdr:nvSpPr>
      <xdr:spPr>
        <a:xfrm>
          <a:off x="4673600" y="110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72" name="直線コネクタ 71"/>
        <xdr:cNvCxnSpPr/>
      </xdr:nvCxnSpPr>
      <xdr:spPr>
        <a:xfrm>
          <a:off x="4546600" y="1104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73" name="【体育館・プール】&#10;有形固定資産減価償却率最大値テキスト"/>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74" name="直線コネクタ 73"/>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140225</xdr:rowOff>
    </xdr:from>
    <xdr:ext cx="405111" cy="259045"/>
    <xdr:sp macro="" textlink="">
      <xdr:nvSpPr>
        <xdr:cNvPr id="75" name="【体育館・プール】&#10;有形固定資産減価償却率平均値テキスト"/>
        <xdr:cNvSpPr txBox="1"/>
      </xdr:nvSpPr>
      <xdr:spPr>
        <a:xfrm>
          <a:off x="4673600" y="1025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76" name="フローチャート: 判断 75"/>
        <xdr:cNvSpPr/>
      </xdr:nvSpPr>
      <xdr:spPr>
        <a:xfrm>
          <a:off x="45847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77" name="フローチャート: 判断 76"/>
        <xdr:cNvSpPr/>
      </xdr:nvSpPr>
      <xdr:spPr>
        <a:xfrm>
          <a:off x="3746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57929</xdr:rowOff>
    </xdr:from>
    <xdr:ext cx="405111" cy="259045"/>
    <xdr:sp macro="" textlink="">
      <xdr:nvSpPr>
        <xdr:cNvPr id="78" name="n_1aveValue【体育館・プール】&#10;有形固定資産減価償却率"/>
        <xdr:cNvSpPr txBox="1"/>
      </xdr:nvSpPr>
      <xdr:spPr>
        <a:xfrm>
          <a:off x="35820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136652</xdr:rowOff>
    </xdr:from>
    <xdr:to>
      <xdr:col>15</xdr:col>
      <xdr:colOff>101600</xdr:colOff>
      <xdr:row>59</xdr:row>
      <xdr:rowOff>66802</xdr:rowOff>
    </xdr:to>
    <xdr:sp macro="" textlink="">
      <xdr:nvSpPr>
        <xdr:cNvPr id="79" name="フローチャート: 判断 78"/>
        <xdr:cNvSpPr/>
      </xdr:nvSpPr>
      <xdr:spPr>
        <a:xfrm>
          <a:off x="2857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83329</xdr:rowOff>
    </xdr:from>
    <xdr:ext cx="405111" cy="259045"/>
    <xdr:sp macro="" textlink="">
      <xdr:nvSpPr>
        <xdr:cNvPr id="80" name="n_2aveValue【体育館・プール】&#10;有形固定資産減価償却率"/>
        <xdr:cNvSpPr txBox="1"/>
      </xdr:nvSpPr>
      <xdr:spPr>
        <a:xfrm>
          <a:off x="2705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42926</xdr:rowOff>
    </xdr:from>
    <xdr:to>
      <xdr:col>20</xdr:col>
      <xdr:colOff>38100</xdr:colOff>
      <xdr:row>59</xdr:row>
      <xdr:rowOff>144526</xdr:rowOff>
    </xdr:to>
    <xdr:sp macro="" textlink="">
      <xdr:nvSpPr>
        <xdr:cNvPr id="86" name="楕円 85"/>
        <xdr:cNvSpPr/>
      </xdr:nvSpPr>
      <xdr:spPr>
        <a:xfrm>
          <a:off x="3746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87" name="楕円 86"/>
        <xdr:cNvSpPr/>
      </xdr:nvSpPr>
      <xdr:spPr>
        <a:xfrm>
          <a:off x="2857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93726</xdr:rowOff>
    </xdr:from>
    <xdr:to>
      <xdr:col>19</xdr:col>
      <xdr:colOff>177800</xdr:colOff>
      <xdr:row>59</xdr:row>
      <xdr:rowOff>144018</xdr:rowOff>
    </xdr:to>
    <xdr:cxnSp macro="">
      <xdr:nvCxnSpPr>
        <xdr:cNvPr id="88" name="直線コネクタ 87"/>
        <xdr:cNvCxnSpPr/>
      </xdr:nvCxnSpPr>
      <xdr:spPr>
        <a:xfrm flipV="1">
          <a:off x="2908300" y="102092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161053</xdr:rowOff>
    </xdr:from>
    <xdr:ext cx="405111" cy="259045"/>
    <xdr:sp macro="" textlink="">
      <xdr:nvSpPr>
        <xdr:cNvPr id="89" name="n_1mainValue【体育館・プール】&#10;有形固定資産減価償却率"/>
        <xdr:cNvSpPr txBox="1"/>
      </xdr:nvSpPr>
      <xdr:spPr>
        <a:xfrm>
          <a:off x="35820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14495</xdr:rowOff>
    </xdr:from>
    <xdr:ext cx="405111" cy="259045"/>
    <xdr:sp macro="" textlink="">
      <xdr:nvSpPr>
        <xdr:cNvPr id="90" name="n_2mainValue【体育館・プール】&#10;有形固定資産減価償却率"/>
        <xdr:cNvSpPr txBox="1"/>
      </xdr:nvSpPr>
      <xdr:spPr>
        <a:xfrm>
          <a:off x="2705744"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1" name="直線コネクタ 1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2" name="テキスト ボックス 1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3" name="直線コネクタ 1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4" name="テキスト ボックス 1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5" name="直線コネクタ 1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6" name="テキスト ボックス 1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7" name="直線コネクタ 1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8" name="テキスト ボックス 1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9" name="直線コネクタ 1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0" name="テキスト ボックス 1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1" name="直線コネクタ 1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2" name="テキスト ボックス 1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16" name="直線コネクタ 115"/>
        <xdr:cNvCxnSpPr/>
      </xdr:nvCxnSpPr>
      <xdr:spPr>
        <a:xfrm flipV="1">
          <a:off x="10476865" y="9679577"/>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17" name="【体育館・プール】&#10;一人当たり面積最小値テキスト"/>
        <xdr:cNvSpPr txBox="1"/>
      </xdr:nvSpPr>
      <xdr:spPr>
        <a:xfrm>
          <a:off x="10515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118" name="直線コネクタ 117"/>
        <xdr:cNvCxnSpPr/>
      </xdr:nvCxnSpPr>
      <xdr:spPr>
        <a:xfrm>
          <a:off x="10388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119" name="【体育館・プール】&#10;一人当たり面積最大値テキスト"/>
        <xdr:cNvSpPr txBox="1"/>
      </xdr:nvSpPr>
      <xdr:spPr>
        <a:xfrm>
          <a:off x="10515600" y="94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120" name="直線コネクタ 119"/>
        <xdr:cNvCxnSpPr/>
      </xdr:nvCxnSpPr>
      <xdr:spPr>
        <a:xfrm>
          <a:off x="10388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25599</xdr:rowOff>
    </xdr:from>
    <xdr:ext cx="469744" cy="259045"/>
    <xdr:sp macro="" textlink="">
      <xdr:nvSpPr>
        <xdr:cNvPr id="121" name="【体育館・プール】&#10;一人当たり面積平均値テキスト"/>
        <xdr:cNvSpPr txBox="1"/>
      </xdr:nvSpPr>
      <xdr:spPr>
        <a:xfrm>
          <a:off x="10515600" y="10484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122" name="フローチャート: 判断 121"/>
        <xdr:cNvSpPr/>
      </xdr:nvSpPr>
      <xdr:spPr>
        <a:xfrm>
          <a:off x="104267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23" name="フローチャート: 判断 122"/>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7637</xdr:rowOff>
    </xdr:from>
    <xdr:ext cx="469744" cy="259045"/>
    <xdr:sp macro="" textlink="">
      <xdr:nvSpPr>
        <xdr:cNvPr id="124" name="n_1aveValue【体育館・プール】&#10;一人当たり面積"/>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127181</xdr:rowOff>
    </xdr:from>
    <xdr:to>
      <xdr:col>46</xdr:col>
      <xdr:colOff>38100</xdr:colOff>
      <xdr:row>61</xdr:row>
      <xdr:rowOff>57331</xdr:rowOff>
    </xdr:to>
    <xdr:sp macro="" textlink="">
      <xdr:nvSpPr>
        <xdr:cNvPr id="125" name="フローチャート: 判断 124"/>
        <xdr:cNvSpPr/>
      </xdr:nvSpPr>
      <xdr:spPr>
        <a:xfrm>
          <a:off x="869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73858</xdr:rowOff>
    </xdr:from>
    <xdr:ext cx="469744" cy="259045"/>
    <xdr:sp macro="" textlink="">
      <xdr:nvSpPr>
        <xdr:cNvPr id="126" name="n_2aveValue【体育館・プール】&#10;一人当たり面積"/>
        <xdr:cNvSpPr txBox="1"/>
      </xdr:nvSpPr>
      <xdr:spPr>
        <a:xfrm>
          <a:off x="8515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135346</xdr:rowOff>
    </xdr:from>
    <xdr:to>
      <xdr:col>50</xdr:col>
      <xdr:colOff>165100</xdr:colOff>
      <xdr:row>60</xdr:row>
      <xdr:rowOff>65496</xdr:rowOff>
    </xdr:to>
    <xdr:sp macro="" textlink="">
      <xdr:nvSpPr>
        <xdr:cNvPr id="132" name="楕円 131"/>
        <xdr:cNvSpPr/>
      </xdr:nvSpPr>
      <xdr:spPr>
        <a:xfrm>
          <a:off x="9588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156573</xdr:rowOff>
    </xdr:from>
    <xdr:to>
      <xdr:col>46</xdr:col>
      <xdr:colOff>38100</xdr:colOff>
      <xdr:row>61</xdr:row>
      <xdr:rowOff>86723</xdr:rowOff>
    </xdr:to>
    <xdr:sp macro="" textlink="">
      <xdr:nvSpPr>
        <xdr:cNvPr id="133" name="楕円 132"/>
        <xdr:cNvSpPr/>
      </xdr:nvSpPr>
      <xdr:spPr>
        <a:xfrm>
          <a:off x="8699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14696</xdr:rowOff>
    </xdr:from>
    <xdr:to>
      <xdr:col>50</xdr:col>
      <xdr:colOff>114300</xdr:colOff>
      <xdr:row>61</xdr:row>
      <xdr:rowOff>35923</xdr:rowOff>
    </xdr:to>
    <xdr:cxnSp macro="">
      <xdr:nvCxnSpPr>
        <xdr:cNvPr id="134" name="直線コネクタ 133"/>
        <xdr:cNvCxnSpPr/>
      </xdr:nvCxnSpPr>
      <xdr:spPr>
        <a:xfrm flipV="1">
          <a:off x="8750300" y="10301696"/>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82023</xdr:rowOff>
    </xdr:from>
    <xdr:ext cx="469744" cy="259045"/>
    <xdr:sp macro="" textlink="">
      <xdr:nvSpPr>
        <xdr:cNvPr id="135" name="n_1mainValue【体育館・プール】&#10;一人当たり面積"/>
        <xdr:cNvSpPr txBox="1"/>
      </xdr:nvSpPr>
      <xdr:spPr>
        <a:xfrm>
          <a:off x="9391727" y="1002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77850</xdr:rowOff>
    </xdr:from>
    <xdr:ext cx="469744" cy="259045"/>
    <xdr:sp macro="" textlink="">
      <xdr:nvSpPr>
        <xdr:cNvPr id="136" name="n_2mainValue【体育館・プール】&#10;一人当たり面積"/>
        <xdr:cNvSpPr txBox="1"/>
      </xdr:nvSpPr>
      <xdr:spPr>
        <a:xfrm>
          <a:off x="8515427" y="1053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7" name="テキスト ボックス 1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8" name="直線コネクタ 14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9" name="テキスト ボックス 14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0" name="直線コネクタ 14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1" name="テキスト ボックス 15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2" name="直線コネクタ 15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3" name="テキスト ボックス 15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4" name="直線コネクタ 15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5" name="テキスト ボックス 15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6" name="直線コネクタ 1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57" name="テキスト ボックス 15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90678</xdr:rowOff>
    </xdr:from>
    <xdr:to>
      <xdr:col>24</xdr:col>
      <xdr:colOff>62865</xdr:colOff>
      <xdr:row>84</xdr:row>
      <xdr:rowOff>166115</xdr:rowOff>
    </xdr:to>
    <xdr:cxnSp macro="">
      <xdr:nvCxnSpPr>
        <xdr:cNvPr id="159" name="直線コネクタ 158"/>
        <xdr:cNvCxnSpPr/>
      </xdr:nvCxnSpPr>
      <xdr:spPr>
        <a:xfrm flipV="1">
          <a:off x="4634865" y="13292328"/>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160" name="【福祉施設】&#10;有形固定資産減価償却率最小値テキスト"/>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161" name="直線コネクタ 160"/>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37355</xdr:rowOff>
    </xdr:from>
    <xdr:ext cx="405111" cy="259045"/>
    <xdr:sp macro="" textlink="">
      <xdr:nvSpPr>
        <xdr:cNvPr id="162" name="【福祉施設】&#10;有形固定資産減価償却率最大値テキスト"/>
        <xdr:cNvSpPr txBox="1"/>
      </xdr:nvSpPr>
      <xdr:spPr>
        <a:xfrm>
          <a:off x="46736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90678</xdr:rowOff>
    </xdr:from>
    <xdr:to>
      <xdr:col>24</xdr:col>
      <xdr:colOff>152400</xdr:colOff>
      <xdr:row>77</xdr:row>
      <xdr:rowOff>90678</xdr:rowOff>
    </xdr:to>
    <xdr:cxnSp macro="">
      <xdr:nvCxnSpPr>
        <xdr:cNvPr id="163" name="直線コネクタ 162"/>
        <xdr:cNvCxnSpPr/>
      </xdr:nvCxnSpPr>
      <xdr:spPr>
        <a:xfrm>
          <a:off x="4546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75455</xdr:rowOff>
    </xdr:from>
    <xdr:ext cx="405111" cy="259045"/>
    <xdr:sp macro="" textlink="">
      <xdr:nvSpPr>
        <xdr:cNvPr id="164" name="【福祉施設】&#10;有形固定資産減価償却率平均値テキスト"/>
        <xdr:cNvSpPr txBox="1"/>
      </xdr:nvSpPr>
      <xdr:spPr>
        <a:xfrm>
          <a:off x="46736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97028</xdr:rowOff>
    </xdr:from>
    <xdr:to>
      <xdr:col>24</xdr:col>
      <xdr:colOff>114300</xdr:colOff>
      <xdr:row>83</xdr:row>
      <xdr:rowOff>27178</xdr:rowOff>
    </xdr:to>
    <xdr:sp macro="" textlink="">
      <xdr:nvSpPr>
        <xdr:cNvPr id="165" name="フローチャート: 判断 164"/>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87885</xdr:rowOff>
    </xdr:from>
    <xdr:to>
      <xdr:col>20</xdr:col>
      <xdr:colOff>38100</xdr:colOff>
      <xdr:row>83</xdr:row>
      <xdr:rowOff>18035</xdr:rowOff>
    </xdr:to>
    <xdr:sp macro="" textlink="">
      <xdr:nvSpPr>
        <xdr:cNvPr id="166" name="フローチャート: 判断 165"/>
        <xdr:cNvSpPr/>
      </xdr:nvSpPr>
      <xdr:spPr>
        <a:xfrm>
          <a:off x="3746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9162</xdr:rowOff>
    </xdr:from>
    <xdr:ext cx="405111" cy="259045"/>
    <xdr:sp macro="" textlink="">
      <xdr:nvSpPr>
        <xdr:cNvPr id="167" name="n_1aveValue【福祉施設】&#10;有形固定資産減価償却率"/>
        <xdr:cNvSpPr txBox="1"/>
      </xdr:nvSpPr>
      <xdr:spPr>
        <a:xfrm>
          <a:off x="35820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85598</xdr:rowOff>
    </xdr:from>
    <xdr:to>
      <xdr:col>15</xdr:col>
      <xdr:colOff>101600</xdr:colOff>
      <xdr:row>84</xdr:row>
      <xdr:rowOff>15748</xdr:rowOff>
    </xdr:to>
    <xdr:sp macro="" textlink="">
      <xdr:nvSpPr>
        <xdr:cNvPr id="168" name="フローチャート: 判断 167"/>
        <xdr:cNvSpPr/>
      </xdr:nvSpPr>
      <xdr:spPr>
        <a:xfrm>
          <a:off x="2857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6875</xdr:rowOff>
    </xdr:from>
    <xdr:ext cx="405111" cy="259045"/>
    <xdr:sp macro="" textlink="">
      <xdr:nvSpPr>
        <xdr:cNvPr id="169" name="n_2aveValue【福祉施設】&#10;有形固定資産減価償却率"/>
        <xdr:cNvSpPr txBox="1"/>
      </xdr:nvSpPr>
      <xdr:spPr>
        <a:xfrm>
          <a:off x="2705744"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0" name="テキスト ボックス 1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1" name="テキスト ボックス 1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2" name="テキスト ボックス 1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3" name="テキスト ボックス 1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4" name="テキスト ボックス 1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26163</xdr:rowOff>
    </xdr:from>
    <xdr:to>
      <xdr:col>20</xdr:col>
      <xdr:colOff>38100</xdr:colOff>
      <xdr:row>77</xdr:row>
      <xdr:rowOff>127763</xdr:rowOff>
    </xdr:to>
    <xdr:sp macro="" textlink="">
      <xdr:nvSpPr>
        <xdr:cNvPr id="175" name="楕円 174"/>
        <xdr:cNvSpPr/>
      </xdr:nvSpPr>
      <xdr:spPr>
        <a:xfrm>
          <a:off x="3746500" y="132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126746</xdr:rowOff>
    </xdr:from>
    <xdr:to>
      <xdr:col>15</xdr:col>
      <xdr:colOff>101600</xdr:colOff>
      <xdr:row>78</xdr:row>
      <xdr:rowOff>56896</xdr:rowOff>
    </xdr:to>
    <xdr:sp macro="" textlink="">
      <xdr:nvSpPr>
        <xdr:cNvPr id="176" name="楕円 175"/>
        <xdr:cNvSpPr/>
      </xdr:nvSpPr>
      <xdr:spPr>
        <a:xfrm>
          <a:off x="2857500" y="133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76963</xdr:rowOff>
    </xdr:from>
    <xdr:to>
      <xdr:col>19</xdr:col>
      <xdr:colOff>177800</xdr:colOff>
      <xdr:row>78</xdr:row>
      <xdr:rowOff>6096</xdr:rowOff>
    </xdr:to>
    <xdr:cxnSp macro="">
      <xdr:nvCxnSpPr>
        <xdr:cNvPr id="177" name="直線コネクタ 176"/>
        <xdr:cNvCxnSpPr/>
      </xdr:nvCxnSpPr>
      <xdr:spPr>
        <a:xfrm flipV="1">
          <a:off x="2908300" y="132786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75</xdr:row>
      <xdr:rowOff>144290</xdr:rowOff>
    </xdr:from>
    <xdr:ext cx="405111" cy="259045"/>
    <xdr:sp macro="" textlink="">
      <xdr:nvSpPr>
        <xdr:cNvPr id="178" name="n_1mainValue【福祉施設】&#10;有形固定資産減価償却率"/>
        <xdr:cNvSpPr txBox="1"/>
      </xdr:nvSpPr>
      <xdr:spPr>
        <a:xfrm>
          <a:off x="3582044" y="1300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73423</xdr:rowOff>
    </xdr:from>
    <xdr:ext cx="405111" cy="259045"/>
    <xdr:sp macro="" textlink="">
      <xdr:nvSpPr>
        <xdr:cNvPr id="179" name="n_2mainValue【福祉施設】&#10;有形固定資産減価償却率"/>
        <xdr:cNvSpPr txBox="1"/>
      </xdr:nvSpPr>
      <xdr:spPr>
        <a:xfrm>
          <a:off x="2705744" y="1310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0" name="正方形/長方形 1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1" name="正方形/長方形 1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2" name="正方形/長方形 1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3" name="正方形/長方形 1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4" name="正方形/長方形 1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5" name="正方形/長方形 1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6" name="正方形/長方形 1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7" name="正方形/長方形 1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8" name="テキスト ボックス 1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9" name="直線コネクタ 1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0" name="直線コネクタ 1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1" name="テキスト ボックス 1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2" name="直線コネクタ 1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3" name="テキスト ボックス 1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4" name="直線コネクタ 1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5" name="テキスト ボックス 1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6" name="直線コネクタ 1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7" name="テキスト ボックス 1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8" name="直線コネクタ 1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9" name="テキスト ボックス 1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0" name="直線コネクタ 1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1" name="テキスト ボックス 20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96882</xdr:rowOff>
    </xdr:from>
    <xdr:to>
      <xdr:col>54</xdr:col>
      <xdr:colOff>189865</xdr:colOff>
      <xdr:row>86</xdr:row>
      <xdr:rowOff>113212</xdr:rowOff>
    </xdr:to>
    <xdr:cxnSp macro="">
      <xdr:nvCxnSpPr>
        <xdr:cNvPr id="205" name="直線コネクタ 204"/>
        <xdr:cNvCxnSpPr/>
      </xdr:nvCxnSpPr>
      <xdr:spPr>
        <a:xfrm flipV="1">
          <a:off x="10476865" y="13469982"/>
          <a:ext cx="0" cy="138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06" name="【福祉施設】&#10;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07" name="直線コネクタ 206"/>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43559</xdr:rowOff>
    </xdr:from>
    <xdr:ext cx="469744" cy="259045"/>
    <xdr:sp macro="" textlink="">
      <xdr:nvSpPr>
        <xdr:cNvPr id="208" name="【福祉施設】&#10;一人当たり面積最大値テキスト"/>
        <xdr:cNvSpPr txBox="1"/>
      </xdr:nvSpPr>
      <xdr:spPr>
        <a:xfrm>
          <a:off x="10515600" y="132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96882</xdr:rowOff>
    </xdr:from>
    <xdr:to>
      <xdr:col>55</xdr:col>
      <xdr:colOff>88900</xdr:colOff>
      <xdr:row>78</xdr:row>
      <xdr:rowOff>96882</xdr:rowOff>
    </xdr:to>
    <xdr:cxnSp macro="">
      <xdr:nvCxnSpPr>
        <xdr:cNvPr id="209" name="直線コネクタ 208"/>
        <xdr:cNvCxnSpPr/>
      </xdr:nvCxnSpPr>
      <xdr:spPr>
        <a:xfrm>
          <a:off x="10388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81659</xdr:rowOff>
    </xdr:from>
    <xdr:ext cx="469744" cy="259045"/>
    <xdr:sp macro="" textlink="">
      <xdr:nvSpPr>
        <xdr:cNvPr id="210" name="【福祉施設】&#10;一人当たり面積平均値テキスト"/>
        <xdr:cNvSpPr txBox="1"/>
      </xdr:nvSpPr>
      <xdr:spPr>
        <a:xfrm>
          <a:off x="105156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211" name="フローチャート: 判断 210"/>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11793</xdr:rowOff>
    </xdr:from>
    <xdr:to>
      <xdr:col>50</xdr:col>
      <xdr:colOff>165100</xdr:colOff>
      <xdr:row>83</xdr:row>
      <xdr:rowOff>113393</xdr:rowOff>
    </xdr:to>
    <xdr:sp macro="" textlink="">
      <xdr:nvSpPr>
        <xdr:cNvPr id="212" name="フローチャート: 判断 211"/>
        <xdr:cNvSpPr/>
      </xdr:nvSpPr>
      <xdr:spPr>
        <a:xfrm>
          <a:off x="958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104520</xdr:rowOff>
    </xdr:from>
    <xdr:ext cx="469744" cy="259045"/>
    <xdr:sp macro="" textlink="">
      <xdr:nvSpPr>
        <xdr:cNvPr id="213" name="n_1aveValue【福祉施設】&#10;一人当たり面積"/>
        <xdr:cNvSpPr txBox="1"/>
      </xdr:nvSpPr>
      <xdr:spPr>
        <a:xfrm>
          <a:off x="93917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166914</xdr:rowOff>
    </xdr:from>
    <xdr:to>
      <xdr:col>46</xdr:col>
      <xdr:colOff>38100</xdr:colOff>
      <xdr:row>83</xdr:row>
      <xdr:rowOff>97064</xdr:rowOff>
    </xdr:to>
    <xdr:sp macro="" textlink="">
      <xdr:nvSpPr>
        <xdr:cNvPr id="214" name="フローチャート: 判断 213"/>
        <xdr:cNvSpPr/>
      </xdr:nvSpPr>
      <xdr:spPr>
        <a:xfrm>
          <a:off x="8699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88191</xdr:rowOff>
    </xdr:from>
    <xdr:ext cx="469744" cy="259045"/>
    <xdr:sp macro="" textlink="">
      <xdr:nvSpPr>
        <xdr:cNvPr id="215" name="n_2aveValue【福祉施設】&#10;一人当たり面積"/>
        <xdr:cNvSpPr txBox="1"/>
      </xdr:nvSpPr>
      <xdr:spPr>
        <a:xfrm>
          <a:off x="8515427" y="1431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49349</xdr:rowOff>
    </xdr:from>
    <xdr:to>
      <xdr:col>50</xdr:col>
      <xdr:colOff>165100</xdr:colOff>
      <xdr:row>78</xdr:row>
      <xdr:rowOff>150949</xdr:rowOff>
    </xdr:to>
    <xdr:sp macro="" textlink="">
      <xdr:nvSpPr>
        <xdr:cNvPr id="221" name="楕円 220"/>
        <xdr:cNvSpPr/>
      </xdr:nvSpPr>
      <xdr:spPr>
        <a:xfrm>
          <a:off x="9588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99968</xdr:rowOff>
    </xdr:from>
    <xdr:to>
      <xdr:col>46</xdr:col>
      <xdr:colOff>38100</xdr:colOff>
      <xdr:row>78</xdr:row>
      <xdr:rowOff>30118</xdr:rowOff>
    </xdr:to>
    <xdr:sp macro="" textlink="">
      <xdr:nvSpPr>
        <xdr:cNvPr id="222" name="楕円 221"/>
        <xdr:cNvSpPr/>
      </xdr:nvSpPr>
      <xdr:spPr>
        <a:xfrm>
          <a:off x="8699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150768</xdr:rowOff>
    </xdr:from>
    <xdr:to>
      <xdr:col>50</xdr:col>
      <xdr:colOff>114300</xdr:colOff>
      <xdr:row>78</xdr:row>
      <xdr:rowOff>100149</xdr:rowOff>
    </xdr:to>
    <xdr:cxnSp macro="">
      <xdr:nvCxnSpPr>
        <xdr:cNvPr id="223" name="直線コネクタ 222"/>
        <xdr:cNvCxnSpPr/>
      </xdr:nvCxnSpPr>
      <xdr:spPr>
        <a:xfrm>
          <a:off x="8750300" y="13352418"/>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167476</xdr:rowOff>
    </xdr:from>
    <xdr:ext cx="469744" cy="259045"/>
    <xdr:sp macro="" textlink="">
      <xdr:nvSpPr>
        <xdr:cNvPr id="224" name="n_1mainValue【福祉施設】&#10;一人当たり面積"/>
        <xdr:cNvSpPr txBox="1"/>
      </xdr:nvSpPr>
      <xdr:spPr>
        <a:xfrm>
          <a:off x="9391727" y="1319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46645</xdr:rowOff>
    </xdr:from>
    <xdr:ext cx="469744" cy="259045"/>
    <xdr:sp macro="" textlink="">
      <xdr:nvSpPr>
        <xdr:cNvPr id="225" name="n_2mainValue【福祉施設】&#10;一人当たり面積"/>
        <xdr:cNvSpPr txBox="1"/>
      </xdr:nvSpPr>
      <xdr:spPr>
        <a:xfrm>
          <a:off x="8515427" y="130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6" name="テキスト ボックス 23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7" name="直線コネクタ 23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8" name="テキスト ボックス 23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9" name="直線コネクタ 23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0" name="テキスト ボックス 23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1" name="直線コネクタ 24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2" name="テキスト ボックス 24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3" name="直線コネクタ 24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4" name="テキスト ボックス 24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5" name="直線コネクタ 24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6" name="テキスト ボックス 24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38100</xdr:rowOff>
    </xdr:from>
    <xdr:to>
      <xdr:col>24</xdr:col>
      <xdr:colOff>62865</xdr:colOff>
      <xdr:row>107</xdr:row>
      <xdr:rowOff>160020</xdr:rowOff>
    </xdr:to>
    <xdr:cxnSp macro="">
      <xdr:nvCxnSpPr>
        <xdr:cNvPr id="250" name="直線コネクタ 249"/>
        <xdr:cNvCxnSpPr/>
      </xdr:nvCxnSpPr>
      <xdr:spPr>
        <a:xfrm flipV="1">
          <a:off x="4634865" y="17526000"/>
          <a:ext cx="0" cy="97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251" name="【市民会館】&#10;有形固定資産減価償却率最小値テキスト"/>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252" name="直線コネクタ 251"/>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156227</xdr:rowOff>
    </xdr:from>
    <xdr:ext cx="405111" cy="259045"/>
    <xdr:sp macro="" textlink="">
      <xdr:nvSpPr>
        <xdr:cNvPr id="253" name="【市民会館】&#10;有形固定資産減価償却率最大値テキスト"/>
        <xdr:cNvSpPr txBox="1"/>
      </xdr:nvSpPr>
      <xdr:spPr>
        <a:xfrm>
          <a:off x="4673600"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38100</xdr:rowOff>
    </xdr:from>
    <xdr:to>
      <xdr:col>24</xdr:col>
      <xdr:colOff>152400</xdr:colOff>
      <xdr:row>102</xdr:row>
      <xdr:rowOff>38100</xdr:rowOff>
    </xdr:to>
    <xdr:cxnSp macro="">
      <xdr:nvCxnSpPr>
        <xdr:cNvPr id="254" name="直線コネクタ 253"/>
        <xdr:cNvCxnSpPr/>
      </xdr:nvCxnSpPr>
      <xdr:spPr>
        <a:xfrm>
          <a:off x="4546600" y="1752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106697</xdr:rowOff>
    </xdr:from>
    <xdr:ext cx="405111" cy="259045"/>
    <xdr:sp macro="" textlink="">
      <xdr:nvSpPr>
        <xdr:cNvPr id="255" name="【市民会館】&#10;有形固定資産減価償却率平均値テキスト"/>
        <xdr:cNvSpPr txBox="1"/>
      </xdr:nvSpPr>
      <xdr:spPr>
        <a:xfrm>
          <a:off x="4673600" y="1810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128270</xdr:rowOff>
    </xdr:from>
    <xdr:to>
      <xdr:col>24</xdr:col>
      <xdr:colOff>114300</xdr:colOff>
      <xdr:row>106</xdr:row>
      <xdr:rowOff>58420</xdr:rowOff>
    </xdr:to>
    <xdr:sp macro="" textlink="">
      <xdr:nvSpPr>
        <xdr:cNvPr id="256" name="フローチャート: 判断 255"/>
        <xdr:cNvSpPr/>
      </xdr:nvSpPr>
      <xdr:spPr>
        <a:xfrm>
          <a:off x="4584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120650</xdr:rowOff>
    </xdr:from>
    <xdr:to>
      <xdr:col>20</xdr:col>
      <xdr:colOff>38100</xdr:colOff>
      <xdr:row>106</xdr:row>
      <xdr:rowOff>50800</xdr:rowOff>
    </xdr:to>
    <xdr:sp macro="" textlink="">
      <xdr:nvSpPr>
        <xdr:cNvPr id="257" name="フローチャート: 判断 256"/>
        <xdr:cNvSpPr/>
      </xdr:nvSpPr>
      <xdr:spPr>
        <a:xfrm>
          <a:off x="3746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41927</xdr:rowOff>
    </xdr:from>
    <xdr:ext cx="405111" cy="259045"/>
    <xdr:sp macro="" textlink="">
      <xdr:nvSpPr>
        <xdr:cNvPr id="258" name="n_1aveValue【市民会館】&#10;有形固定資産減価償却率"/>
        <xdr:cNvSpPr txBox="1"/>
      </xdr:nvSpPr>
      <xdr:spPr>
        <a:xfrm>
          <a:off x="35820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31114</xdr:rowOff>
    </xdr:from>
    <xdr:to>
      <xdr:col>15</xdr:col>
      <xdr:colOff>101600</xdr:colOff>
      <xdr:row>106</xdr:row>
      <xdr:rowOff>132714</xdr:rowOff>
    </xdr:to>
    <xdr:sp macro="" textlink="">
      <xdr:nvSpPr>
        <xdr:cNvPr id="259" name="フローチャート: 判断 258"/>
        <xdr:cNvSpPr/>
      </xdr:nvSpPr>
      <xdr:spPr>
        <a:xfrm>
          <a:off x="2857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123841</xdr:rowOff>
    </xdr:from>
    <xdr:ext cx="405111" cy="259045"/>
    <xdr:sp macro="" textlink="">
      <xdr:nvSpPr>
        <xdr:cNvPr id="260" name="n_2aveValue【市民会館】&#10;有形固定資産減価償却率"/>
        <xdr:cNvSpPr txBox="1"/>
      </xdr:nvSpPr>
      <xdr:spPr>
        <a:xfrm>
          <a:off x="27057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118745</xdr:rowOff>
    </xdr:from>
    <xdr:to>
      <xdr:col>20</xdr:col>
      <xdr:colOff>38100</xdr:colOff>
      <xdr:row>101</xdr:row>
      <xdr:rowOff>48895</xdr:rowOff>
    </xdr:to>
    <xdr:sp macro="" textlink="">
      <xdr:nvSpPr>
        <xdr:cNvPr id="266" name="楕円 265"/>
        <xdr:cNvSpPr/>
      </xdr:nvSpPr>
      <xdr:spPr>
        <a:xfrm>
          <a:off x="374650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141605</xdr:rowOff>
    </xdr:from>
    <xdr:to>
      <xdr:col>15</xdr:col>
      <xdr:colOff>101600</xdr:colOff>
      <xdr:row>101</xdr:row>
      <xdr:rowOff>71755</xdr:rowOff>
    </xdr:to>
    <xdr:sp macro="" textlink="">
      <xdr:nvSpPr>
        <xdr:cNvPr id="267" name="楕円 266"/>
        <xdr:cNvSpPr/>
      </xdr:nvSpPr>
      <xdr:spPr>
        <a:xfrm>
          <a:off x="285750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169545</xdr:rowOff>
    </xdr:from>
    <xdr:to>
      <xdr:col>19</xdr:col>
      <xdr:colOff>177800</xdr:colOff>
      <xdr:row>101</xdr:row>
      <xdr:rowOff>20955</xdr:rowOff>
    </xdr:to>
    <xdr:cxnSp macro="">
      <xdr:nvCxnSpPr>
        <xdr:cNvPr id="268" name="直線コネクタ 267"/>
        <xdr:cNvCxnSpPr/>
      </xdr:nvCxnSpPr>
      <xdr:spPr>
        <a:xfrm flipV="1">
          <a:off x="2908300" y="173145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65422</xdr:rowOff>
    </xdr:from>
    <xdr:ext cx="405111" cy="259045"/>
    <xdr:sp macro="" textlink="">
      <xdr:nvSpPr>
        <xdr:cNvPr id="269" name="n_1mainValue【市民会館】&#10;有形固定資産減価償却率"/>
        <xdr:cNvSpPr txBox="1"/>
      </xdr:nvSpPr>
      <xdr:spPr>
        <a:xfrm>
          <a:off x="3582044" y="170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88282</xdr:rowOff>
    </xdr:from>
    <xdr:ext cx="405111" cy="259045"/>
    <xdr:sp macro="" textlink="">
      <xdr:nvSpPr>
        <xdr:cNvPr id="270" name="n_2mainValue【市民会館】&#10;有形固定資産減価償却率"/>
        <xdr:cNvSpPr txBox="1"/>
      </xdr:nvSpPr>
      <xdr:spPr>
        <a:xfrm>
          <a:off x="2705744" y="1706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1" name="直線コネクタ 28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2" name="テキスト ボックス 28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3" name="直線コネクタ 28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4" name="テキスト ボックス 28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5" name="直線コネクタ 2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6" name="テキスト ボックス 28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7" name="直線コネクタ 28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8" name="テキスト ボックス 28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9" name="直線コネクタ 28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0" name="テキスト ボックス 28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2" name="テキスト ボックス 2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76200</xdr:rowOff>
    </xdr:from>
    <xdr:to>
      <xdr:col>54</xdr:col>
      <xdr:colOff>189865</xdr:colOff>
      <xdr:row>107</xdr:row>
      <xdr:rowOff>114300</xdr:rowOff>
    </xdr:to>
    <xdr:cxnSp macro="">
      <xdr:nvCxnSpPr>
        <xdr:cNvPr id="294" name="直線コネクタ 293"/>
        <xdr:cNvCxnSpPr/>
      </xdr:nvCxnSpPr>
      <xdr:spPr>
        <a:xfrm flipV="1">
          <a:off x="10476865" y="170497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118127</xdr:rowOff>
    </xdr:from>
    <xdr:ext cx="469744" cy="259045"/>
    <xdr:sp macro="" textlink="">
      <xdr:nvSpPr>
        <xdr:cNvPr id="295" name="【市民会館】&#10;一人当たり面積最小値テキスト"/>
        <xdr:cNvSpPr txBox="1"/>
      </xdr:nvSpPr>
      <xdr:spPr>
        <a:xfrm>
          <a:off x="10515600"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114300</xdr:rowOff>
    </xdr:from>
    <xdr:to>
      <xdr:col>55</xdr:col>
      <xdr:colOff>88900</xdr:colOff>
      <xdr:row>107</xdr:row>
      <xdr:rowOff>114300</xdr:rowOff>
    </xdr:to>
    <xdr:cxnSp macro="">
      <xdr:nvCxnSpPr>
        <xdr:cNvPr id="296" name="直線コネクタ 295"/>
        <xdr:cNvCxnSpPr/>
      </xdr:nvCxnSpPr>
      <xdr:spPr>
        <a:xfrm>
          <a:off x="10388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22877</xdr:rowOff>
    </xdr:from>
    <xdr:ext cx="469744" cy="259045"/>
    <xdr:sp macro="" textlink="">
      <xdr:nvSpPr>
        <xdr:cNvPr id="297" name="【市民会館】&#10;一人当たり面積最大値テキスト"/>
        <xdr:cNvSpPr txBox="1"/>
      </xdr:nvSpPr>
      <xdr:spPr>
        <a:xfrm>
          <a:off x="10515600" y="168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76200</xdr:rowOff>
    </xdr:from>
    <xdr:to>
      <xdr:col>55</xdr:col>
      <xdr:colOff>88900</xdr:colOff>
      <xdr:row>99</xdr:row>
      <xdr:rowOff>76200</xdr:rowOff>
    </xdr:to>
    <xdr:cxnSp macro="">
      <xdr:nvCxnSpPr>
        <xdr:cNvPr id="298" name="直線コネクタ 297"/>
        <xdr:cNvCxnSpPr/>
      </xdr:nvCxnSpPr>
      <xdr:spPr>
        <a:xfrm>
          <a:off x="10388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72407</xdr:rowOff>
    </xdr:from>
    <xdr:ext cx="469744" cy="259045"/>
    <xdr:sp macro="" textlink="">
      <xdr:nvSpPr>
        <xdr:cNvPr id="299" name="【市民会館】&#10;一人当たり面積平均値テキスト"/>
        <xdr:cNvSpPr txBox="1"/>
      </xdr:nvSpPr>
      <xdr:spPr>
        <a:xfrm>
          <a:off x="105156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300" name="フローチャート: 判断 299"/>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166370</xdr:rowOff>
    </xdr:from>
    <xdr:to>
      <xdr:col>50</xdr:col>
      <xdr:colOff>165100</xdr:colOff>
      <xdr:row>104</xdr:row>
      <xdr:rowOff>96520</xdr:rowOff>
    </xdr:to>
    <xdr:sp macro="" textlink="">
      <xdr:nvSpPr>
        <xdr:cNvPr id="301" name="フローチャート: 判断 300"/>
        <xdr:cNvSpPr/>
      </xdr:nvSpPr>
      <xdr:spPr>
        <a:xfrm>
          <a:off x="9588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113047</xdr:rowOff>
    </xdr:from>
    <xdr:ext cx="469744" cy="259045"/>
    <xdr:sp macro="" textlink="">
      <xdr:nvSpPr>
        <xdr:cNvPr id="302" name="n_1aveValue【市民会館】&#10;一人当たり面積"/>
        <xdr:cNvSpPr txBox="1"/>
      </xdr:nvSpPr>
      <xdr:spPr>
        <a:xfrm>
          <a:off x="9391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71120</xdr:rowOff>
    </xdr:from>
    <xdr:to>
      <xdr:col>46</xdr:col>
      <xdr:colOff>38100</xdr:colOff>
      <xdr:row>105</xdr:row>
      <xdr:rowOff>1270</xdr:rowOff>
    </xdr:to>
    <xdr:sp macro="" textlink="">
      <xdr:nvSpPr>
        <xdr:cNvPr id="303" name="フローチャート: 判断 302"/>
        <xdr:cNvSpPr/>
      </xdr:nvSpPr>
      <xdr:spPr>
        <a:xfrm>
          <a:off x="8699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17797</xdr:rowOff>
    </xdr:from>
    <xdr:ext cx="469744" cy="259045"/>
    <xdr:sp macro="" textlink="">
      <xdr:nvSpPr>
        <xdr:cNvPr id="304" name="n_2ave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5" name="テキスト ボックス 3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29211</xdr:rowOff>
    </xdr:from>
    <xdr:to>
      <xdr:col>50</xdr:col>
      <xdr:colOff>165100</xdr:colOff>
      <xdr:row>106</xdr:row>
      <xdr:rowOff>130811</xdr:rowOff>
    </xdr:to>
    <xdr:sp macro="" textlink="">
      <xdr:nvSpPr>
        <xdr:cNvPr id="310" name="楕円 309"/>
        <xdr:cNvSpPr/>
      </xdr:nvSpPr>
      <xdr:spPr>
        <a:xfrm>
          <a:off x="9588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311" name="楕円 310"/>
        <xdr:cNvSpPr/>
      </xdr:nvSpPr>
      <xdr:spPr>
        <a:xfrm>
          <a:off x="8699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80011</xdr:rowOff>
    </xdr:from>
    <xdr:to>
      <xdr:col>50</xdr:col>
      <xdr:colOff>114300</xdr:colOff>
      <xdr:row>106</xdr:row>
      <xdr:rowOff>87630</xdr:rowOff>
    </xdr:to>
    <xdr:cxnSp macro="">
      <xdr:nvCxnSpPr>
        <xdr:cNvPr id="312" name="直線コネクタ 311"/>
        <xdr:cNvCxnSpPr/>
      </xdr:nvCxnSpPr>
      <xdr:spPr>
        <a:xfrm flipV="1">
          <a:off x="8750300" y="182537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121938</xdr:rowOff>
    </xdr:from>
    <xdr:ext cx="469744" cy="259045"/>
    <xdr:sp macro="" textlink="">
      <xdr:nvSpPr>
        <xdr:cNvPr id="313" name="n_1mainValue【市民会館】&#10;一人当たり面積"/>
        <xdr:cNvSpPr txBox="1"/>
      </xdr:nvSpPr>
      <xdr:spPr>
        <a:xfrm>
          <a:off x="9391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314" name="n_2mainValue【市民会館】&#10;一人当たり面積"/>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40</xdr:row>
      <xdr:rowOff>76200</xdr:rowOff>
    </xdr:to>
    <xdr:cxnSp macro="">
      <xdr:nvCxnSpPr>
        <xdr:cNvPr id="339" name="直線コネクタ 338"/>
        <xdr:cNvCxnSpPr/>
      </xdr:nvCxnSpPr>
      <xdr:spPr>
        <a:xfrm flipV="1">
          <a:off x="16318864" y="5808345"/>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80027</xdr:rowOff>
    </xdr:from>
    <xdr:ext cx="405111" cy="259045"/>
    <xdr:sp macro="" textlink="">
      <xdr:nvSpPr>
        <xdr:cNvPr id="340" name="【一般廃棄物処理施設】&#10;有形固定資産減価償却率最小値テキスト"/>
        <xdr:cNvSpPr txBox="1"/>
      </xdr:nvSpPr>
      <xdr:spPr>
        <a:xfrm>
          <a:off x="16357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76200</xdr:rowOff>
    </xdr:from>
    <xdr:to>
      <xdr:col>86</xdr:col>
      <xdr:colOff>25400</xdr:colOff>
      <xdr:row>40</xdr:row>
      <xdr:rowOff>76200</xdr:rowOff>
    </xdr:to>
    <xdr:cxnSp macro="">
      <xdr:nvCxnSpPr>
        <xdr:cNvPr id="341" name="直線コネクタ 340"/>
        <xdr:cNvCxnSpPr/>
      </xdr:nvCxnSpPr>
      <xdr:spPr>
        <a:xfrm>
          <a:off x="16230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42"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43" name="直線コネクタ 342"/>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47642</xdr:rowOff>
    </xdr:from>
    <xdr:ext cx="405111" cy="259045"/>
    <xdr:sp macro="" textlink="">
      <xdr:nvSpPr>
        <xdr:cNvPr id="344" name="【一般廃棄物処理施設】&#10;有形固定資産減価償却率平均値テキスト"/>
        <xdr:cNvSpPr txBox="1"/>
      </xdr:nvSpPr>
      <xdr:spPr>
        <a:xfrm>
          <a:off x="16357600" y="639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69215</xdr:rowOff>
    </xdr:from>
    <xdr:to>
      <xdr:col>85</xdr:col>
      <xdr:colOff>177800</xdr:colOff>
      <xdr:row>37</xdr:row>
      <xdr:rowOff>170815</xdr:rowOff>
    </xdr:to>
    <xdr:sp macro="" textlink="">
      <xdr:nvSpPr>
        <xdr:cNvPr id="345" name="フローチャート: 判断 344"/>
        <xdr:cNvSpPr/>
      </xdr:nvSpPr>
      <xdr:spPr>
        <a:xfrm>
          <a:off x="16268700"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105410</xdr:rowOff>
    </xdr:from>
    <xdr:to>
      <xdr:col>81</xdr:col>
      <xdr:colOff>101600</xdr:colOff>
      <xdr:row>38</xdr:row>
      <xdr:rowOff>35560</xdr:rowOff>
    </xdr:to>
    <xdr:sp macro="" textlink="">
      <xdr:nvSpPr>
        <xdr:cNvPr id="346" name="フローチャート: 判断 345"/>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52087</xdr:rowOff>
    </xdr:from>
    <xdr:ext cx="405111" cy="259045"/>
    <xdr:sp macro="" textlink="">
      <xdr:nvSpPr>
        <xdr:cNvPr id="347" name="n_1aveValue【一般廃棄物処理施設】&#10;有形固定資産減価償却率"/>
        <xdr:cNvSpPr txBox="1"/>
      </xdr:nvSpPr>
      <xdr:spPr>
        <a:xfrm>
          <a:off x="15266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6350</xdr:rowOff>
    </xdr:from>
    <xdr:to>
      <xdr:col>76</xdr:col>
      <xdr:colOff>165100</xdr:colOff>
      <xdr:row>36</xdr:row>
      <xdr:rowOff>107950</xdr:rowOff>
    </xdr:to>
    <xdr:sp macro="" textlink="">
      <xdr:nvSpPr>
        <xdr:cNvPr id="348" name="フローチャート: 判断 347"/>
        <xdr:cNvSpPr/>
      </xdr:nvSpPr>
      <xdr:spPr>
        <a:xfrm>
          <a:off x="14541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124477</xdr:rowOff>
    </xdr:from>
    <xdr:ext cx="405111" cy="259045"/>
    <xdr:sp macro="" textlink="">
      <xdr:nvSpPr>
        <xdr:cNvPr id="349" name="n_2aveValue【一般廃棄物処理施設】&#10;有形固定資産減価償却率"/>
        <xdr:cNvSpPr txBox="1"/>
      </xdr:nvSpPr>
      <xdr:spPr>
        <a:xfrm>
          <a:off x="14389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57785</xdr:rowOff>
    </xdr:from>
    <xdr:to>
      <xdr:col>81</xdr:col>
      <xdr:colOff>101600</xdr:colOff>
      <xdr:row>41</xdr:row>
      <xdr:rowOff>159385</xdr:rowOff>
    </xdr:to>
    <xdr:sp macro="" textlink="">
      <xdr:nvSpPr>
        <xdr:cNvPr id="355" name="楕円 354"/>
        <xdr:cNvSpPr/>
      </xdr:nvSpPr>
      <xdr:spPr>
        <a:xfrm>
          <a:off x="15430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145415</xdr:rowOff>
    </xdr:from>
    <xdr:to>
      <xdr:col>76</xdr:col>
      <xdr:colOff>165100</xdr:colOff>
      <xdr:row>37</xdr:row>
      <xdr:rowOff>75565</xdr:rowOff>
    </xdr:to>
    <xdr:sp macro="" textlink="">
      <xdr:nvSpPr>
        <xdr:cNvPr id="356" name="楕円 355"/>
        <xdr:cNvSpPr/>
      </xdr:nvSpPr>
      <xdr:spPr>
        <a:xfrm>
          <a:off x="14541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24765</xdr:rowOff>
    </xdr:from>
    <xdr:to>
      <xdr:col>81</xdr:col>
      <xdr:colOff>50800</xdr:colOff>
      <xdr:row>41</xdr:row>
      <xdr:rowOff>108585</xdr:rowOff>
    </xdr:to>
    <xdr:cxnSp macro="">
      <xdr:nvCxnSpPr>
        <xdr:cNvPr id="357" name="直線コネクタ 356"/>
        <xdr:cNvCxnSpPr/>
      </xdr:nvCxnSpPr>
      <xdr:spPr>
        <a:xfrm>
          <a:off x="14592300" y="6368415"/>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150512</xdr:rowOff>
    </xdr:from>
    <xdr:ext cx="405111" cy="259045"/>
    <xdr:sp macro="" textlink="">
      <xdr:nvSpPr>
        <xdr:cNvPr id="358" name="n_1mainValue【一般廃棄物処理施設】&#10;有形固定資産減価償却率"/>
        <xdr:cNvSpPr txBox="1"/>
      </xdr:nvSpPr>
      <xdr:spPr>
        <a:xfrm>
          <a:off x="152660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66692</xdr:rowOff>
    </xdr:from>
    <xdr:ext cx="405111" cy="259045"/>
    <xdr:sp macro="" textlink="">
      <xdr:nvSpPr>
        <xdr:cNvPr id="359" name="n_2mainValue【一般廃棄物処理施設】&#10;有形固定資産減価償却率"/>
        <xdr:cNvSpPr txBox="1"/>
      </xdr:nvSpPr>
      <xdr:spPr>
        <a:xfrm>
          <a:off x="14389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1" name="テキスト ボックス 37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3" name="テキスト ボックス 37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5" name="テキスト ボックス 37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7" name="テキスト ボックス 37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9" name="テキスト ボックス 37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1" name="テキスト ボックス 3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65220</xdr:rowOff>
    </xdr:from>
    <xdr:to>
      <xdr:col>116</xdr:col>
      <xdr:colOff>62864</xdr:colOff>
      <xdr:row>42</xdr:row>
      <xdr:rowOff>28716</xdr:rowOff>
    </xdr:to>
    <xdr:cxnSp macro="">
      <xdr:nvCxnSpPr>
        <xdr:cNvPr id="383" name="直線コネクタ 382"/>
        <xdr:cNvCxnSpPr/>
      </xdr:nvCxnSpPr>
      <xdr:spPr>
        <a:xfrm flipV="1">
          <a:off x="22160864" y="5894520"/>
          <a:ext cx="0" cy="1335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32543</xdr:rowOff>
    </xdr:from>
    <xdr:ext cx="469744" cy="259045"/>
    <xdr:sp macro="" textlink="">
      <xdr:nvSpPr>
        <xdr:cNvPr id="384" name="【一般廃棄物処理施設】&#10;一人当たり有形固定資産（償却資産）額最小値テキスト"/>
        <xdr:cNvSpPr txBox="1"/>
      </xdr:nvSpPr>
      <xdr:spPr>
        <a:xfrm>
          <a:off x="22199600" y="72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28716</xdr:rowOff>
    </xdr:from>
    <xdr:to>
      <xdr:col>116</xdr:col>
      <xdr:colOff>152400</xdr:colOff>
      <xdr:row>42</xdr:row>
      <xdr:rowOff>28716</xdr:rowOff>
    </xdr:to>
    <xdr:cxnSp macro="">
      <xdr:nvCxnSpPr>
        <xdr:cNvPr id="385" name="直線コネクタ 384"/>
        <xdr:cNvCxnSpPr/>
      </xdr:nvCxnSpPr>
      <xdr:spPr>
        <a:xfrm>
          <a:off x="22072600" y="722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11897</xdr:rowOff>
    </xdr:from>
    <xdr:ext cx="599010" cy="259045"/>
    <xdr:sp macro="" textlink="">
      <xdr:nvSpPr>
        <xdr:cNvPr id="386" name="【一般廃棄物処理施設】&#10;一人当たり有形固定資産（償却資産）額最大値テキスト"/>
        <xdr:cNvSpPr txBox="1"/>
      </xdr:nvSpPr>
      <xdr:spPr>
        <a:xfrm>
          <a:off x="22199600" y="566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65220</xdr:rowOff>
    </xdr:from>
    <xdr:to>
      <xdr:col>116</xdr:col>
      <xdr:colOff>152400</xdr:colOff>
      <xdr:row>34</xdr:row>
      <xdr:rowOff>65220</xdr:rowOff>
    </xdr:to>
    <xdr:cxnSp macro="">
      <xdr:nvCxnSpPr>
        <xdr:cNvPr id="387" name="直線コネクタ 386"/>
        <xdr:cNvCxnSpPr/>
      </xdr:nvCxnSpPr>
      <xdr:spPr>
        <a:xfrm>
          <a:off x="22072600" y="58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63156</xdr:rowOff>
    </xdr:from>
    <xdr:ext cx="599010" cy="259045"/>
    <xdr:sp macro="" textlink="">
      <xdr:nvSpPr>
        <xdr:cNvPr id="388" name="【一般廃棄物処理施設】&#10;一人当たり有形固定資産（償却資産）額平均値テキスト"/>
        <xdr:cNvSpPr txBox="1"/>
      </xdr:nvSpPr>
      <xdr:spPr>
        <a:xfrm>
          <a:off x="22199600" y="6749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84729</xdr:rowOff>
    </xdr:from>
    <xdr:to>
      <xdr:col>116</xdr:col>
      <xdr:colOff>114300</xdr:colOff>
      <xdr:row>40</xdr:row>
      <xdr:rowOff>14879</xdr:rowOff>
    </xdr:to>
    <xdr:sp macro="" textlink="">
      <xdr:nvSpPr>
        <xdr:cNvPr id="389" name="フローチャート: 判断 388"/>
        <xdr:cNvSpPr/>
      </xdr:nvSpPr>
      <xdr:spPr>
        <a:xfrm>
          <a:off x="22110700" y="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99112</xdr:rowOff>
    </xdr:from>
    <xdr:to>
      <xdr:col>112</xdr:col>
      <xdr:colOff>38100</xdr:colOff>
      <xdr:row>40</xdr:row>
      <xdr:rowOff>29262</xdr:rowOff>
    </xdr:to>
    <xdr:sp macro="" textlink="">
      <xdr:nvSpPr>
        <xdr:cNvPr id="390" name="フローチャート: 判断 389"/>
        <xdr:cNvSpPr/>
      </xdr:nvSpPr>
      <xdr:spPr>
        <a:xfrm>
          <a:off x="21272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45789</xdr:rowOff>
    </xdr:from>
    <xdr:ext cx="599010" cy="259045"/>
    <xdr:sp macro="" textlink="">
      <xdr:nvSpPr>
        <xdr:cNvPr id="391" name="n_1aveValue【一般廃棄物処理施設】&#10;一人当たり有形固定資産（償却資産）額"/>
        <xdr:cNvSpPr txBox="1"/>
      </xdr:nvSpPr>
      <xdr:spPr>
        <a:xfrm>
          <a:off x="210110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15269</xdr:rowOff>
    </xdr:from>
    <xdr:to>
      <xdr:col>107</xdr:col>
      <xdr:colOff>101600</xdr:colOff>
      <xdr:row>40</xdr:row>
      <xdr:rowOff>116869</xdr:rowOff>
    </xdr:to>
    <xdr:sp macro="" textlink="">
      <xdr:nvSpPr>
        <xdr:cNvPr id="392" name="フローチャート: 判断 391"/>
        <xdr:cNvSpPr/>
      </xdr:nvSpPr>
      <xdr:spPr>
        <a:xfrm>
          <a:off x="20383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107996</xdr:rowOff>
    </xdr:from>
    <xdr:ext cx="534377" cy="259045"/>
    <xdr:sp macro="" textlink="">
      <xdr:nvSpPr>
        <xdr:cNvPr id="393" name="n_2aveValue【一般廃棄物処理施設】&#10;一人当たり有形固定資産（償却資産）額"/>
        <xdr:cNvSpPr txBox="1"/>
      </xdr:nvSpPr>
      <xdr:spPr>
        <a:xfrm>
          <a:off x="20167111" y="696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106126</xdr:rowOff>
    </xdr:from>
    <xdr:to>
      <xdr:col>112</xdr:col>
      <xdr:colOff>38100</xdr:colOff>
      <xdr:row>40</xdr:row>
      <xdr:rowOff>36276</xdr:rowOff>
    </xdr:to>
    <xdr:sp macro="" textlink="">
      <xdr:nvSpPr>
        <xdr:cNvPr id="399" name="楕円 398"/>
        <xdr:cNvSpPr/>
      </xdr:nvSpPr>
      <xdr:spPr>
        <a:xfrm>
          <a:off x="21272500" y="67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155911</xdr:rowOff>
    </xdr:from>
    <xdr:to>
      <xdr:col>107</xdr:col>
      <xdr:colOff>101600</xdr:colOff>
      <xdr:row>37</xdr:row>
      <xdr:rowOff>86061</xdr:rowOff>
    </xdr:to>
    <xdr:sp macro="" textlink="">
      <xdr:nvSpPr>
        <xdr:cNvPr id="400" name="楕円 399"/>
        <xdr:cNvSpPr/>
      </xdr:nvSpPr>
      <xdr:spPr>
        <a:xfrm>
          <a:off x="20383500" y="63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35261</xdr:rowOff>
    </xdr:from>
    <xdr:to>
      <xdr:col>111</xdr:col>
      <xdr:colOff>177800</xdr:colOff>
      <xdr:row>39</xdr:row>
      <xdr:rowOff>156926</xdr:rowOff>
    </xdr:to>
    <xdr:cxnSp macro="">
      <xdr:nvCxnSpPr>
        <xdr:cNvPr id="401" name="直線コネクタ 400"/>
        <xdr:cNvCxnSpPr/>
      </xdr:nvCxnSpPr>
      <xdr:spPr>
        <a:xfrm>
          <a:off x="20434300" y="6378911"/>
          <a:ext cx="889000" cy="46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27403</xdr:rowOff>
    </xdr:from>
    <xdr:ext cx="599010" cy="259045"/>
    <xdr:sp macro="" textlink="">
      <xdr:nvSpPr>
        <xdr:cNvPr id="402" name="n_1mainValue【一般廃棄物処理施設】&#10;一人当たり有形固定資産（償却資産）額"/>
        <xdr:cNvSpPr txBox="1"/>
      </xdr:nvSpPr>
      <xdr:spPr>
        <a:xfrm>
          <a:off x="21011095" y="688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102588</xdr:rowOff>
    </xdr:from>
    <xdr:ext cx="599010" cy="259045"/>
    <xdr:sp macro="" textlink="">
      <xdr:nvSpPr>
        <xdr:cNvPr id="403" name="n_2mainValue【一般廃棄物処理施設】&#10;一人当たり有形固定資産（償却資産）額"/>
        <xdr:cNvSpPr txBox="1"/>
      </xdr:nvSpPr>
      <xdr:spPr>
        <a:xfrm>
          <a:off x="20134795" y="610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99060</xdr:rowOff>
    </xdr:from>
    <xdr:to>
      <xdr:col>85</xdr:col>
      <xdr:colOff>126364</xdr:colOff>
      <xdr:row>64</xdr:row>
      <xdr:rowOff>163830</xdr:rowOff>
    </xdr:to>
    <xdr:cxnSp macro="">
      <xdr:nvCxnSpPr>
        <xdr:cNvPr id="428" name="直線コネクタ 427"/>
        <xdr:cNvCxnSpPr/>
      </xdr:nvCxnSpPr>
      <xdr:spPr>
        <a:xfrm flipV="1">
          <a:off x="16318864" y="10043160"/>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29" name="【保健センター・保健所】&#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30" name="直線コネクタ 429"/>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45737</xdr:rowOff>
    </xdr:from>
    <xdr:ext cx="405111" cy="259045"/>
    <xdr:sp macro="" textlink="">
      <xdr:nvSpPr>
        <xdr:cNvPr id="431" name="【保健センター・保健所】&#10;有形固定資産減価償却率最大値テキスト"/>
        <xdr:cNvSpPr txBox="1"/>
      </xdr:nvSpPr>
      <xdr:spPr>
        <a:xfrm>
          <a:off x="16357600" y="981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99060</xdr:rowOff>
    </xdr:from>
    <xdr:to>
      <xdr:col>86</xdr:col>
      <xdr:colOff>25400</xdr:colOff>
      <xdr:row>58</xdr:row>
      <xdr:rowOff>99060</xdr:rowOff>
    </xdr:to>
    <xdr:cxnSp macro="">
      <xdr:nvCxnSpPr>
        <xdr:cNvPr id="432" name="直線コネクタ 431"/>
        <xdr:cNvCxnSpPr/>
      </xdr:nvCxnSpPr>
      <xdr:spPr>
        <a:xfrm>
          <a:off x="16230600" y="1004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133367</xdr:rowOff>
    </xdr:from>
    <xdr:ext cx="405111" cy="259045"/>
    <xdr:sp macro="" textlink="">
      <xdr:nvSpPr>
        <xdr:cNvPr id="433" name="【保健センター・保健所】&#10;有形固定資産減価償却率平均値テキスト"/>
        <xdr:cNvSpPr txBox="1"/>
      </xdr:nvSpPr>
      <xdr:spPr>
        <a:xfrm>
          <a:off x="16357600" y="10763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154940</xdr:rowOff>
    </xdr:from>
    <xdr:to>
      <xdr:col>85</xdr:col>
      <xdr:colOff>177800</xdr:colOff>
      <xdr:row>63</xdr:row>
      <xdr:rowOff>85090</xdr:rowOff>
    </xdr:to>
    <xdr:sp macro="" textlink="">
      <xdr:nvSpPr>
        <xdr:cNvPr id="434" name="フローチャート: 判断 433"/>
        <xdr:cNvSpPr/>
      </xdr:nvSpPr>
      <xdr:spPr>
        <a:xfrm>
          <a:off x="162687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44450</xdr:rowOff>
    </xdr:from>
    <xdr:to>
      <xdr:col>81</xdr:col>
      <xdr:colOff>101600</xdr:colOff>
      <xdr:row>63</xdr:row>
      <xdr:rowOff>146050</xdr:rowOff>
    </xdr:to>
    <xdr:sp macro="" textlink="">
      <xdr:nvSpPr>
        <xdr:cNvPr id="435" name="フローチャート: 判断 434"/>
        <xdr:cNvSpPr/>
      </xdr:nvSpPr>
      <xdr:spPr>
        <a:xfrm>
          <a:off x="15430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137177</xdr:rowOff>
    </xdr:from>
    <xdr:ext cx="405111" cy="259045"/>
    <xdr:sp macro="" textlink="">
      <xdr:nvSpPr>
        <xdr:cNvPr id="436" name="n_1aveValue【保健センター・保健所】&#10;有形固定資産減価償却率"/>
        <xdr:cNvSpPr txBox="1"/>
      </xdr:nvSpPr>
      <xdr:spPr>
        <a:xfrm>
          <a:off x="15266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78740</xdr:rowOff>
    </xdr:from>
    <xdr:to>
      <xdr:col>76</xdr:col>
      <xdr:colOff>165100</xdr:colOff>
      <xdr:row>64</xdr:row>
      <xdr:rowOff>8890</xdr:rowOff>
    </xdr:to>
    <xdr:sp macro="" textlink="">
      <xdr:nvSpPr>
        <xdr:cNvPr id="437" name="フローチャート: 判断 436"/>
        <xdr:cNvSpPr/>
      </xdr:nvSpPr>
      <xdr:spPr>
        <a:xfrm>
          <a:off x="14541500" y="1088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64</xdr:row>
      <xdr:rowOff>17</xdr:rowOff>
    </xdr:from>
    <xdr:ext cx="405111" cy="259045"/>
    <xdr:sp macro="" textlink="">
      <xdr:nvSpPr>
        <xdr:cNvPr id="438" name="n_2aveValue【保健センター・保健所】&#10;有形固定資産減価償却率"/>
        <xdr:cNvSpPr txBox="1"/>
      </xdr:nvSpPr>
      <xdr:spPr>
        <a:xfrm>
          <a:off x="14389744"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2540</xdr:rowOff>
    </xdr:from>
    <xdr:to>
      <xdr:col>81</xdr:col>
      <xdr:colOff>101600</xdr:colOff>
      <xdr:row>55</xdr:row>
      <xdr:rowOff>104140</xdr:rowOff>
    </xdr:to>
    <xdr:sp macro="" textlink="">
      <xdr:nvSpPr>
        <xdr:cNvPr id="444" name="楕円 443"/>
        <xdr:cNvSpPr/>
      </xdr:nvSpPr>
      <xdr:spPr>
        <a:xfrm>
          <a:off x="154305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55880</xdr:rowOff>
    </xdr:from>
    <xdr:to>
      <xdr:col>76</xdr:col>
      <xdr:colOff>165100</xdr:colOff>
      <xdr:row>55</xdr:row>
      <xdr:rowOff>157480</xdr:rowOff>
    </xdr:to>
    <xdr:sp macro="" textlink="">
      <xdr:nvSpPr>
        <xdr:cNvPr id="445" name="楕円 444"/>
        <xdr:cNvSpPr/>
      </xdr:nvSpPr>
      <xdr:spPr>
        <a:xfrm>
          <a:off x="145415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53340</xdr:rowOff>
    </xdr:from>
    <xdr:to>
      <xdr:col>81</xdr:col>
      <xdr:colOff>50800</xdr:colOff>
      <xdr:row>55</xdr:row>
      <xdr:rowOff>106680</xdr:rowOff>
    </xdr:to>
    <xdr:cxnSp macro="">
      <xdr:nvCxnSpPr>
        <xdr:cNvPr id="446" name="直線コネクタ 445"/>
        <xdr:cNvCxnSpPr/>
      </xdr:nvCxnSpPr>
      <xdr:spPr>
        <a:xfrm flipV="1">
          <a:off x="14592300" y="94830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53</xdr:row>
      <xdr:rowOff>120667</xdr:rowOff>
    </xdr:from>
    <xdr:ext cx="405111" cy="259045"/>
    <xdr:sp macro="" textlink="">
      <xdr:nvSpPr>
        <xdr:cNvPr id="447" name="n_1mainValue【保健センター・保健所】&#10;有形固定資産減価償却率"/>
        <xdr:cNvSpPr txBox="1"/>
      </xdr:nvSpPr>
      <xdr:spPr>
        <a:xfrm>
          <a:off x="15266044" y="920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2557</xdr:rowOff>
    </xdr:from>
    <xdr:ext cx="405111" cy="259045"/>
    <xdr:sp macro="" textlink="">
      <xdr:nvSpPr>
        <xdr:cNvPr id="448" name="n_2mainValue【保健センター・保健所】&#10;有形固定資産減価償却率"/>
        <xdr:cNvSpPr txBox="1"/>
      </xdr:nvSpPr>
      <xdr:spPr>
        <a:xfrm>
          <a:off x="14389744" y="926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9" name="直線コネクタ 4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0" name="テキスト ボックス 4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1" name="直線コネクタ 4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2" name="テキスト ボックス 4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3" name="直線コネクタ 4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4" name="テキスト ボックス 46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5" name="直線コネクタ 4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6" name="テキスト ボックス 46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7" name="直線コネクタ 4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8" name="テキスト ボックス 46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472" name="直線コネクタ 471"/>
        <xdr:cNvCxnSpPr/>
      </xdr:nvCxnSpPr>
      <xdr:spPr>
        <a:xfrm flipV="1">
          <a:off x="22160864" y="964311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473" name="【保健センター・保健所】&#10;一人当たり面積最小値テキスト"/>
        <xdr:cNvSpPr txBox="1"/>
      </xdr:nvSpPr>
      <xdr:spPr>
        <a:xfrm>
          <a:off x="22199600"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474" name="直線コネクタ 473"/>
        <xdr:cNvCxnSpPr/>
      </xdr:nvCxnSpPr>
      <xdr:spPr>
        <a:xfrm>
          <a:off x="22072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475" name="【保健センター・保健所】&#10;一人当たり面積最大値テキスト"/>
        <xdr:cNvSpPr txBox="1"/>
      </xdr:nvSpPr>
      <xdr:spPr>
        <a:xfrm>
          <a:off x="221996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476" name="直線コネクタ 475"/>
        <xdr:cNvCxnSpPr/>
      </xdr:nvCxnSpPr>
      <xdr:spPr>
        <a:xfrm>
          <a:off x="22072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77" name="【保健センター・保健所】&#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78" name="フローチャート: 判断 477"/>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479" name="フローチャート: 判断 478"/>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162577</xdr:rowOff>
    </xdr:from>
    <xdr:ext cx="469744" cy="259045"/>
    <xdr:sp macro="" textlink="">
      <xdr:nvSpPr>
        <xdr:cNvPr id="480" name="n_1aveValue【保健センター・保健所】&#10;一人当たり面積"/>
        <xdr:cNvSpPr txBox="1"/>
      </xdr:nvSpPr>
      <xdr:spPr>
        <a:xfrm>
          <a:off x="21075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59690</xdr:rowOff>
    </xdr:from>
    <xdr:to>
      <xdr:col>107</xdr:col>
      <xdr:colOff>101600</xdr:colOff>
      <xdr:row>62</xdr:row>
      <xdr:rowOff>161290</xdr:rowOff>
    </xdr:to>
    <xdr:sp macro="" textlink="">
      <xdr:nvSpPr>
        <xdr:cNvPr id="481" name="フローチャート: 判断 480"/>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6367</xdr:rowOff>
    </xdr:from>
    <xdr:ext cx="469744" cy="259045"/>
    <xdr:sp macro="" textlink="">
      <xdr:nvSpPr>
        <xdr:cNvPr id="482" name="n_2aveValue【保健センター・保健所】&#10;一人当たり面積"/>
        <xdr:cNvSpPr txBox="1"/>
      </xdr:nvSpPr>
      <xdr:spPr>
        <a:xfrm>
          <a:off x="20199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488" name="楕円 487"/>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128270</xdr:rowOff>
    </xdr:from>
    <xdr:to>
      <xdr:col>107</xdr:col>
      <xdr:colOff>101600</xdr:colOff>
      <xdr:row>64</xdr:row>
      <xdr:rowOff>58420</xdr:rowOff>
    </xdr:to>
    <xdr:sp macro="" textlink="">
      <xdr:nvSpPr>
        <xdr:cNvPr id="489" name="楕円 488"/>
        <xdr:cNvSpPr/>
      </xdr:nvSpPr>
      <xdr:spPr>
        <a:xfrm>
          <a:off x="20383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7620</xdr:rowOff>
    </xdr:to>
    <xdr:cxnSp macro="">
      <xdr:nvCxnSpPr>
        <xdr:cNvPr id="490" name="直線コネクタ 489"/>
        <xdr:cNvCxnSpPr/>
      </xdr:nvCxnSpPr>
      <xdr:spPr>
        <a:xfrm flipV="1">
          <a:off x="20434300" y="10976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45737</xdr:rowOff>
    </xdr:from>
    <xdr:ext cx="469744" cy="259045"/>
    <xdr:sp macro="" textlink="">
      <xdr:nvSpPr>
        <xdr:cNvPr id="491" name="n_1mainValue【保健センター・保健所】&#10;一人当たり面積"/>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49547</xdr:rowOff>
    </xdr:from>
    <xdr:ext cx="469744" cy="259045"/>
    <xdr:sp macro="" textlink="">
      <xdr:nvSpPr>
        <xdr:cNvPr id="492" name="n_2mainValue【保健センター・保健所】&#10;一人当たり面積"/>
        <xdr:cNvSpPr txBox="1"/>
      </xdr:nvSpPr>
      <xdr:spPr>
        <a:xfrm>
          <a:off x="20199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3" name="テキスト ボックス 5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4" name="直線コネクタ 5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5" name="テキスト ボックス 5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6" name="直線コネクタ 5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7" name="テキスト ボックス 5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8" name="直線コネクタ 5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9" name="テキスト ボックス 5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0" name="直線コネクタ 5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1" name="テキスト ボックス 5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2" name="直線コネクタ 5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3" name="テキスト ボックス 5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169545</xdr:rowOff>
    </xdr:from>
    <xdr:to>
      <xdr:col>85</xdr:col>
      <xdr:colOff>126364</xdr:colOff>
      <xdr:row>87</xdr:row>
      <xdr:rowOff>11430</xdr:rowOff>
    </xdr:to>
    <xdr:cxnSp macro="">
      <xdr:nvCxnSpPr>
        <xdr:cNvPr id="517" name="直線コネクタ 516"/>
        <xdr:cNvCxnSpPr/>
      </xdr:nvCxnSpPr>
      <xdr:spPr>
        <a:xfrm flipV="1">
          <a:off x="16318864" y="13371195"/>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15257</xdr:rowOff>
    </xdr:from>
    <xdr:ext cx="405111" cy="259045"/>
    <xdr:sp macro="" textlink="">
      <xdr:nvSpPr>
        <xdr:cNvPr id="518" name="【消防施設】&#10;有形固定資産減価償却率最小値テキスト"/>
        <xdr:cNvSpPr txBox="1"/>
      </xdr:nvSpPr>
      <xdr:spPr>
        <a:xfrm>
          <a:off x="16357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11430</xdr:rowOff>
    </xdr:from>
    <xdr:to>
      <xdr:col>86</xdr:col>
      <xdr:colOff>25400</xdr:colOff>
      <xdr:row>87</xdr:row>
      <xdr:rowOff>11430</xdr:rowOff>
    </xdr:to>
    <xdr:cxnSp macro="">
      <xdr:nvCxnSpPr>
        <xdr:cNvPr id="519" name="直線コネクタ 518"/>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116222</xdr:rowOff>
    </xdr:from>
    <xdr:ext cx="405111" cy="259045"/>
    <xdr:sp macro="" textlink="">
      <xdr:nvSpPr>
        <xdr:cNvPr id="520" name="【消防施設】&#10;有形固定資産減価償却率最大値テキスト"/>
        <xdr:cNvSpPr txBox="1"/>
      </xdr:nvSpPr>
      <xdr:spPr>
        <a:xfrm>
          <a:off x="16357600" y="1314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169545</xdr:rowOff>
    </xdr:from>
    <xdr:to>
      <xdr:col>86</xdr:col>
      <xdr:colOff>25400</xdr:colOff>
      <xdr:row>77</xdr:row>
      <xdr:rowOff>169545</xdr:rowOff>
    </xdr:to>
    <xdr:cxnSp macro="">
      <xdr:nvCxnSpPr>
        <xdr:cNvPr id="521" name="直線コネクタ 520"/>
        <xdr:cNvCxnSpPr/>
      </xdr:nvCxnSpPr>
      <xdr:spPr>
        <a:xfrm>
          <a:off x="16230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158132</xdr:rowOff>
    </xdr:from>
    <xdr:ext cx="405111" cy="259045"/>
    <xdr:sp macro="" textlink="">
      <xdr:nvSpPr>
        <xdr:cNvPr id="522" name="【消防施設】&#10;有形固定資産減価償却率平均値テキスト"/>
        <xdr:cNvSpPr txBox="1"/>
      </xdr:nvSpPr>
      <xdr:spPr>
        <a:xfrm>
          <a:off x="163576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523" name="フローチャート: 判断 522"/>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524" name="フローチャート: 判断 523"/>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67327</xdr:rowOff>
    </xdr:from>
    <xdr:ext cx="405111" cy="259045"/>
    <xdr:sp macro="" textlink="">
      <xdr:nvSpPr>
        <xdr:cNvPr id="525" name="n_1aveValue【消防施設】&#10;有形固定資産減価償却率"/>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93980</xdr:rowOff>
    </xdr:from>
    <xdr:to>
      <xdr:col>76</xdr:col>
      <xdr:colOff>165100</xdr:colOff>
      <xdr:row>82</xdr:row>
      <xdr:rowOff>24130</xdr:rowOff>
    </xdr:to>
    <xdr:sp macro="" textlink="">
      <xdr:nvSpPr>
        <xdr:cNvPr id="526" name="フローチャート: 判断 525"/>
        <xdr:cNvSpPr/>
      </xdr:nvSpPr>
      <xdr:spPr>
        <a:xfrm>
          <a:off x="14541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40657</xdr:rowOff>
    </xdr:from>
    <xdr:ext cx="405111" cy="259045"/>
    <xdr:sp macro="" textlink="">
      <xdr:nvSpPr>
        <xdr:cNvPr id="527" name="n_2aveValue【消防施設】&#10;有形固定資産減価償却率"/>
        <xdr:cNvSpPr txBox="1"/>
      </xdr:nvSpPr>
      <xdr:spPr>
        <a:xfrm>
          <a:off x="14389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57786</xdr:rowOff>
    </xdr:from>
    <xdr:to>
      <xdr:col>81</xdr:col>
      <xdr:colOff>101600</xdr:colOff>
      <xdr:row>83</xdr:row>
      <xdr:rowOff>159386</xdr:rowOff>
    </xdr:to>
    <xdr:sp macro="" textlink="">
      <xdr:nvSpPr>
        <xdr:cNvPr id="533" name="楕円 532"/>
        <xdr:cNvSpPr/>
      </xdr:nvSpPr>
      <xdr:spPr>
        <a:xfrm>
          <a:off x="15430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55880</xdr:rowOff>
    </xdr:from>
    <xdr:to>
      <xdr:col>76</xdr:col>
      <xdr:colOff>165100</xdr:colOff>
      <xdr:row>82</xdr:row>
      <xdr:rowOff>157480</xdr:rowOff>
    </xdr:to>
    <xdr:sp macro="" textlink="">
      <xdr:nvSpPr>
        <xdr:cNvPr id="534" name="楕円 533"/>
        <xdr:cNvSpPr/>
      </xdr:nvSpPr>
      <xdr:spPr>
        <a:xfrm>
          <a:off x="1454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106680</xdr:rowOff>
    </xdr:from>
    <xdr:to>
      <xdr:col>81</xdr:col>
      <xdr:colOff>50800</xdr:colOff>
      <xdr:row>83</xdr:row>
      <xdr:rowOff>108586</xdr:rowOff>
    </xdr:to>
    <xdr:cxnSp macro="">
      <xdr:nvCxnSpPr>
        <xdr:cNvPr id="535" name="直線コネクタ 534"/>
        <xdr:cNvCxnSpPr/>
      </xdr:nvCxnSpPr>
      <xdr:spPr>
        <a:xfrm>
          <a:off x="14592300" y="14165580"/>
          <a:ext cx="889000"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150513</xdr:rowOff>
    </xdr:from>
    <xdr:ext cx="405111" cy="259045"/>
    <xdr:sp macro="" textlink="">
      <xdr:nvSpPr>
        <xdr:cNvPr id="536" name="n_1mainValue【消防施設】&#10;有形固定資産減価償却率"/>
        <xdr:cNvSpPr txBox="1"/>
      </xdr:nvSpPr>
      <xdr:spPr>
        <a:xfrm>
          <a:off x="152660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148607</xdr:rowOff>
    </xdr:from>
    <xdr:ext cx="405111" cy="259045"/>
    <xdr:sp macro="" textlink="">
      <xdr:nvSpPr>
        <xdr:cNvPr id="537" name="n_2mainValue【消防施設】&#10;有形固定資産減価償却率"/>
        <xdr:cNvSpPr txBox="1"/>
      </xdr:nvSpPr>
      <xdr:spPr>
        <a:xfrm>
          <a:off x="14389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8" name="直線コネクタ 5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9" name="テキスト ボックス 5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0" name="直線コネクタ 5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1" name="テキスト ボックス 5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2" name="直線コネクタ 5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3" name="テキスト ボックス 5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4" name="直線コネクタ 5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5" name="テキスト ボックス 5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6" name="直線コネクタ 5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7" name="テキスト ボックス 5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64770</xdr:rowOff>
    </xdr:to>
    <xdr:cxnSp macro="">
      <xdr:nvCxnSpPr>
        <xdr:cNvPr id="561" name="直線コネクタ 560"/>
        <xdr:cNvCxnSpPr/>
      </xdr:nvCxnSpPr>
      <xdr:spPr>
        <a:xfrm flipV="1">
          <a:off x="22160864" y="13434061"/>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68597</xdr:rowOff>
    </xdr:from>
    <xdr:ext cx="469744" cy="259045"/>
    <xdr:sp macro="" textlink="">
      <xdr:nvSpPr>
        <xdr:cNvPr id="562" name="【消防施設】&#10;一人当たり面積最小値テキスト"/>
        <xdr:cNvSpPr txBox="1"/>
      </xdr:nvSpPr>
      <xdr:spPr>
        <a:xfrm>
          <a:off x="22199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64770</xdr:rowOff>
    </xdr:from>
    <xdr:to>
      <xdr:col>116</xdr:col>
      <xdr:colOff>152400</xdr:colOff>
      <xdr:row>85</xdr:row>
      <xdr:rowOff>64770</xdr:rowOff>
    </xdr:to>
    <xdr:cxnSp macro="">
      <xdr:nvCxnSpPr>
        <xdr:cNvPr id="563" name="直線コネクタ 562"/>
        <xdr:cNvCxnSpPr/>
      </xdr:nvCxnSpPr>
      <xdr:spPr>
        <a:xfrm>
          <a:off x="22072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564" name="【消防施設】&#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565" name="直線コネクタ 564"/>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83838</xdr:rowOff>
    </xdr:from>
    <xdr:ext cx="469744" cy="259045"/>
    <xdr:sp macro="" textlink="">
      <xdr:nvSpPr>
        <xdr:cNvPr id="566" name="【消防施設】&#10;一人当たり面積平均値テキスト"/>
        <xdr:cNvSpPr txBox="1"/>
      </xdr:nvSpPr>
      <xdr:spPr>
        <a:xfrm>
          <a:off x="22199600" y="13971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105411</xdr:rowOff>
    </xdr:from>
    <xdr:to>
      <xdr:col>116</xdr:col>
      <xdr:colOff>114300</xdr:colOff>
      <xdr:row>82</xdr:row>
      <xdr:rowOff>35561</xdr:rowOff>
    </xdr:to>
    <xdr:sp macro="" textlink="">
      <xdr:nvSpPr>
        <xdr:cNvPr id="567" name="フローチャート: 判断 566"/>
        <xdr:cNvSpPr/>
      </xdr:nvSpPr>
      <xdr:spPr>
        <a:xfrm>
          <a:off x="22110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48261</xdr:rowOff>
    </xdr:from>
    <xdr:to>
      <xdr:col>112</xdr:col>
      <xdr:colOff>38100</xdr:colOff>
      <xdr:row>80</xdr:row>
      <xdr:rowOff>149861</xdr:rowOff>
    </xdr:to>
    <xdr:sp macro="" textlink="">
      <xdr:nvSpPr>
        <xdr:cNvPr id="568" name="フローチャート: 判断 567"/>
        <xdr:cNvSpPr/>
      </xdr:nvSpPr>
      <xdr:spPr>
        <a:xfrm>
          <a:off x="21272500" y="13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166388</xdr:rowOff>
    </xdr:from>
    <xdr:ext cx="469744" cy="259045"/>
    <xdr:sp macro="" textlink="">
      <xdr:nvSpPr>
        <xdr:cNvPr id="569" name="n_1aveValue【消防施設】&#10;一人当たり面積"/>
        <xdr:cNvSpPr txBox="1"/>
      </xdr:nvSpPr>
      <xdr:spPr>
        <a:xfrm>
          <a:off x="210757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80</xdr:row>
      <xdr:rowOff>63500</xdr:rowOff>
    </xdr:from>
    <xdr:to>
      <xdr:col>107</xdr:col>
      <xdr:colOff>101600</xdr:colOff>
      <xdr:row>80</xdr:row>
      <xdr:rowOff>165100</xdr:rowOff>
    </xdr:to>
    <xdr:sp macro="" textlink="">
      <xdr:nvSpPr>
        <xdr:cNvPr id="570" name="フローチャート: 判断 569"/>
        <xdr:cNvSpPr/>
      </xdr:nvSpPr>
      <xdr:spPr>
        <a:xfrm>
          <a:off x="203835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79</xdr:row>
      <xdr:rowOff>10177</xdr:rowOff>
    </xdr:from>
    <xdr:ext cx="469744" cy="259045"/>
    <xdr:sp macro="" textlink="">
      <xdr:nvSpPr>
        <xdr:cNvPr id="571" name="n_2aveValue【消防施設】&#10;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166370</xdr:rowOff>
    </xdr:from>
    <xdr:to>
      <xdr:col>112</xdr:col>
      <xdr:colOff>38100</xdr:colOff>
      <xdr:row>82</xdr:row>
      <xdr:rowOff>96520</xdr:rowOff>
    </xdr:to>
    <xdr:sp macro="" textlink="">
      <xdr:nvSpPr>
        <xdr:cNvPr id="577" name="楕円 576"/>
        <xdr:cNvSpPr/>
      </xdr:nvSpPr>
      <xdr:spPr>
        <a:xfrm>
          <a:off x="21272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143511</xdr:rowOff>
    </xdr:from>
    <xdr:to>
      <xdr:col>107</xdr:col>
      <xdr:colOff>101600</xdr:colOff>
      <xdr:row>84</xdr:row>
      <xdr:rowOff>73661</xdr:rowOff>
    </xdr:to>
    <xdr:sp macro="" textlink="">
      <xdr:nvSpPr>
        <xdr:cNvPr id="578" name="楕円 577"/>
        <xdr:cNvSpPr/>
      </xdr:nvSpPr>
      <xdr:spPr>
        <a:xfrm>
          <a:off x="20383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45720</xdr:rowOff>
    </xdr:from>
    <xdr:to>
      <xdr:col>111</xdr:col>
      <xdr:colOff>177800</xdr:colOff>
      <xdr:row>84</xdr:row>
      <xdr:rowOff>22861</xdr:rowOff>
    </xdr:to>
    <xdr:cxnSp macro="">
      <xdr:nvCxnSpPr>
        <xdr:cNvPr id="579" name="直線コネクタ 578"/>
        <xdr:cNvCxnSpPr/>
      </xdr:nvCxnSpPr>
      <xdr:spPr>
        <a:xfrm flipV="1">
          <a:off x="20434300" y="14104620"/>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87647</xdr:rowOff>
    </xdr:from>
    <xdr:ext cx="469744" cy="259045"/>
    <xdr:sp macro="" textlink="">
      <xdr:nvSpPr>
        <xdr:cNvPr id="580" name="n_1mainValue【消防施設】&#10;一人当たり面積"/>
        <xdr:cNvSpPr txBox="1"/>
      </xdr:nvSpPr>
      <xdr:spPr>
        <a:xfrm>
          <a:off x="210757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64788</xdr:rowOff>
    </xdr:from>
    <xdr:ext cx="469744" cy="259045"/>
    <xdr:sp macro="" textlink="">
      <xdr:nvSpPr>
        <xdr:cNvPr id="581" name="n_2mainValue【消防施設】&#10;一人当たり面積"/>
        <xdr:cNvSpPr txBox="1"/>
      </xdr:nvSpPr>
      <xdr:spPr>
        <a:xfrm>
          <a:off x="20199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3" name="テキスト ボックス 5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607" name="直線コネクタ 606"/>
        <xdr:cNvCxnSpPr/>
      </xdr:nvCxnSpPr>
      <xdr:spPr>
        <a:xfrm flipV="1">
          <a:off x="16318864" y="17211402"/>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08"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09" name="直線コネクタ 608"/>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610" name="【庁舎】&#10;有形固定資産減価償却率最大値テキスト"/>
        <xdr:cNvSpPr txBox="1"/>
      </xdr:nvSpPr>
      <xdr:spPr>
        <a:xfrm>
          <a:off x="16357600"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611" name="直線コネクタ 610"/>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12"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13" name="フローチャート: 判断 612"/>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614" name="フローチャート: 判断 613"/>
        <xdr:cNvSpPr/>
      </xdr:nvSpPr>
      <xdr:spPr>
        <a:xfrm>
          <a:off x="15430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150058</xdr:rowOff>
    </xdr:from>
    <xdr:ext cx="405111" cy="259045"/>
    <xdr:sp macro="" textlink="">
      <xdr:nvSpPr>
        <xdr:cNvPr id="615" name="n_1aveValue【庁舎】&#10;有形固定資産減価償却率"/>
        <xdr:cNvSpPr txBox="1"/>
      </xdr:nvSpPr>
      <xdr:spPr>
        <a:xfrm>
          <a:off x="152660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64588</xdr:rowOff>
    </xdr:from>
    <xdr:to>
      <xdr:col>76</xdr:col>
      <xdr:colOff>165100</xdr:colOff>
      <xdr:row>103</xdr:row>
      <xdr:rowOff>166188</xdr:rowOff>
    </xdr:to>
    <xdr:sp macro="" textlink="">
      <xdr:nvSpPr>
        <xdr:cNvPr id="616" name="フローチャート: 判断 615"/>
        <xdr:cNvSpPr/>
      </xdr:nvSpPr>
      <xdr:spPr>
        <a:xfrm>
          <a:off x="14541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11265</xdr:rowOff>
    </xdr:from>
    <xdr:ext cx="405111" cy="259045"/>
    <xdr:sp macro="" textlink="">
      <xdr:nvSpPr>
        <xdr:cNvPr id="617" name="n_2aveValue【庁舎】&#10;有形固定資産減価償却率"/>
        <xdr:cNvSpPr txBox="1"/>
      </xdr:nvSpPr>
      <xdr:spPr>
        <a:xfrm>
          <a:off x="14389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27032</xdr:rowOff>
    </xdr:from>
    <xdr:to>
      <xdr:col>81</xdr:col>
      <xdr:colOff>101600</xdr:colOff>
      <xdr:row>104</xdr:row>
      <xdr:rowOff>128632</xdr:rowOff>
    </xdr:to>
    <xdr:sp macro="" textlink="">
      <xdr:nvSpPr>
        <xdr:cNvPr id="623" name="楕円 622"/>
        <xdr:cNvSpPr/>
      </xdr:nvSpPr>
      <xdr:spPr>
        <a:xfrm>
          <a:off x="15430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136434</xdr:rowOff>
    </xdr:from>
    <xdr:to>
      <xdr:col>76</xdr:col>
      <xdr:colOff>165100</xdr:colOff>
      <xdr:row>105</xdr:row>
      <xdr:rowOff>66584</xdr:rowOff>
    </xdr:to>
    <xdr:sp macro="" textlink="">
      <xdr:nvSpPr>
        <xdr:cNvPr id="624" name="楕円 623"/>
        <xdr:cNvSpPr/>
      </xdr:nvSpPr>
      <xdr:spPr>
        <a:xfrm>
          <a:off x="14541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77832</xdr:rowOff>
    </xdr:from>
    <xdr:to>
      <xdr:col>81</xdr:col>
      <xdr:colOff>50800</xdr:colOff>
      <xdr:row>105</xdr:row>
      <xdr:rowOff>15784</xdr:rowOff>
    </xdr:to>
    <xdr:cxnSp macro="">
      <xdr:nvCxnSpPr>
        <xdr:cNvPr id="625" name="直線コネクタ 624"/>
        <xdr:cNvCxnSpPr/>
      </xdr:nvCxnSpPr>
      <xdr:spPr>
        <a:xfrm flipV="1">
          <a:off x="14592300" y="17908632"/>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119759</xdr:rowOff>
    </xdr:from>
    <xdr:ext cx="405111" cy="259045"/>
    <xdr:sp macro="" textlink="">
      <xdr:nvSpPr>
        <xdr:cNvPr id="626" name="n_1mainValue【庁舎】&#10;有形固定資産減価償却率"/>
        <xdr:cNvSpPr txBox="1"/>
      </xdr:nvSpPr>
      <xdr:spPr>
        <a:xfrm>
          <a:off x="152660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57711</xdr:rowOff>
    </xdr:from>
    <xdr:ext cx="405111" cy="259045"/>
    <xdr:sp macro="" textlink="">
      <xdr:nvSpPr>
        <xdr:cNvPr id="627" name="n_2mainValue【庁舎】&#10;有形固定資産減価償却率"/>
        <xdr:cNvSpPr txBox="1"/>
      </xdr:nvSpPr>
      <xdr:spPr>
        <a:xfrm>
          <a:off x="14389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8" name="テキスト ボックス 63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9" name="直線コネクタ 63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0" name="テキスト ボックス 63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1" name="直線コネクタ 64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2" name="テキスト ボックス 64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3" name="直線コネクタ 64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4" name="テキスト ボックス 64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5" name="直線コネクタ 64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6" name="テキスト ボックス 64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7" name="直線コネクタ 64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8" name="テキスト ボックス 64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9" name="直線コネクタ 64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0" name="テキスト ボックス 64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654" name="直線コネクタ 653"/>
        <xdr:cNvCxnSpPr/>
      </xdr:nvCxnSpPr>
      <xdr:spPr>
        <a:xfrm flipV="1">
          <a:off x="22160864" y="171754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655" name="【庁舎】&#10;一人当たり面積最小値テキスト"/>
        <xdr:cNvSpPr txBox="1"/>
      </xdr:nvSpPr>
      <xdr:spPr>
        <a:xfrm>
          <a:off x="22199600" y="187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656" name="直線コネクタ 655"/>
        <xdr:cNvCxnSpPr/>
      </xdr:nvCxnSpPr>
      <xdr:spPr>
        <a:xfrm>
          <a:off x="22072600" y="187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57"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58" name="直線コネクタ 657"/>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20156</xdr:rowOff>
    </xdr:from>
    <xdr:ext cx="469744" cy="259045"/>
    <xdr:sp macro="" textlink="">
      <xdr:nvSpPr>
        <xdr:cNvPr id="659" name="【庁舎】&#10;一人当たり面積平均値テキスト"/>
        <xdr:cNvSpPr txBox="1"/>
      </xdr:nvSpPr>
      <xdr:spPr>
        <a:xfrm>
          <a:off x="22199600" y="1819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660" name="フローチャート: 判断 659"/>
        <xdr:cNvSpPr/>
      </xdr:nvSpPr>
      <xdr:spPr>
        <a:xfrm>
          <a:off x="221107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661" name="フローチャート: 判断 660"/>
        <xdr:cNvSpPr/>
      </xdr:nvSpPr>
      <xdr:spPr>
        <a:xfrm>
          <a:off x="2127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106697</xdr:rowOff>
    </xdr:from>
    <xdr:ext cx="469744" cy="259045"/>
    <xdr:sp macro="" textlink="">
      <xdr:nvSpPr>
        <xdr:cNvPr id="662" name="n_1aveValue【庁舎】&#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162561</xdr:rowOff>
    </xdr:from>
    <xdr:to>
      <xdr:col>107</xdr:col>
      <xdr:colOff>101600</xdr:colOff>
      <xdr:row>107</xdr:row>
      <xdr:rowOff>92711</xdr:rowOff>
    </xdr:to>
    <xdr:sp macro="" textlink="">
      <xdr:nvSpPr>
        <xdr:cNvPr id="663" name="フローチャート: 判断 662"/>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83838</xdr:rowOff>
    </xdr:from>
    <xdr:ext cx="469744" cy="259045"/>
    <xdr:sp macro="" textlink="">
      <xdr:nvSpPr>
        <xdr:cNvPr id="664" name="n_2aveValue【庁舎】&#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164193</xdr:rowOff>
    </xdr:from>
    <xdr:to>
      <xdr:col>112</xdr:col>
      <xdr:colOff>38100</xdr:colOff>
      <xdr:row>104</xdr:row>
      <xdr:rowOff>94343</xdr:rowOff>
    </xdr:to>
    <xdr:sp macro="" textlink="">
      <xdr:nvSpPr>
        <xdr:cNvPr id="670" name="楕円 669"/>
        <xdr:cNvSpPr/>
      </xdr:nvSpPr>
      <xdr:spPr>
        <a:xfrm>
          <a:off x="21272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28666</xdr:rowOff>
    </xdr:from>
    <xdr:to>
      <xdr:col>107</xdr:col>
      <xdr:colOff>101600</xdr:colOff>
      <xdr:row>104</xdr:row>
      <xdr:rowOff>130266</xdr:rowOff>
    </xdr:to>
    <xdr:sp macro="" textlink="">
      <xdr:nvSpPr>
        <xdr:cNvPr id="671" name="楕円 670"/>
        <xdr:cNvSpPr/>
      </xdr:nvSpPr>
      <xdr:spPr>
        <a:xfrm>
          <a:off x="2038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43543</xdr:rowOff>
    </xdr:from>
    <xdr:to>
      <xdr:col>111</xdr:col>
      <xdr:colOff>177800</xdr:colOff>
      <xdr:row>104</xdr:row>
      <xdr:rowOff>79466</xdr:rowOff>
    </xdr:to>
    <xdr:cxnSp macro="">
      <xdr:nvCxnSpPr>
        <xdr:cNvPr id="672" name="直線コネクタ 671"/>
        <xdr:cNvCxnSpPr/>
      </xdr:nvCxnSpPr>
      <xdr:spPr>
        <a:xfrm flipV="1">
          <a:off x="20434300" y="178743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110870</xdr:rowOff>
    </xdr:from>
    <xdr:ext cx="469744" cy="259045"/>
    <xdr:sp macro="" textlink="">
      <xdr:nvSpPr>
        <xdr:cNvPr id="673" name="n_1mainValue【庁舎】&#10;一人当たり面積"/>
        <xdr:cNvSpPr txBox="1"/>
      </xdr:nvSpPr>
      <xdr:spPr>
        <a:xfrm>
          <a:off x="210757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146793</xdr:rowOff>
    </xdr:from>
    <xdr:ext cx="469744" cy="259045"/>
    <xdr:sp macro="" textlink="">
      <xdr:nvSpPr>
        <xdr:cNvPr id="674" name="n_2mainValue【庁舎】&#10;一人当たり面積"/>
        <xdr:cNvSpPr txBox="1"/>
      </xdr:nvSpPr>
      <xdr:spPr>
        <a:xfrm>
          <a:off x="20199427" y="176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類似団体と比較して特に有形固定資産減価償却率が高い施設は、市民会館、保健センター・保健所、福祉施設であり、特に低い施設は、一般廃棄物処理施設である。</a:t>
          </a:r>
        </a:p>
        <a:p>
          <a:r>
            <a:rPr kumimoji="1" lang="ja-JP" altLang="en-US" sz="1300">
              <a:latin typeface="ＭＳ Ｐゴシック" panose="020B0600070205080204" pitchFamily="50" charset="-128"/>
              <a:ea typeface="ＭＳ Ｐゴシック" panose="020B0600070205080204" pitchFamily="50" charset="-128"/>
            </a:rPr>
            <a:t>　市民会館については、該当施設は香住文化会館のみであるが、昭和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年に整備して以降、老朽化が進んでおり、今後は地元住民代表等で構成する委員会で整備内容について検討の上、令和３年度までに更新を完了することとしている。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有形固定資産減価償却率が大きく低下しているが、これは、広域ごみ処理施設や漂流・漂着ごみ処理施設の新設に伴い矢田川レインボー（ごみ焼却処理施設）の解体撤去を実施したことや、清掃事務所の新設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なお、庁舎については、合併後、平成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年度に本庁舎を移転新築したことにより有形固定資産減価償却率は低くなっているが、一方で、支所（村岡地域局、小代地域局）に係る有形固定資産減価償却率は高い水準にあり、特に小代地域局については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を超えており、かつ耐震対策が未実施であるため、早急に対策が必要となっている。今後は、社会情勢や町民のニーズ等を考慮しながら、用途転用や減築などを視野に入れた整備手法を検討し再編を行う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18,176
18,045
368.77
14,367,497
13,943,603
309,484
8,397,432
19,795,916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solidFill>
                <a:schemeClr val="tx1"/>
              </a:solidFill>
              <a:latin typeface="ＭＳ Ｐゴシック" panose="020B0600070205080204" pitchFamily="50" charset="-128"/>
              <a:ea typeface="ＭＳ Ｐゴシック" panose="020B0600070205080204" pitchFamily="50" charset="-128"/>
            </a:rPr>
            <a:t>H30.2.1</a:t>
          </a:r>
          <a:r>
            <a:rPr kumimoji="1" lang="ja-JP" altLang="en-US" sz="1300">
              <a:solidFill>
                <a:schemeClr val="tx1"/>
              </a:solidFill>
              <a:latin typeface="ＭＳ Ｐゴシック" panose="020B0600070205080204" pitchFamily="50" charset="-128"/>
              <a:ea typeface="ＭＳ Ｐゴシック" panose="020B0600070205080204" pitchFamily="50" charset="-128"/>
            </a:rPr>
            <a:t>現在 </a:t>
          </a:r>
          <a:r>
            <a:rPr kumimoji="1" lang="en-US" altLang="ja-JP" sz="1300">
              <a:solidFill>
                <a:schemeClr val="tx1"/>
              </a:solidFill>
              <a:latin typeface="ＭＳ Ｐゴシック" panose="020B0600070205080204" pitchFamily="50" charset="-128"/>
              <a:ea typeface="ＭＳ Ｐゴシック" panose="020B0600070205080204" pitchFamily="50" charset="-128"/>
            </a:rPr>
            <a:t>40.6</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％）に加え、第１次産業を中心とした町内経済の長引く低迷などにより、財政基盤が弱く、類似団体平均を大幅に下回っている。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合併以降、歳入歳出ともに行財政改革に取り組んできたが、引き続き、滞納税の収入強化や町有財産売却等による自主財源の確保に取り組むとともに、活力あるまちづくり施策を積極的に展開していくことで、定住者の増加及び町内産業の育成に繋げ、新たな課税客体等の増加を図ること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45357</xdr:rowOff>
    </xdr:from>
    <xdr:to>
      <xdr:col>23</xdr:col>
      <xdr:colOff>133350</xdr:colOff>
      <xdr:row>45</xdr:row>
      <xdr:rowOff>45357</xdr:rowOff>
    </xdr:to>
    <xdr:cxnSp macro="">
      <xdr:nvCxnSpPr>
        <xdr:cNvPr id="71" name="直線コネクタ 70"/>
        <xdr:cNvCxnSpPr/>
      </xdr:nvCxnSpPr>
      <xdr:spPr>
        <a:xfrm>
          <a:off x="4114800" y="7760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45357</xdr:rowOff>
    </xdr:from>
    <xdr:to>
      <xdr:col>19</xdr:col>
      <xdr:colOff>133350</xdr:colOff>
      <xdr:row>45</xdr:row>
      <xdr:rowOff>45357</xdr:rowOff>
    </xdr:to>
    <xdr:cxnSp macro="">
      <xdr:nvCxnSpPr>
        <xdr:cNvPr id="74" name="直線コネクタ 73"/>
        <xdr:cNvCxnSpPr/>
      </xdr:nvCxnSpPr>
      <xdr:spPr>
        <a:xfrm>
          <a:off x="3225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6" name="テキスト ボックス 75"/>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45357</xdr:rowOff>
    </xdr:from>
    <xdr:to>
      <xdr:col>15</xdr:col>
      <xdr:colOff>82550</xdr:colOff>
      <xdr:row>45</xdr:row>
      <xdr:rowOff>45357</xdr:rowOff>
    </xdr:to>
    <xdr:cxnSp macro="">
      <xdr:nvCxnSpPr>
        <xdr:cNvPr id="77" name="直線コネクタ 76"/>
        <xdr:cNvCxnSpPr/>
      </xdr:nvCxnSpPr>
      <xdr:spPr>
        <a:xfrm>
          <a:off x="2336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28122</xdr:rowOff>
    </xdr:from>
    <xdr:to>
      <xdr:col>11</xdr:col>
      <xdr:colOff>31750</xdr:colOff>
      <xdr:row>45</xdr:row>
      <xdr:rowOff>45357</xdr:rowOff>
    </xdr:to>
    <xdr:cxnSp macro="">
      <xdr:nvCxnSpPr>
        <xdr:cNvPr id="80" name="直線コネクタ 79"/>
        <xdr:cNvCxnSpPr/>
      </xdr:nvCxnSpPr>
      <xdr:spPr>
        <a:xfrm>
          <a:off x="1447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82" name="テキスト ボックス 81"/>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166007</xdr:rowOff>
    </xdr:from>
    <xdr:to>
      <xdr:col>23</xdr:col>
      <xdr:colOff>184150</xdr:colOff>
      <xdr:row>45</xdr:row>
      <xdr:rowOff>96157</xdr:rowOff>
    </xdr:to>
    <xdr:sp macro="" textlink="">
      <xdr:nvSpPr>
        <xdr:cNvPr id="90" name="楕円 89"/>
        <xdr:cNvSpPr/>
      </xdr:nvSpPr>
      <xdr:spPr>
        <a:xfrm>
          <a:off x="49022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61884</xdr:rowOff>
    </xdr:from>
    <xdr:ext cx="762000" cy="259045"/>
    <xdr:sp macro="" textlink="">
      <xdr:nvSpPr>
        <xdr:cNvPr id="91" name="財政力該当値テキスト"/>
        <xdr:cNvSpPr txBox="1"/>
      </xdr:nvSpPr>
      <xdr:spPr>
        <a:xfrm>
          <a:off x="5041900" y="760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166007</xdr:rowOff>
    </xdr:from>
    <xdr:to>
      <xdr:col>19</xdr:col>
      <xdr:colOff>184150</xdr:colOff>
      <xdr:row>45</xdr:row>
      <xdr:rowOff>96157</xdr:rowOff>
    </xdr:to>
    <xdr:sp macro="" textlink="">
      <xdr:nvSpPr>
        <xdr:cNvPr id="92" name="楕円 91"/>
        <xdr:cNvSpPr/>
      </xdr:nvSpPr>
      <xdr:spPr>
        <a:xfrm>
          <a:off x="4064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80934</xdr:rowOff>
    </xdr:from>
    <xdr:ext cx="736600" cy="259045"/>
    <xdr:sp macro="" textlink="">
      <xdr:nvSpPr>
        <xdr:cNvPr id="93" name="テキスト ボックス 92"/>
        <xdr:cNvSpPr txBox="1"/>
      </xdr:nvSpPr>
      <xdr:spPr>
        <a:xfrm>
          <a:off x="3733800" y="779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166007</xdr:rowOff>
    </xdr:from>
    <xdr:to>
      <xdr:col>15</xdr:col>
      <xdr:colOff>133350</xdr:colOff>
      <xdr:row>45</xdr:row>
      <xdr:rowOff>96157</xdr:rowOff>
    </xdr:to>
    <xdr:sp macro="" textlink="">
      <xdr:nvSpPr>
        <xdr:cNvPr id="94" name="楕円 93"/>
        <xdr:cNvSpPr/>
      </xdr:nvSpPr>
      <xdr:spPr>
        <a:xfrm>
          <a:off x="3175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80934</xdr:rowOff>
    </xdr:from>
    <xdr:ext cx="762000" cy="259045"/>
    <xdr:sp macro="" textlink="">
      <xdr:nvSpPr>
        <xdr:cNvPr id="95" name="テキスト ボックス 94"/>
        <xdr:cNvSpPr txBox="1"/>
      </xdr:nvSpPr>
      <xdr:spPr>
        <a:xfrm>
          <a:off x="2844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166007</xdr:rowOff>
    </xdr:from>
    <xdr:to>
      <xdr:col>11</xdr:col>
      <xdr:colOff>82550</xdr:colOff>
      <xdr:row>45</xdr:row>
      <xdr:rowOff>96157</xdr:rowOff>
    </xdr:to>
    <xdr:sp macro="" textlink="">
      <xdr:nvSpPr>
        <xdr:cNvPr id="96" name="楕円 95"/>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80934</xdr:rowOff>
    </xdr:from>
    <xdr:ext cx="762000" cy="259045"/>
    <xdr:sp macro="" textlink="">
      <xdr:nvSpPr>
        <xdr:cNvPr id="97" name="テキスト ボックス 96"/>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8" name="楕円 97"/>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9" name="テキスト ボックス 98"/>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繰上償還等により公債費を着実に減少させていることもあり、近年は類似団体平均より低い値で推移していたものの、近年は上昇傾向であり、平成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年度は類似団体平均値とほぼ同値の</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％となっている。今後も公債費の抑制をはじめ、定員適正化計画に基づく人件費の抑制など、引き続き経常経費の抑制に努める。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90170</xdr:rowOff>
    </xdr:to>
    <xdr:cxnSp macro="">
      <xdr:nvCxnSpPr>
        <xdr:cNvPr id="132" name="直線コネクタ 131"/>
        <xdr:cNvCxnSpPr/>
      </xdr:nvCxnSpPr>
      <xdr:spPr>
        <a:xfrm>
          <a:off x="4114800" y="1077087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62</xdr:row>
      <xdr:rowOff>140970</xdr:rowOff>
    </xdr:to>
    <xdr:cxnSp macro="">
      <xdr:nvCxnSpPr>
        <xdr:cNvPr id="135" name="直線コネクタ 134"/>
        <xdr:cNvCxnSpPr/>
      </xdr:nvCxnSpPr>
      <xdr:spPr>
        <a:xfrm>
          <a:off x="3225800" y="1068882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37" name="テキスト ボックス 136"/>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62</xdr:row>
      <xdr:rowOff>58928</xdr:rowOff>
    </xdr:to>
    <xdr:cxnSp macro="">
      <xdr:nvCxnSpPr>
        <xdr:cNvPr id="138" name="直線コネクタ 137"/>
        <xdr:cNvCxnSpPr/>
      </xdr:nvCxnSpPr>
      <xdr:spPr>
        <a:xfrm>
          <a:off x="2336800" y="106067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0" name="テキスト ボックス 139"/>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61468</xdr:rowOff>
    </xdr:from>
    <xdr:to>
      <xdr:col>11</xdr:col>
      <xdr:colOff>31750</xdr:colOff>
      <xdr:row>61</xdr:row>
      <xdr:rowOff>148336</xdr:rowOff>
    </xdr:to>
    <xdr:cxnSp macro="">
      <xdr:nvCxnSpPr>
        <xdr:cNvPr id="141" name="直線コネクタ 140"/>
        <xdr:cNvCxnSpPr/>
      </xdr:nvCxnSpPr>
      <xdr:spPr>
        <a:xfrm>
          <a:off x="1447800" y="1051991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126238</xdr:rowOff>
    </xdr:from>
    <xdr:to>
      <xdr:col>11</xdr:col>
      <xdr:colOff>82550</xdr:colOff>
      <xdr:row>64</xdr:row>
      <xdr:rowOff>56388</xdr:rowOff>
    </xdr:to>
    <xdr:sp macro="" textlink="">
      <xdr:nvSpPr>
        <xdr:cNvPr id="142" name="フローチャート: 判断 141"/>
        <xdr:cNvSpPr/>
      </xdr:nvSpPr>
      <xdr:spPr>
        <a:xfrm>
          <a:off x="2286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41165</xdr:rowOff>
    </xdr:from>
    <xdr:ext cx="762000" cy="259045"/>
    <xdr:sp macro="" textlink="">
      <xdr:nvSpPr>
        <xdr:cNvPr id="143" name="テキスト ボックス 142"/>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4" name="フローチャート: 判断 143"/>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5" name="テキスト ボックス 144"/>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2"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3" name="楕円 152"/>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4" name="テキスト ボックス 153"/>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8128</xdr:rowOff>
    </xdr:from>
    <xdr:to>
      <xdr:col>15</xdr:col>
      <xdr:colOff>133350</xdr:colOff>
      <xdr:row>62</xdr:row>
      <xdr:rowOff>109728</xdr:rowOff>
    </xdr:to>
    <xdr:sp macro="" textlink="">
      <xdr:nvSpPr>
        <xdr:cNvPr id="155" name="楕円 154"/>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119905</xdr:rowOff>
    </xdr:from>
    <xdr:ext cx="762000" cy="259045"/>
    <xdr:sp macro="" textlink="">
      <xdr:nvSpPr>
        <xdr:cNvPr id="156" name="テキスト ボックス 155"/>
        <xdr:cNvSpPr txBox="1"/>
      </xdr:nvSpPr>
      <xdr:spPr>
        <a:xfrm>
          <a:off x="2844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7" name="楕円 156"/>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8" name="テキスト ボックス 157"/>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59" name="楕円 158"/>
        <xdr:cNvSpPr/>
      </xdr:nvSpPr>
      <xdr:spPr>
        <a:xfrm>
          <a:off x="1397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122445</xdr:rowOff>
    </xdr:from>
    <xdr:ext cx="762000" cy="259045"/>
    <xdr:sp macro="" textlink="">
      <xdr:nvSpPr>
        <xdr:cNvPr id="160" name="テキスト ボックス 159"/>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町の面積が広く、狭隘な谷筋に集落が広範囲に点在している地域特性もあり、支所配置などの行政経費が嵩むため、類似団体に比べて人口１人当たりの行政効率は低くなる現状にある。</a:t>
          </a:r>
        </a:p>
        <a:p>
          <a:r>
            <a:rPr kumimoji="1" lang="ja-JP" altLang="en-US" sz="1300">
              <a:latin typeface="ＭＳ Ｐゴシック" panose="020B0600070205080204" pitchFamily="50" charset="-128"/>
              <a:ea typeface="ＭＳ Ｐゴシック" panose="020B0600070205080204" pitchFamily="50" charset="-128"/>
            </a:rPr>
            <a:t>　類似団体と同じ傾向ではあるが、費用の抑制効果以上に人口減少の影響が大きく、指標は年々逓増しているため、今後も公共施設の統廃合や指定管理者制度などの委託化などを通じ、人件費・物件費を中心としたコスト削減により、指標の改善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73005</xdr:rowOff>
    </xdr:from>
    <xdr:to>
      <xdr:col>23</xdr:col>
      <xdr:colOff>133350</xdr:colOff>
      <xdr:row>86</xdr:row>
      <xdr:rowOff>9125</xdr:rowOff>
    </xdr:to>
    <xdr:cxnSp macro="">
      <xdr:nvCxnSpPr>
        <xdr:cNvPr id="195" name="直線コネクタ 194"/>
        <xdr:cNvCxnSpPr/>
      </xdr:nvCxnSpPr>
      <xdr:spPr>
        <a:xfrm>
          <a:off x="4114800" y="14646255"/>
          <a:ext cx="838200" cy="10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39966</xdr:rowOff>
    </xdr:from>
    <xdr:ext cx="762000" cy="259045"/>
    <xdr:sp macro="" textlink="">
      <xdr:nvSpPr>
        <xdr:cNvPr id="196" name="人件費・物件費等の状況平均値テキスト"/>
        <xdr:cNvSpPr txBox="1"/>
      </xdr:nvSpPr>
      <xdr:spPr>
        <a:xfrm>
          <a:off x="5041900" y="14098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12229</xdr:rowOff>
    </xdr:from>
    <xdr:to>
      <xdr:col>19</xdr:col>
      <xdr:colOff>133350</xdr:colOff>
      <xdr:row>85</xdr:row>
      <xdr:rowOff>73005</xdr:rowOff>
    </xdr:to>
    <xdr:cxnSp macro="">
      <xdr:nvCxnSpPr>
        <xdr:cNvPr id="198" name="直線コネクタ 197"/>
        <xdr:cNvCxnSpPr/>
      </xdr:nvCxnSpPr>
      <xdr:spPr>
        <a:xfrm>
          <a:off x="3225800" y="14585479"/>
          <a:ext cx="889000" cy="6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124623</xdr:rowOff>
    </xdr:from>
    <xdr:ext cx="736600" cy="259045"/>
    <xdr:sp macro="" textlink="">
      <xdr:nvSpPr>
        <xdr:cNvPr id="200" name="テキスト ボックス 199"/>
        <xdr:cNvSpPr txBox="1"/>
      </xdr:nvSpPr>
      <xdr:spPr>
        <a:xfrm>
          <a:off x="3733800" y="1401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90522</xdr:rowOff>
    </xdr:from>
    <xdr:to>
      <xdr:col>15</xdr:col>
      <xdr:colOff>82550</xdr:colOff>
      <xdr:row>85</xdr:row>
      <xdr:rowOff>12229</xdr:rowOff>
    </xdr:to>
    <xdr:cxnSp macro="">
      <xdr:nvCxnSpPr>
        <xdr:cNvPr id="201" name="直線コネクタ 200"/>
        <xdr:cNvCxnSpPr/>
      </xdr:nvCxnSpPr>
      <xdr:spPr>
        <a:xfrm>
          <a:off x="2336800" y="14492322"/>
          <a:ext cx="889000" cy="9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37828</xdr:rowOff>
    </xdr:from>
    <xdr:ext cx="762000" cy="259045"/>
    <xdr:sp macro="" textlink="">
      <xdr:nvSpPr>
        <xdr:cNvPr id="203" name="テキスト ボックス 202"/>
        <xdr:cNvSpPr txBox="1"/>
      </xdr:nvSpPr>
      <xdr:spPr>
        <a:xfrm>
          <a:off x="2844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17335</xdr:rowOff>
    </xdr:from>
    <xdr:to>
      <xdr:col>11</xdr:col>
      <xdr:colOff>31750</xdr:colOff>
      <xdr:row>84</xdr:row>
      <xdr:rowOff>90522</xdr:rowOff>
    </xdr:to>
    <xdr:cxnSp macro="">
      <xdr:nvCxnSpPr>
        <xdr:cNvPr id="204" name="直線コネクタ 203"/>
        <xdr:cNvCxnSpPr/>
      </xdr:nvCxnSpPr>
      <xdr:spPr>
        <a:xfrm>
          <a:off x="1447800" y="14419135"/>
          <a:ext cx="889000" cy="7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68095</xdr:rowOff>
    </xdr:from>
    <xdr:to>
      <xdr:col>11</xdr:col>
      <xdr:colOff>82550</xdr:colOff>
      <xdr:row>82</xdr:row>
      <xdr:rowOff>169695</xdr:rowOff>
    </xdr:to>
    <xdr:sp macro="" textlink="">
      <xdr:nvSpPr>
        <xdr:cNvPr id="205" name="フローチャート: 判断 204"/>
        <xdr:cNvSpPr/>
      </xdr:nvSpPr>
      <xdr:spPr>
        <a:xfrm>
          <a:off x="2286000" y="141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8422</xdr:rowOff>
    </xdr:from>
    <xdr:ext cx="762000" cy="259045"/>
    <xdr:sp macro="" textlink="">
      <xdr:nvSpPr>
        <xdr:cNvPr id="206" name="テキスト ボックス 205"/>
        <xdr:cNvSpPr txBox="1"/>
      </xdr:nvSpPr>
      <xdr:spPr>
        <a:xfrm>
          <a:off x="1955800" y="138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151478</xdr:rowOff>
    </xdr:from>
    <xdr:to>
      <xdr:col>7</xdr:col>
      <xdr:colOff>31750</xdr:colOff>
      <xdr:row>82</xdr:row>
      <xdr:rowOff>81628</xdr:rowOff>
    </xdr:to>
    <xdr:sp macro="" textlink="">
      <xdr:nvSpPr>
        <xdr:cNvPr id="207" name="フローチャート: 判断 206"/>
        <xdr:cNvSpPr/>
      </xdr:nvSpPr>
      <xdr:spPr>
        <a:xfrm>
          <a:off x="1397000" y="1403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91805</xdr:rowOff>
    </xdr:from>
    <xdr:ext cx="762000" cy="259045"/>
    <xdr:sp macro="" textlink="">
      <xdr:nvSpPr>
        <xdr:cNvPr id="208" name="テキスト ボックス 207"/>
        <xdr:cNvSpPr txBox="1"/>
      </xdr:nvSpPr>
      <xdr:spPr>
        <a:xfrm>
          <a:off x="1066800" y="1380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129775</xdr:rowOff>
    </xdr:from>
    <xdr:to>
      <xdr:col>23</xdr:col>
      <xdr:colOff>184150</xdr:colOff>
      <xdr:row>86</xdr:row>
      <xdr:rowOff>59925</xdr:rowOff>
    </xdr:to>
    <xdr:sp macro="" textlink="">
      <xdr:nvSpPr>
        <xdr:cNvPr id="214" name="楕円 213"/>
        <xdr:cNvSpPr/>
      </xdr:nvSpPr>
      <xdr:spPr>
        <a:xfrm>
          <a:off x="4902200" y="147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101852</xdr:rowOff>
    </xdr:from>
    <xdr:ext cx="762000" cy="259045"/>
    <xdr:sp macro="" textlink="">
      <xdr:nvSpPr>
        <xdr:cNvPr id="215" name="人件費・物件費等の状況該当値テキスト"/>
        <xdr:cNvSpPr txBox="1"/>
      </xdr:nvSpPr>
      <xdr:spPr>
        <a:xfrm>
          <a:off x="5041900" y="1467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22205</xdr:rowOff>
    </xdr:from>
    <xdr:to>
      <xdr:col>19</xdr:col>
      <xdr:colOff>184150</xdr:colOff>
      <xdr:row>85</xdr:row>
      <xdr:rowOff>123805</xdr:rowOff>
    </xdr:to>
    <xdr:sp macro="" textlink="">
      <xdr:nvSpPr>
        <xdr:cNvPr id="216" name="楕円 215"/>
        <xdr:cNvSpPr/>
      </xdr:nvSpPr>
      <xdr:spPr>
        <a:xfrm>
          <a:off x="4064000" y="145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108582</xdr:rowOff>
    </xdr:from>
    <xdr:ext cx="736600" cy="259045"/>
    <xdr:sp macro="" textlink="">
      <xdr:nvSpPr>
        <xdr:cNvPr id="217" name="テキスト ボックス 216"/>
        <xdr:cNvSpPr txBox="1"/>
      </xdr:nvSpPr>
      <xdr:spPr>
        <a:xfrm>
          <a:off x="3733800" y="14681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132879</xdr:rowOff>
    </xdr:from>
    <xdr:to>
      <xdr:col>15</xdr:col>
      <xdr:colOff>133350</xdr:colOff>
      <xdr:row>85</xdr:row>
      <xdr:rowOff>63029</xdr:rowOff>
    </xdr:to>
    <xdr:sp macro="" textlink="">
      <xdr:nvSpPr>
        <xdr:cNvPr id="218" name="楕円 217"/>
        <xdr:cNvSpPr/>
      </xdr:nvSpPr>
      <xdr:spPr>
        <a:xfrm>
          <a:off x="3175000" y="145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47806</xdr:rowOff>
    </xdr:from>
    <xdr:ext cx="762000" cy="259045"/>
    <xdr:sp macro="" textlink="">
      <xdr:nvSpPr>
        <xdr:cNvPr id="219" name="テキスト ボックス 218"/>
        <xdr:cNvSpPr txBox="1"/>
      </xdr:nvSpPr>
      <xdr:spPr>
        <a:xfrm>
          <a:off x="2844800" y="1462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39722</xdr:rowOff>
    </xdr:from>
    <xdr:to>
      <xdr:col>11</xdr:col>
      <xdr:colOff>82550</xdr:colOff>
      <xdr:row>84</xdr:row>
      <xdr:rowOff>141322</xdr:rowOff>
    </xdr:to>
    <xdr:sp macro="" textlink="">
      <xdr:nvSpPr>
        <xdr:cNvPr id="220" name="楕円 219"/>
        <xdr:cNvSpPr/>
      </xdr:nvSpPr>
      <xdr:spPr>
        <a:xfrm>
          <a:off x="2286000" y="144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126099</xdr:rowOff>
    </xdr:from>
    <xdr:ext cx="762000" cy="259045"/>
    <xdr:sp macro="" textlink="">
      <xdr:nvSpPr>
        <xdr:cNvPr id="221" name="テキスト ボックス 220"/>
        <xdr:cNvSpPr txBox="1"/>
      </xdr:nvSpPr>
      <xdr:spPr>
        <a:xfrm>
          <a:off x="1955800" y="1452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137985</xdr:rowOff>
    </xdr:from>
    <xdr:to>
      <xdr:col>7</xdr:col>
      <xdr:colOff>31750</xdr:colOff>
      <xdr:row>84</xdr:row>
      <xdr:rowOff>68135</xdr:rowOff>
    </xdr:to>
    <xdr:sp macro="" textlink="">
      <xdr:nvSpPr>
        <xdr:cNvPr id="222" name="楕円 221"/>
        <xdr:cNvSpPr/>
      </xdr:nvSpPr>
      <xdr:spPr>
        <a:xfrm>
          <a:off x="1397000" y="1436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52912</xdr:rowOff>
    </xdr:from>
    <xdr:ext cx="762000" cy="259045"/>
    <xdr:sp macro="" textlink="">
      <xdr:nvSpPr>
        <xdr:cNvPr id="223" name="テキスト ボックス 222"/>
        <xdr:cNvSpPr txBox="1"/>
      </xdr:nvSpPr>
      <xdr:spPr>
        <a:xfrm>
          <a:off x="1066800" y="1445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全国平均はもとより類似団体平均と比較しても常に低い水準で推移しており、県内でも最も低い値となっている。</a:t>
          </a:r>
        </a:p>
        <a:p>
          <a:r>
            <a:rPr kumimoji="1" lang="ja-JP" altLang="en-US" sz="1300">
              <a:latin typeface="ＭＳ Ｐゴシック" panose="020B0600070205080204" pitchFamily="50" charset="-128"/>
              <a:ea typeface="ＭＳ Ｐゴシック" panose="020B0600070205080204" pitchFamily="50" charset="-128"/>
            </a:rPr>
            <a:t>　今後も、より一層の給与適正化に努める。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年度数値については、当該資料作成時点（平成</a:t>
          </a:r>
          <a:r>
            <a:rPr kumimoji="1" lang="en-US" altLang="ja-JP" sz="1300">
              <a:latin typeface="ＭＳ Ｐゴシック" panose="020B0600070205080204" pitchFamily="50" charset="-128"/>
              <a:ea typeface="ＭＳ Ｐゴシック" panose="020B0600070205080204" pitchFamily="50" charset="-128"/>
            </a:rPr>
            <a:t>31 </a:t>
          </a:r>
          <a:r>
            <a:rPr kumimoji="1" lang="ja-JP" altLang="en-US" sz="1300">
              <a:latin typeface="ＭＳ Ｐゴシック" panose="020B0600070205080204" pitchFamily="50" charset="-128"/>
              <a:ea typeface="ＭＳ Ｐゴシック" panose="020B0600070205080204" pitchFamily="50" charset="-128"/>
            </a:rPr>
            <a:t>年１月末時点）において平成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28928</xdr:rowOff>
    </xdr:to>
    <xdr:cxnSp macro="">
      <xdr:nvCxnSpPr>
        <xdr:cNvPr id="257" name="直線コネクタ 256"/>
        <xdr:cNvCxnSpPr/>
      </xdr:nvCxnSpPr>
      <xdr:spPr>
        <a:xfrm>
          <a:off x="16179800" y="1443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8"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69145</xdr:rowOff>
    </xdr:to>
    <xdr:cxnSp macro="">
      <xdr:nvCxnSpPr>
        <xdr:cNvPr id="260" name="直線コネクタ 259"/>
        <xdr:cNvCxnSpPr/>
      </xdr:nvCxnSpPr>
      <xdr:spPr>
        <a:xfrm flipV="1">
          <a:off x="15290800" y="1443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2" name="テキスト ボックス 261"/>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95955</xdr:rowOff>
    </xdr:to>
    <xdr:cxnSp macro="">
      <xdr:nvCxnSpPr>
        <xdr:cNvPr id="263" name="直線コネクタ 262"/>
        <xdr:cNvCxnSpPr/>
      </xdr:nvCxnSpPr>
      <xdr:spPr>
        <a:xfrm flipV="1">
          <a:off x="14401800" y="144709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95955</xdr:rowOff>
    </xdr:to>
    <xdr:cxnSp macro="">
      <xdr:nvCxnSpPr>
        <xdr:cNvPr id="266" name="直線コネクタ 265"/>
        <xdr:cNvCxnSpPr/>
      </xdr:nvCxnSpPr>
      <xdr:spPr>
        <a:xfrm>
          <a:off x="13512800" y="1448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7" name="フローチャート: 判断 266"/>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68" name="テキスト ボックス 267"/>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0" name="テキスト ボックス 269"/>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6" name="楕円 275"/>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166105</xdr:rowOff>
    </xdr:from>
    <xdr:ext cx="762000" cy="259045"/>
    <xdr:sp macro="" textlink="">
      <xdr:nvSpPr>
        <xdr:cNvPr id="277" name="給与水準   （国との比較）該当値テキスト"/>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8" name="楕円 277"/>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79" name="テキスト ボックス 278"/>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80" name="楕円 279"/>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81" name="テキスト ボックス 280"/>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2" name="楕円 281"/>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83" name="テキスト ボックス 282"/>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5" name="テキスト ボックス 284"/>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合併以降、新規採用を抑え、指標の改善に取り組んでおり、概ね類似団体平均に近い水準となっている。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今後も、定員適正化計画に基づき、早期勧奨退職制度の活用など、適切な定員管理に努める。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96974</xdr:rowOff>
    </xdr:from>
    <xdr:to>
      <xdr:col>81</xdr:col>
      <xdr:colOff>44450</xdr:colOff>
      <xdr:row>61</xdr:row>
      <xdr:rowOff>138340</xdr:rowOff>
    </xdr:to>
    <xdr:cxnSp macro="">
      <xdr:nvCxnSpPr>
        <xdr:cNvPr id="322" name="直線コネクタ 321"/>
        <xdr:cNvCxnSpPr/>
      </xdr:nvCxnSpPr>
      <xdr:spPr>
        <a:xfrm>
          <a:off x="16179800" y="1055542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33400</xdr:rowOff>
    </xdr:from>
    <xdr:ext cx="762000" cy="259045"/>
    <xdr:sp macro="" textlink="">
      <xdr:nvSpPr>
        <xdr:cNvPr id="323" name="定員管理の状況平均値テキスト"/>
        <xdr:cNvSpPr txBox="1"/>
      </xdr:nvSpPr>
      <xdr:spPr>
        <a:xfrm>
          <a:off x="17106900" y="10320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96974</xdr:rowOff>
    </xdr:from>
    <xdr:to>
      <xdr:col>77</xdr:col>
      <xdr:colOff>44450</xdr:colOff>
      <xdr:row>61</xdr:row>
      <xdr:rowOff>102144</xdr:rowOff>
    </xdr:to>
    <xdr:cxnSp macro="">
      <xdr:nvCxnSpPr>
        <xdr:cNvPr id="325" name="直線コネクタ 324"/>
        <xdr:cNvCxnSpPr/>
      </xdr:nvCxnSpPr>
      <xdr:spPr>
        <a:xfrm flipV="1">
          <a:off x="15290800" y="10555424"/>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106243</xdr:rowOff>
    </xdr:from>
    <xdr:ext cx="736600" cy="259045"/>
    <xdr:sp macro="" textlink="">
      <xdr:nvSpPr>
        <xdr:cNvPr id="327" name="テキスト ボックス 326"/>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60778</xdr:rowOff>
    </xdr:from>
    <xdr:to>
      <xdr:col>72</xdr:col>
      <xdr:colOff>203200</xdr:colOff>
      <xdr:row>61</xdr:row>
      <xdr:rowOff>102144</xdr:rowOff>
    </xdr:to>
    <xdr:cxnSp macro="">
      <xdr:nvCxnSpPr>
        <xdr:cNvPr id="328" name="直線コネクタ 327"/>
        <xdr:cNvCxnSpPr/>
      </xdr:nvCxnSpPr>
      <xdr:spPr>
        <a:xfrm>
          <a:off x="14401800" y="1051922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40748</xdr:rowOff>
    </xdr:from>
    <xdr:ext cx="762000" cy="259045"/>
    <xdr:sp macro="" textlink="">
      <xdr:nvSpPr>
        <xdr:cNvPr id="330" name="テキスト ボックス 329"/>
        <xdr:cNvSpPr txBox="1"/>
      </xdr:nvSpPr>
      <xdr:spPr>
        <a:xfrm>
          <a:off x="14909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60778</xdr:rowOff>
    </xdr:from>
    <xdr:to>
      <xdr:col>68</xdr:col>
      <xdr:colOff>152400</xdr:colOff>
      <xdr:row>61</xdr:row>
      <xdr:rowOff>62502</xdr:rowOff>
    </xdr:to>
    <xdr:cxnSp macro="">
      <xdr:nvCxnSpPr>
        <xdr:cNvPr id="331" name="直線コネクタ 330"/>
        <xdr:cNvCxnSpPr/>
      </xdr:nvCxnSpPr>
      <xdr:spPr>
        <a:xfrm flipV="1">
          <a:off x="13512800" y="10519228"/>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74567</xdr:rowOff>
    </xdr:from>
    <xdr:to>
      <xdr:col>68</xdr:col>
      <xdr:colOff>203200</xdr:colOff>
      <xdr:row>61</xdr:row>
      <xdr:rowOff>4717</xdr:rowOff>
    </xdr:to>
    <xdr:sp macro="" textlink="">
      <xdr:nvSpPr>
        <xdr:cNvPr id="332" name="フローチャート: 判断 331"/>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14894</xdr:rowOff>
    </xdr:from>
    <xdr:ext cx="762000" cy="259045"/>
    <xdr:sp macro="" textlink="">
      <xdr:nvSpPr>
        <xdr:cNvPr id="333" name="テキスト ボックス 332"/>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87540</xdr:rowOff>
    </xdr:from>
    <xdr:to>
      <xdr:col>81</xdr:col>
      <xdr:colOff>95250</xdr:colOff>
      <xdr:row>62</xdr:row>
      <xdr:rowOff>17690</xdr:rowOff>
    </xdr:to>
    <xdr:sp macro="" textlink="">
      <xdr:nvSpPr>
        <xdr:cNvPr id="341" name="楕円 340"/>
        <xdr:cNvSpPr/>
      </xdr:nvSpPr>
      <xdr:spPr>
        <a:xfrm>
          <a:off x="16967200" y="105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59617</xdr:rowOff>
    </xdr:from>
    <xdr:ext cx="762000" cy="259045"/>
    <xdr:sp macro="" textlink="">
      <xdr:nvSpPr>
        <xdr:cNvPr id="342" name="定員管理の状況該当値テキスト"/>
        <xdr:cNvSpPr txBox="1"/>
      </xdr:nvSpPr>
      <xdr:spPr>
        <a:xfrm>
          <a:off x="17106900" y="1051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46174</xdr:rowOff>
    </xdr:from>
    <xdr:to>
      <xdr:col>77</xdr:col>
      <xdr:colOff>95250</xdr:colOff>
      <xdr:row>61</xdr:row>
      <xdr:rowOff>147774</xdr:rowOff>
    </xdr:to>
    <xdr:sp macro="" textlink="">
      <xdr:nvSpPr>
        <xdr:cNvPr id="343" name="楕円 342"/>
        <xdr:cNvSpPr/>
      </xdr:nvSpPr>
      <xdr:spPr>
        <a:xfrm>
          <a:off x="16129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44" name="テキスト ボックス 343"/>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51344</xdr:rowOff>
    </xdr:from>
    <xdr:to>
      <xdr:col>73</xdr:col>
      <xdr:colOff>44450</xdr:colOff>
      <xdr:row>61</xdr:row>
      <xdr:rowOff>152944</xdr:rowOff>
    </xdr:to>
    <xdr:sp macro="" textlink="">
      <xdr:nvSpPr>
        <xdr:cNvPr id="345" name="楕円 344"/>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137721</xdr:rowOff>
    </xdr:from>
    <xdr:ext cx="762000" cy="259045"/>
    <xdr:sp macro="" textlink="">
      <xdr:nvSpPr>
        <xdr:cNvPr id="346" name="テキスト ボックス 345"/>
        <xdr:cNvSpPr txBox="1"/>
      </xdr:nvSpPr>
      <xdr:spPr>
        <a:xfrm>
          <a:off x="14909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9978</xdr:rowOff>
    </xdr:from>
    <xdr:to>
      <xdr:col>68</xdr:col>
      <xdr:colOff>203200</xdr:colOff>
      <xdr:row>61</xdr:row>
      <xdr:rowOff>111578</xdr:rowOff>
    </xdr:to>
    <xdr:sp macro="" textlink="">
      <xdr:nvSpPr>
        <xdr:cNvPr id="347" name="楕円 346"/>
        <xdr:cNvSpPr/>
      </xdr:nvSpPr>
      <xdr:spPr>
        <a:xfrm>
          <a:off x="14351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96355</xdr:rowOff>
    </xdr:from>
    <xdr:ext cx="762000" cy="259045"/>
    <xdr:sp macro="" textlink="">
      <xdr:nvSpPr>
        <xdr:cNvPr id="348" name="テキスト ボックス 347"/>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11702</xdr:rowOff>
    </xdr:from>
    <xdr:to>
      <xdr:col>64</xdr:col>
      <xdr:colOff>152400</xdr:colOff>
      <xdr:row>61</xdr:row>
      <xdr:rowOff>113302</xdr:rowOff>
    </xdr:to>
    <xdr:sp macro="" textlink="">
      <xdr:nvSpPr>
        <xdr:cNvPr id="349" name="楕円 348"/>
        <xdr:cNvSpPr/>
      </xdr:nvSpPr>
      <xdr:spPr>
        <a:xfrm>
          <a:off x="13462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98079</xdr:rowOff>
    </xdr:from>
    <xdr:ext cx="762000" cy="259045"/>
    <xdr:sp macro="" textlink="">
      <xdr:nvSpPr>
        <xdr:cNvPr id="350" name="テキスト ボックス 349"/>
        <xdr:cNvSpPr txBox="1"/>
      </xdr:nvSpPr>
      <xdr:spPr>
        <a:xfrm>
          <a:off x="13131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繰上償還等によって年々公債費を削減したため、当該指標は着実に改善しており、平成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にかけて予定している学校施設の大規模改修等の影響により、今後は上昇することが見込まれるため、引き続き地方債発行額の抑制や交付税算入率の高い地方債の選択、繰上償還の実施などに取り組み、適正な水準の維持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87206</xdr:rowOff>
    </xdr:to>
    <xdr:cxnSp macro="">
      <xdr:nvCxnSpPr>
        <xdr:cNvPr id="379" name="直線コネクタ 378"/>
        <xdr:cNvCxnSpPr/>
      </xdr:nvCxnSpPr>
      <xdr:spPr>
        <a:xfrm flipV="1">
          <a:off x="17018000" y="6100233"/>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59283</xdr:rowOff>
    </xdr:from>
    <xdr:ext cx="762000" cy="259045"/>
    <xdr:sp macro="" textlink="">
      <xdr:nvSpPr>
        <xdr:cNvPr id="380" name="公債費負担の状況最小値テキスト"/>
        <xdr:cNvSpPr txBox="1"/>
      </xdr:nvSpPr>
      <xdr:spPr>
        <a:xfrm>
          <a:off x="17106900" y="743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87206</xdr:rowOff>
    </xdr:from>
    <xdr:to>
      <xdr:col>81</xdr:col>
      <xdr:colOff>133350</xdr:colOff>
      <xdr:row>43</xdr:row>
      <xdr:rowOff>87206</xdr:rowOff>
    </xdr:to>
    <xdr:cxnSp macro="">
      <xdr:nvCxnSpPr>
        <xdr:cNvPr id="381" name="直線コネクタ 380"/>
        <xdr:cNvCxnSpPr/>
      </xdr:nvCxnSpPr>
      <xdr:spPr>
        <a:xfrm>
          <a:off x="16929100" y="745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2"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3" name="直線コネクタ 382"/>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127000</xdr:rowOff>
    </xdr:to>
    <xdr:cxnSp macro="">
      <xdr:nvCxnSpPr>
        <xdr:cNvPr id="384" name="直線コネクタ 383"/>
        <xdr:cNvCxnSpPr/>
      </xdr:nvCxnSpPr>
      <xdr:spPr>
        <a:xfrm flipV="1">
          <a:off x="16179800" y="692065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85" name="公債費負担の状況平均値テキスト"/>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86" name="フローチャート: 判断 385"/>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60113</xdr:rowOff>
    </xdr:to>
    <xdr:cxnSp macro="">
      <xdr:nvCxnSpPr>
        <xdr:cNvPr id="387" name="直線コネクタ 386"/>
        <xdr:cNvCxnSpPr/>
      </xdr:nvCxnSpPr>
      <xdr:spPr>
        <a:xfrm flipV="1">
          <a:off x="15290800" y="69850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3810</xdr:rowOff>
    </xdr:from>
    <xdr:to>
      <xdr:col>77</xdr:col>
      <xdr:colOff>95250</xdr:colOff>
      <xdr:row>40</xdr:row>
      <xdr:rowOff>105410</xdr:rowOff>
    </xdr:to>
    <xdr:sp macro="" textlink="">
      <xdr:nvSpPr>
        <xdr:cNvPr id="388" name="フローチャート: 判断 387"/>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389" name="テキスト ボックス 388"/>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42</xdr:row>
      <xdr:rowOff>73660</xdr:rowOff>
    </xdr:to>
    <xdr:cxnSp macro="">
      <xdr:nvCxnSpPr>
        <xdr:cNvPr id="390" name="直線コネクタ 389"/>
        <xdr:cNvCxnSpPr/>
      </xdr:nvCxnSpPr>
      <xdr:spPr>
        <a:xfrm flipV="1">
          <a:off x="14401800" y="708956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1" name="フローチャート: 判断 390"/>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2" name="テキスト ボックス 391"/>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43</xdr:row>
      <xdr:rowOff>135467</xdr:rowOff>
    </xdr:to>
    <xdr:cxnSp macro="">
      <xdr:nvCxnSpPr>
        <xdr:cNvPr id="393" name="直線コネクタ 392"/>
        <xdr:cNvCxnSpPr/>
      </xdr:nvCxnSpPr>
      <xdr:spPr>
        <a:xfrm flipV="1">
          <a:off x="13512800" y="727456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4" name="フローチャート: 判断 393"/>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5" name="テキスト ボックス 394"/>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7" name="テキスト ボックス 396"/>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3" name="楕円 402"/>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155381</xdr:rowOff>
    </xdr:from>
    <xdr:ext cx="762000" cy="259045"/>
    <xdr:sp macro="" textlink="">
      <xdr:nvSpPr>
        <xdr:cNvPr id="404" name="公債費負担の状況該当値テキスト"/>
        <xdr:cNvSpPr txBox="1"/>
      </xdr:nvSpPr>
      <xdr:spPr>
        <a:xfrm>
          <a:off x="17106900" y="684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5" name="楕円 404"/>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6" name="テキスト ボックス 40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7" name="楕円 406"/>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408" name="テキスト ボックス 407"/>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9" name="楕円 408"/>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10" name="テキスト ボックス 409"/>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1" name="楕円 410"/>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2" name="テキスト ボックス 411"/>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学校耐震化等の大型建設事業が相次いだため、地方債現在高は増加傾向であるが、退職手当組合に対する負担金（累積負担・給付差分）が年々減少していることに加え、剰余金等の積立等により財政調整基金を中心とした充当可能基金が増加していることもあり、前年度比で</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しかしながら、今後も老朽化等に伴う大規模な施設整備の実施が続くことが見込まれるため、引き続き地方債残高を計画的に管理し、財政の健全化に努める。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7315</xdr:rowOff>
    </xdr:to>
    <xdr:cxnSp macro="">
      <xdr:nvCxnSpPr>
        <xdr:cNvPr id="439" name="直線コネクタ 438"/>
        <xdr:cNvCxnSpPr/>
      </xdr:nvCxnSpPr>
      <xdr:spPr>
        <a:xfrm flipV="1">
          <a:off x="17018000" y="2451100"/>
          <a:ext cx="0" cy="13281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150842</xdr:rowOff>
    </xdr:from>
    <xdr:ext cx="762000" cy="259045"/>
    <xdr:sp macro="" textlink="">
      <xdr:nvSpPr>
        <xdr:cNvPr id="440" name="将来負担の状況最小値テキスト"/>
        <xdr:cNvSpPr txBox="1"/>
      </xdr:nvSpPr>
      <xdr:spPr>
        <a:xfrm>
          <a:off x="17106900" y="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7315</xdr:rowOff>
    </xdr:from>
    <xdr:to>
      <xdr:col>81</xdr:col>
      <xdr:colOff>133350</xdr:colOff>
      <xdr:row>22</xdr:row>
      <xdr:rowOff>7315</xdr:rowOff>
    </xdr:to>
    <xdr:cxnSp macro="">
      <xdr:nvCxnSpPr>
        <xdr:cNvPr id="441" name="直線コネクタ 440"/>
        <xdr:cNvCxnSpPr/>
      </xdr:nvCxnSpPr>
      <xdr:spPr>
        <a:xfrm>
          <a:off x="16929100" y="377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77673</xdr:rowOff>
    </xdr:from>
    <xdr:to>
      <xdr:col>81</xdr:col>
      <xdr:colOff>44450</xdr:colOff>
      <xdr:row>19</xdr:row>
      <xdr:rowOff>139446</xdr:rowOff>
    </xdr:to>
    <xdr:cxnSp macro="">
      <xdr:nvCxnSpPr>
        <xdr:cNvPr id="444" name="直線コネクタ 443"/>
        <xdr:cNvCxnSpPr/>
      </xdr:nvCxnSpPr>
      <xdr:spPr>
        <a:xfrm flipV="1">
          <a:off x="16179800" y="3335223"/>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67429</xdr:rowOff>
    </xdr:from>
    <xdr:ext cx="762000" cy="259045"/>
    <xdr:sp macro="" textlink="">
      <xdr:nvSpPr>
        <xdr:cNvPr id="445" name="将来負担の状況平均値テキスト"/>
        <xdr:cNvSpPr txBox="1"/>
      </xdr:nvSpPr>
      <xdr:spPr>
        <a:xfrm>
          <a:off x="17106900" y="263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50902</xdr:rowOff>
    </xdr:from>
    <xdr:to>
      <xdr:col>81</xdr:col>
      <xdr:colOff>95250</xdr:colOff>
      <xdr:row>16</xdr:row>
      <xdr:rowOff>152502</xdr:rowOff>
    </xdr:to>
    <xdr:sp macro="" textlink="">
      <xdr:nvSpPr>
        <xdr:cNvPr id="446" name="フローチャート: 判断 445"/>
        <xdr:cNvSpPr/>
      </xdr:nvSpPr>
      <xdr:spPr>
        <a:xfrm>
          <a:off x="16967200" y="279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139446</xdr:rowOff>
    </xdr:from>
    <xdr:to>
      <xdr:col>77</xdr:col>
      <xdr:colOff>44450</xdr:colOff>
      <xdr:row>20</xdr:row>
      <xdr:rowOff>20117</xdr:rowOff>
    </xdr:to>
    <xdr:cxnSp macro="">
      <xdr:nvCxnSpPr>
        <xdr:cNvPr id="447" name="直線コネクタ 446"/>
        <xdr:cNvCxnSpPr/>
      </xdr:nvCxnSpPr>
      <xdr:spPr>
        <a:xfrm flipV="1">
          <a:off x="15290800" y="3396996"/>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90475</xdr:rowOff>
    </xdr:from>
    <xdr:to>
      <xdr:col>77</xdr:col>
      <xdr:colOff>95250</xdr:colOff>
      <xdr:row>17</xdr:row>
      <xdr:rowOff>20625</xdr:rowOff>
    </xdr:to>
    <xdr:sp macro="" textlink="">
      <xdr:nvSpPr>
        <xdr:cNvPr id="448" name="フローチャート: 判断 447"/>
        <xdr:cNvSpPr/>
      </xdr:nvSpPr>
      <xdr:spPr>
        <a:xfrm>
          <a:off x="161290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30802</xdr:rowOff>
    </xdr:from>
    <xdr:ext cx="736600" cy="259045"/>
    <xdr:sp macro="" textlink="">
      <xdr:nvSpPr>
        <xdr:cNvPr id="449" name="テキスト ボックス 448"/>
        <xdr:cNvSpPr txBox="1"/>
      </xdr:nvSpPr>
      <xdr:spPr>
        <a:xfrm>
          <a:off x="15798800" y="26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20117</xdr:rowOff>
    </xdr:from>
    <xdr:to>
      <xdr:col>72</xdr:col>
      <xdr:colOff>203200</xdr:colOff>
      <xdr:row>21</xdr:row>
      <xdr:rowOff>93828</xdr:rowOff>
    </xdr:to>
    <xdr:cxnSp macro="">
      <xdr:nvCxnSpPr>
        <xdr:cNvPr id="450" name="直線コネクタ 449"/>
        <xdr:cNvCxnSpPr/>
      </xdr:nvCxnSpPr>
      <xdr:spPr>
        <a:xfrm flipV="1">
          <a:off x="14401800" y="3449117"/>
          <a:ext cx="889000" cy="2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90475</xdr:rowOff>
    </xdr:from>
    <xdr:to>
      <xdr:col>73</xdr:col>
      <xdr:colOff>44450</xdr:colOff>
      <xdr:row>17</xdr:row>
      <xdr:rowOff>20625</xdr:rowOff>
    </xdr:to>
    <xdr:sp macro="" textlink="">
      <xdr:nvSpPr>
        <xdr:cNvPr id="451" name="フローチャート: 判断 450"/>
        <xdr:cNvSpPr/>
      </xdr:nvSpPr>
      <xdr:spPr>
        <a:xfrm>
          <a:off x="152400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30802</xdr:rowOff>
    </xdr:from>
    <xdr:ext cx="762000" cy="259045"/>
    <xdr:sp macro="" textlink="">
      <xdr:nvSpPr>
        <xdr:cNvPr id="452" name="テキスト ボックス 451"/>
        <xdr:cNvSpPr txBox="1"/>
      </xdr:nvSpPr>
      <xdr:spPr>
        <a:xfrm>
          <a:off x="14909800" y="26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93828</xdr:rowOff>
    </xdr:from>
    <xdr:to>
      <xdr:col>68</xdr:col>
      <xdr:colOff>152400</xdr:colOff>
      <xdr:row>22</xdr:row>
      <xdr:rowOff>154025</xdr:rowOff>
    </xdr:to>
    <xdr:cxnSp macro="">
      <xdr:nvCxnSpPr>
        <xdr:cNvPr id="453" name="直線コネクタ 452"/>
        <xdr:cNvCxnSpPr/>
      </xdr:nvCxnSpPr>
      <xdr:spPr>
        <a:xfrm flipV="1">
          <a:off x="13512800" y="3694278"/>
          <a:ext cx="889000" cy="23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127152</xdr:rowOff>
    </xdr:from>
    <xdr:to>
      <xdr:col>68</xdr:col>
      <xdr:colOff>203200</xdr:colOff>
      <xdr:row>17</xdr:row>
      <xdr:rowOff>57302</xdr:rowOff>
    </xdr:to>
    <xdr:sp macro="" textlink="">
      <xdr:nvSpPr>
        <xdr:cNvPr id="454" name="フローチャート: 判断 453"/>
        <xdr:cNvSpPr/>
      </xdr:nvSpPr>
      <xdr:spPr>
        <a:xfrm>
          <a:off x="14351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67479</xdr:rowOff>
    </xdr:from>
    <xdr:ext cx="762000" cy="259045"/>
    <xdr:sp macro="" textlink="">
      <xdr:nvSpPr>
        <xdr:cNvPr id="455" name="テキスト ボックス 454"/>
        <xdr:cNvSpPr txBox="1"/>
      </xdr:nvSpPr>
      <xdr:spPr>
        <a:xfrm>
          <a:off x="14020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12649</xdr:rowOff>
    </xdr:from>
    <xdr:to>
      <xdr:col>64</xdr:col>
      <xdr:colOff>152400</xdr:colOff>
      <xdr:row>17</xdr:row>
      <xdr:rowOff>114249</xdr:rowOff>
    </xdr:to>
    <xdr:sp macro="" textlink="">
      <xdr:nvSpPr>
        <xdr:cNvPr id="456" name="フローチャート: 判断 455"/>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124426</xdr:rowOff>
    </xdr:from>
    <xdr:ext cx="762000" cy="259045"/>
    <xdr:sp macro="" textlink="">
      <xdr:nvSpPr>
        <xdr:cNvPr id="457" name="テキスト ボックス 456"/>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26873</xdr:rowOff>
    </xdr:from>
    <xdr:to>
      <xdr:col>81</xdr:col>
      <xdr:colOff>95250</xdr:colOff>
      <xdr:row>19</xdr:row>
      <xdr:rowOff>128473</xdr:rowOff>
    </xdr:to>
    <xdr:sp macro="" textlink="">
      <xdr:nvSpPr>
        <xdr:cNvPr id="463" name="楕円 462"/>
        <xdr:cNvSpPr/>
      </xdr:nvSpPr>
      <xdr:spPr>
        <a:xfrm>
          <a:off x="16967200" y="32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170400</xdr:rowOff>
    </xdr:from>
    <xdr:ext cx="762000" cy="259045"/>
    <xdr:sp macro="" textlink="">
      <xdr:nvSpPr>
        <xdr:cNvPr id="464" name="将来負担の状況該当値テキスト"/>
        <xdr:cNvSpPr txBox="1"/>
      </xdr:nvSpPr>
      <xdr:spPr>
        <a:xfrm>
          <a:off x="17106900" y="325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88646</xdr:rowOff>
    </xdr:from>
    <xdr:to>
      <xdr:col>77</xdr:col>
      <xdr:colOff>95250</xdr:colOff>
      <xdr:row>20</xdr:row>
      <xdr:rowOff>18796</xdr:rowOff>
    </xdr:to>
    <xdr:sp macro="" textlink="">
      <xdr:nvSpPr>
        <xdr:cNvPr id="465" name="楕円 464"/>
        <xdr:cNvSpPr/>
      </xdr:nvSpPr>
      <xdr:spPr>
        <a:xfrm>
          <a:off x="16129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3573</xdr:rowOff>
    </xdr:from>
    <xdr:ext cx="736600" cy="259045"/>
    <xdr:sp macro="" textlink="">
      <xdr:nvSpPr>
        <xdr:cNvPr id="466" name="テキスト ボックス 465"/>
        <xdr:cNvSpPr txBox="1"/>
      </xdr:nvSpPr>
      <xdr:spPr>
        <a:xfrm>
          <a:off x="15798800" y="343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140767</xdr:rowOff>
    </xdr:from>
    <xdr:to>
      <xdr:col>73</xdr:col>
      <xdr:colOff>44450</xdr:colOff>
      <xdr:row>20</xdr:row>
      <xdr:rowOff>70917</xdr:rowOff>
    </xdr:to>
    <xdr:sp macro="" textlink="">
      <xdr:nvSpPr>
        <xdr:cNvPr id="467" name="楕円 466"/>
        <xdr:cNvSpPr/>
      </xdr:nvSpPr>
      <xdr:spPr>
        <a:xfrm>
          <a:off x="15240000" y="33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55694</xdr:rowOff>
    </xdr:from>
    <xdr:ext cx="762000" cy="259045"/>
    <xdr:sp macro="" textlink="">
      <xdr:nvSpPr>
        <xdr:cNvPr id="468" name="テキスト ボックス 467"/>
        <xdr:cNvSpPr txBox="1"/>
      </xdr:nvSpPr>
      <xdr:spPr>
        <a:xfrm>
          <a:off x="14909800" y="34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43028</xdr:rowOff>
    </xdr:from>
    <xdr:to>
      <xdr:col>68</xdr:col>
      <xdr:colOff>203200</xdr:colOff>
      <xdr:row>21</xdr:row>
      <xdr:rowOff>144628</xdr:rowOff>
    </xdr:to>
    <xdr:sp macro="" textlink="">
      <xdr:nvSpPr>
        <xdr:cNvPr id="469" name="楕円 468"/>
        <xdr:cNvSpPr/>
      </xdr:nvSpPr>
      <xdr:spPr>
        <a:xfrm>
          <a:off x="14351000" y="36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129405</xdr:rowOff>
    </xdr:from>
    <xdr:ext cx="762000" cy="259045"/>
    <xdr:sp macro="" textlink="">
      <xdr:nvSpPr>
        <xdr:cNvPr id="470" name="テキスト ボックス 469"/>
        <xdr:cNvSpPr txBox="1"/>
      </xdr:nvSpPr>
      <xdr:spPr>
        <a:xfrm>
          <a:off x="14020800" y="372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103225</xdr:rowOff>
    </xdr:from>
    <xdr:to>
      <xdr:col>64</xdr:col>
      <xdr:colOff>152400</xdr:colOff>
      <xdr:row>23</xdr:row>
      <xdr:rowOff>33375</xdr:rowOff>
    </xdr:to>
    <xdr:sp macro="" textlink="">
      <xdr:nvSpPr>
        <xdr:cNvPr id="471" name="楕円 470"/>
        <xdr:cNvSpPr/>
      </xdr:nvSpPr>
      <xdr:spPr>
        <a:xfrm>
          <a:off x="13462000" y="3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18152</xdr:rowOff>
    </xdr:from>
    <xdr:ext cx="762000" cy="259045"/>
    <xdr:sp macro="" textlink="">
      <xdr:nvSpPr>
        <xdr:cNvPr id="472" name="テキスト ボックス 471"/>
        <xdr:cNvSpPr txBox="1"/>
      </xdr:nvSpPr>
      <xdr:spPr>
        <a:xfrm>
          <a:off x="13131800" y="396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18,176
18,045
368.77
14,367,497
13,943,603
309,484
8,397,432
19,795,916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と同じく、本指標も類似団体と比較して低い水準を保っているが、一部事務組合（常備消防業務等）の人件費負担分を考慮すると類似団体とおおよそ同水準となるため、今後も適切な定員及び給与の適正化について継続して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104140</xdr:rowOff>
    </xdr:to>
    <xdr:cxnSp macro="">
      <xdr:nvCxnSpPr>
        <xdr:cNvPr id="66" name="直線コネクタ 65"/>
        <xdr:cNvCxnSpPr/>
      </xdr:nvCxnSpPr>
      <xdr:spPr>
        <a:xfrm>
          <a:off x="3987800" y="5910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119380</xdr:rowOff>
    </xdr:to>
    <xdr:cxnSp macro="">
      <xdr:nvCxnSpPr>
        <xdr:cNvPr id="69" name="直線コネクタ 68"/>
        <xdr:cNvCxnSpPr/>
      </xdr:nvCxnSpPr>
      <xdr:spPr>
        <a:xfrm flipV="1">
          <a:off x="3098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35</xdr:row>
      <xdr:rowOff>8890</xdr:rowOff>
    </xdr:to>
    <xdr:cxnSp macro="">
      <xdr:nvCxnSpPr>
        <xdr:cNvPr id="72" name="直線コネクタ 71"/>
        <xdr:cNvCxnSpPr/>
      </xdr:nvCxnSpPr>
      <xdr:spPr>
        <a:xfrm flipV="1">
          <a:off x="2209800" y="594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8890</xdr:rowOff>
    </xdr:to>
    <xdr:cxnSp macro="">
      <xdr:nvCxnSpPr>
        <xdr:cNvPr id="75" name="直線コネクタ 74"/>
        <xdr:cNvCxnSpPr/>
      </xdr:nvCxnSpPr>
      <xdr:spPr>
        <a:xfrm>
          <a:off x="1320800" y="597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133367</xdr:rowOff>
    </xdr:from>
    <xdr:ext cx="762000" cy="259045"/>
    <xdr:sp macro="" textlink="">
      <xdr:nvSpPr>
        <xdr:cNvPr id="86" name="人件費該当値テキスト"/>
        <xdr:cNvSpPr txBox="1"/>
      </xdr:nvSpPr>
      <xdr:spPr>
        <a:xfrm>
          <a:off x="4914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7" name="楕円 86"/>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8" name="テキスト ボックス 87"/>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以降、「行財政改革大綱」に基づき、物件費の削減や指定管理者制度の導入等の取り組みを行った結果、本指標は類似団体平均より低い水準で推移してきたが、情報セキュリティ強化や個人番号制度導入に伴うシステム関連の保守等による委託料の増加等のため、近年は増加傾向となっている。</a:t>
          </a:r>
        </a:p>
        <a:p>
          <a:r>
            <a:rPr kumimoji="1" lang="ja-JP" altLang="en-US" sz="1200">
              <a:latin typeface="ＭＳ Ｐゴシック" panose="020B0600070205080204" pitchFamily="50" charset="-128"/>
              <a:ea typeface="ＭＳ Ｐゴシック" panose="020B0600070205080204" pitchFamily="50" charset="-128"/>
            </a:rPr>
            <a:t>　今後は、事務経費をはじめ、公共施設等総合管理計画に基づく公共施設の統廃合を適切に行い、施設管理経費の面でも更なる縮減を図る。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57150</xdr:rowOff>
    </xdr:from>
    <xdr:to>
      <xdr:col>82</xdr:col>
      <xdr:colOff>107950</xdr:colOff>
      <xdr:row>15</xdr:row>
      <xdr:rowOff>107950</xdr:rowOff>
    </xdr:to>
    <xdr:cxnSp macro="">
      <xdr:nvCxnSpPr>
        <xdr:cNvPr id="127" name="直線コネクタ 126"/>
        <xdr:cNvCxnSpPr/>
      </xdr:nvCxnSpPr>
      <xdr:spPr>
        <a:xfrm>
          <a:off x="15671800" y="2628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8" name="物件費平均値テキスト"/>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15</xdr:row>
      <xdr:rowOff>57150</xdr:rowOff>
    </xdr:to>
    <xdr:cxnSp macro="">
      <xdr:nvCxnSpPr>
        <xdr:cNvPr id="130" name="直線コネクタ 129"/>
        <xdr:cNvCxnSpPr/>
      </xdr:nvCxnSpPr>
      <xdr:spPr>
        <a:xfrm>
          <a:off x="14782800" y="2565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2" name="テキスト ボックス 131"/>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0</xdr:rowOff>
    </xdr:from>
    <xdr:to>
      <xdr:col>73</xdr:col>
      <xdr:colOff>180975</xdr:colOff>
      <xdr:row>14</xdr:row>
      <xdr:rowOff>165100</xdr:rowOff>
    </xdr:to>
    <xdr:cxnSp macro="">
      <xdr:nvCxnSpPr>
        <xdr:cNvPr id="133" name="直線コネクタ 132"/>
        <xdr:cNvCxnSpPr/>
      </xdr:nvCxnSpPr>
      <xdr:spPr>
        <a:xfrm>
          <a:off x="13893800" y="2400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35" name="テキスト ボックス 134"/>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95250</xdr:rowOff>
    </xdr:from>
    <xdr:to>
      <xdr:col>69</xdr:col>
      <xdr:colOff>92075</xdr:colOff>
      <xdr:row>14</xdr:row>
      <xdr:rowOff>0</xdr:rowOff>
    </xdr:to>
    <xdr:cxnSp macro="">
      <xdr:nvCxnSpPr>
        <xdr:cNvPr id="136" name="直線コネクタ 135"/>
        <xdr:cNvCxnSpPr/>
      </xdr:nvCxnSpPr>
      <xdr:spPr>
        <a:xfrm>
          <a:off x="13004800" y="232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25400</xdr:rowOff>
    </xdr:from>
    <xdr:to>
      <xdr:col>69</xdr:col>
      <xdr:colOff>142875</xdr:colOff>
      <xdr:row>16</xdr:row>
      <xdr:rowOff>127000</xdr:rowOff>
    </xdr:to>
    <xdr:sp macro="" textlink="">
      <xdr:nvSpPr>
        <xdr:cNvPr id="137" name="フローチャート: 判断 136"/>
        <xdr:cNvSpPr/>
      </xdr:nvSpPr>
      <xdr:spPr>
        <a:xfrm>
          <a:off x="13843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39" name="フローチャート: 判断 138"/>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6350</xdr:rowOff>
    </xdr:from>
    <xdr:to>
      <xdr:col>78</xdr:col>
      <xdr:colOff>120650</xdr:colOff>
      <xdr:row>15</xdr:row>
      <xdr:rowOff>107950</xdr:rowOff>
    </xdr:to>
    <xdr:sp macro="" textlink="">
      <xdr:nvSpPr>
        <xdr:cNvPr id="148" name="楕円 147"/>
        <xdr:cNvSpPr/>
      </xdr:nvSpPr>
      <xdr:spPr>
        <a:xfrm>
          <a:off x="1562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118127</xdr:rowOff>
    </xdr:from>
    <xdr:ext cx="736600" cy="259045"/>
    <xdr:sp macro="" textlink="">
      <xdr:nvSpPr>
        <xdr:cNvPr id="149" name="テキスト ボックス 148"/>
        <xdr:cNvSpPr txBox="1"/>
      </xdr:nvSpPr>
      <xdr:spPr>
        <a:xfrm>
          <a:off x="15290800" y="23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0" name="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120650</xdr:rowOff>
    </xdr:from>
    <xdr:to>
      <xdr:col>69</xdr:col>
      <xdr:colOff>142875</xdr:colOff>
      <xdr:row>14</xdr:row>
      <xdr:rowOff>50800</xdr:rowOff>
    </xdr:to>
    <xdr:sp macro="" textlink="">
      <xdr:nvSpPr>
        <xdr:cNvPr id="152" name="楕円 151"/>
        <xdr:cNvSpPr/>
      </xdr:nvSpPr>
      <xdr:spPr>
        <a:xfrm>
          <a:off x="13843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60977</xdr:rowOff>
    </xdr:from>
    <xdr:ext cx="762000" cy="259045"/>
    <xdr:sp macro="" textlink="">
      <xdr:nvSpPr>
        <xdr:cNvPr id="153" name="テキスト ボックス 152"/>
        <xdr:cNvSpPr txBox="1"/>
      </xdr:nvSpPr>
      <xdr:spPr>
        <a:xfrm>
          <a:off x="13512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44450</xdr:rowOff>
    </xdr:from>
    <xdr:to>
      <xdr:col>65</xdr:col>
      <xdr:colOff>53975</xdr:colOff>
      <xdr:row>13</xdr:row>
      <xdr:rowOff>146050</xdr:rowOff>
    </xdr:to>
    <xdr:sp macro="" textlink="">
      <xdr:nvSpPr>
        <xdr:cNvPr id="154" name="楕円 153"/>
        <xdr:cNvSpPr/>
      </xdr:nvSpPr>
      <xdr:spPr>
        <a:xfrm>
          <a:off x="12954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156227</xdr:rowOff>
    </xdr:from>
    <xdr:ext cx="762000" cy="259045"/>
    <xdr:sp macro="" textlink="">
      <xdr:nvSpPr>
        <xdr:cNvPr id="155" name="テキスト ボックス 154"/>
        <xdr:cNvSpPr txBox="1"/>
      </xdr:nvSpPr>
      <xdr:spPr>
        <a:xfrm>
          <a:off x="12623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関係経費の負担が無い町村部ということもあり、全国平均・県平均と比較してかなり低い水準となっている。類似団体と比較しても低く推移している主な要因としては、合併以降の「行財政改革大綱」による取り組みにより単独事業の手当等の見直しを行ったことが挙げられる。</a:t>
          </a:r>
        </a:p>
        <a:p>
          <a:r>
            <a:rPr kumimoji="1" lang="ja-JP" altLang="en-US" sz="1300">
              <a:latin typeface="ＭＳ Ｐゴシック" panose="020B0600070205080204" pitchFamily="50" charset="-128"/>
              <a:ea typeface="ＭＳ Ｐゴシック" panose="020B0600070205080204" pitchFamily="50" charset="-128"/>
            </a:rPr>
            <a:t>　今後も少子高齢化の進行による社会保障経費の増大に備え、給付と負担の適正化に努める。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107950</xdr:rowOff>
    </xdr:from>
    <xdr:to>
      <xdr:col>24</xdr:col>
      <xdr:colOff>25400</xdr:colOff>
      <xdr:row>61</xdr:row>
      <xdr:rowOff>165100</xdr:rowOff>
    </xdr:to>
    <xdr:cxnSp macro="">
      <xdr:nvCxnSpPr>
        <xdr:cNvPr id="183" name="直線コネクタ 182"/>
        <xdr:cNvCxnSpPr/>
      </xdr:nvCxnSpPr>
      <xdr:spPr>
        <a:xfrm flipV="1">
          <a:off x="4826000" y="93662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22877</xdr:rowOff>
    </xdr:from>
    <xdr:ext cx="762000" cy="259045"/>
    <xdr:sp macro="" textlink="">
      <xdr:nvSpPr>
        <xdr:cNvPr id="186" name="扶助費最大値テキスト"/>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107950</xdr:rowOff>
    </xdr:from>
    <xdr:to>
      <xdr:col>24</xdr:col>
      <xdr:colOff>114300</xdr:colOff>
      <xdr:row>54</xdr:row>
      <xdr:rowOff>107950</xdr:rowOff>
    </xdr:to>
    <xdr:cxnSp macro="">
      <xdr:nvCxnSpPr>
        <xdr:cNvPr id="187" name="直線コネクタ 186"/>
        <xdr:cNvCxnSpPr/>
      </xdr:nvCxnSpPr>
      <xdr:spPr>
        <a:xfrm>
          <a:off x="4737100" y="936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8" name="直線コネクタ 187"/>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127000</xdr:rowOff>
    </xdr:to>
    <xdr:cxnSp macro="">
      <xdr:nvCxnSpPr>
        <xdr:cNvPr id="191" name="直線コネクタ 190"/>
        <xdr:cNvCxnSpPr/>
      </xdr:nvCxnSpPr>
      <xdr:spPr>
        <a:xfrm>
          <a:off x="3098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69850</xdr:rowOff>
    </xdr:to>
    <xdr:cxnSp macro="">
      <xdr:nvCxnSpPr>
        <xdr:cNvPr id="194" name="直線コネクタ 193"/>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5" name="フローチャート: 判断 194"/>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196" name="テキスト ボックス 195"/>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69850</xdr:rowOff>
    </xdr:to>
    <xdr:cxnSp macro="">
      <xdr:nvCxnSpPr>
        <xdr:cNvPr id="197" name="直線コネクタ 196"/>
        <xdr:cNvCxnSpPr/>
      </xdr:nvCxnSpPr>
      <xdr:spPr>
        <a:xfrm>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8" name="フローチャート: 判断 197"/>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199" name="テキスト ボックス 198"/>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00" name="フローチャート: 判断 199"/>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01" name="テキスト ボックス 200"/>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8"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1" name="楕円 210"/>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2" name="テキスト ボックス 211"/>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4" name="テキスト ボックス 213"/>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5" name="楕円 214"/>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6" name="テキスト ボックス 215"/>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年度に簡易水道事業及び下水道事業を法適化し、繰出金の一部が補助費等へ区分されることとなって以降、本科目は類似団体平均値より低い値で推移している。</a:t>
          </a:r>
        </a:p>
        <a:p>
          <a:r>
            <a:rPr kumimoji="1" lang="ja-JP" altLang="en-US" sz="1300">
              <a:latin typeface="ＭＳ Ｐゴシック" panose="020B0600070205080204" pitchFamily="50" charset="-128"/>
              <a:ea typeface="ＭＳ Ｐゴシック" panose="020B0600070205080204" pitchFamily="50" charset="-128"/>
            </a:rPr>
            <a:t>　後期高齢者医療特別会計や介護保険特別会計などへの繰出金は、近年は一定の水準で推移しているが、高齢化の影響等により増嵩が懸念されるため、今後も引き続き、経常経費の抑制及び自主財源の確保に努め、現在の水準を維持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4" name="直線コネクタ 243"/>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5"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6" name="直線コネクタ 245"/>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7"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8" name="直線コネクタ 247"/>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100330</xdr:rowOff>
    </xdr:to>
    <xdr:cxnSp macro="">
      <xdr:nvCxnSpPr>
        <xdr:cNvPr id="249" name="直線コネクタ 248"/>
        <xdr:cNvCxnSpPr/>
      </xdr:nvCxnSpPr>
      <xdr:spPr>
        <a:xfrm>
          <a:off x="15671800" y="9522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13987</xdr:rowOff>
    </xdr:from>
    <xdr:ext cx="762000" cy="259045"/>
    <xdr:sp macro="" textlink="">
      <xdr:nvSpPr>
        <xdr:cNvPr id="250" name="その他平均値テキスト"/>
        <xdr:cNvSpPr txBox="1"/>
      </xdr:nvSpPr>
      <xdr:spPr>
        <a:xfrm>
          <a:off x="16598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51" name="フローチャート: 判断 250"/>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55</xdr:row>
      <xdr:rowOff>92710</xdr:rowOff>
    </xdr:to>
    <xdr:cxnSp macro="">
      <xdr:nvCxnSpPr>
        <xdr:cNvPr id="252" name="直線コネクタ 251"/>
        <xdr:cNvCxnSpPr/>
      </xdr:nvCxnSpPr>
      <xdr:spPr>
        <a:xfrm>
          <a:off x="14782800" y="93548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3" name="フローチャート: 判断 252"/>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54" name="テキスト ボックス 253"/>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66040</xdr:rowOff>
    </xdr:from>
    <xdr:to>
      <xdr:col>73</xdr:col>
      <xdr:colOff>180975</xdr:colOff>
      <xdr:row>54</xdr:row>
      <xdr:rowOff>96520</xdr:rowOff>
    </xdr:to>
    <xdr:cxnSp macro="">
      <xdr:nvCxnSpPr>
        <xdr:cNvPr id="255" name="直線コネクタ 254"/>
        <xdr:cNvCxnSpPr/>
      </xdr:nvCxnSpPr>
      <xdr:spPr>
        <a:xfrm>
          <a:off x="13893800" y="9324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6" name="フローチャート: 判断 255"/>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7" name="テキスト ボックス 256"/>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54</xdr:row>
      <xdr:rowOff>66040</xdr:rowOff>
    </xdr:to>
    <xdr:cxnSp macro="">
      <xdr:nvCxnSpPr>
        <xdr:cNvPr id="258" name="直線コネクタ 257"/>
        <xdr:cNvCxnSpPr/>
      </xdr:nvCxnSpPr>
      <xdr:spPr>
        <a:xfrm>
          <a:off x="13004800" y="9293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9" name="フローチャート: 判断 258"/>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0" name="テキスト ボックス 259"/>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61" name="フローチャート: 判断 260"/>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2" name="テキスト ボックス 261"/>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8" name="楕円 267"/>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9"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0" name="楕円 269"/>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1" name="テキスト ボックス 270"/>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45720</xdr:rowOff>
    </xdr:from>
    <xdr:to>
      <xdr:col>74</xdr:col>
      <xdr:colOff>31750</xdr:colOff>
      <xdr:row>54</xdr:row>
      <xdr:rowOff>147320</xdr:rowOff>
    </xdr:to>
    <xdr:sp macro="" textlink="">
      <xdr:nvSpPr>
        <xdr:cNvPr id="272" name="楕円 271"/>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157497</xdr:rowOff>
    </xdr:from>
    <xdr:ext cx="762000" cy="259045"/>
    <xdr:sp macro="" textlink="">
      <xdr:nvSpPr>
        <xdr:cNvPr id="273" name="テキスト ボックス 272"/>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xdr:rowOff>
    </xdr:from>
    <xdr:to>
      <xdr:col>69</xdr:col>
      <xdr:colOff>142875</xdr:colOff>
      <xdr:row>54</xdr:row>
      <xdr:rowOff>116840</xdr:rowOff>
    </xdr:to>
    <xdr:sp macro="" textlink="">
      <xdr:nvSpPr>
        <xdr:cNvPr id="274" name="楕円 273"/>
        <xdr:cNvSpPr/>
      </xdr:nvSpPr>
      <xdr:spPr>
        <a:xfrm>
          <a:off x="13843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127017</xdr:rowOff>
    </xdr:from>
    <xdr:ext cx="762000" cy="259045"/>
    <xdr:sp macro="" textlink="">
      <xdr:nvSpPr>
        <xdr:cNvPr id="275" name="テキスト ボックス 274"/>
        <xdr:cNvSpPr txBox="1"/>
      </xdr:nvSpPr>
      <xdr:spPr>
        <a:xfrm>
          <a:off x="13512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156210</xdr:rowOff>
    </xdr:from>
    <xdr:to>
      <xdr:col>65</xdr:col>
      <xdr:colOff>53975</xdr:colOff>
      <xdr:row>54</xdr:row>
      <xdr:rowOff>86360</xdr:rowOff>
    </xdr:to>
    <xdr:sp macro="" textlink="">
      <xdr:nvSpPr>
        <xdr:cNvPr id="276" name="楕円 275"/>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96537</xdr:rowOff>
    </xdr:from>
    <xdr:ext cx="762000" cy="259045"/>
    <xdr:sp macro="" textlink="">
      <xdr:nvSpPr>
        <xdr:cNvPr id="277" name="テキスト ボックス 276"/>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年度に簡易水道事業及び下水道事業を法適化したことにより、繰出金の一部が本科目へ区分されることとなったため、類似団体平均値を超過して推移している。</a:t>
          </a:r>
        </a:p>
        <a:p>
          <a:r>
            <a:rPr kumimoji="1" lang="ja-JP" altLang="en-US" sz="1300">
              <a:latin typeface="ＭＳ Ｐゴシック" panose="020B0600070205080204" pitchFamily="50" charset="-128"/>
              <a:ea typeface="ＭＳ Ｐゴシック" panose="020B0600070205080204" pitchFamily="50" charset="-128"/>
            </a:rPr>
            <a:t>　今後は、一般会計の経常的経費の抑制はもとより、上下水道料金の改定による自主財源の確保に努めるなどにより、補助費の抑制を図る。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5" name="直線コネクタ 304"/>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6"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7" name="直線コネクタ 306"/>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66040</xdr:rowOff>
    </xdr:from>
    <xdr:to>
      <xdr:col>82</xdr:col>
      <xdr:colOff>107950</xdr:colOff>
      <xdr:row>38</xdr:row>
      <xdr:rowOff>96520</xdr:rowOff>
    </xdr:to>
    <xdr:cxnSp macro="">
      <xdr:nvCxnSpPr>
        <xdr:cNvPr id="310" name="直線コネクタ 309"/>
        <xdr:cNvCxnSpPr/>
      </xdr:nvCxnSpPr>
      <xdr:spPr>
        <a:xfrm>
          <a:off x="15671800" y="6581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1"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2" name="フローチャート: 判断 311"/>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66040</xdr:rowOff>
    </xdr:from>
    <xdr:to>
      <xdr:col>78</xdr:col>
      <xdr:colOff>69850</xdr:colOff>
      <xdr:row>38</xdr:row>
      <xdr:rowOff>104140</xdr:rowOff>
    </xdr:to>
    <xdr:cxnSp macro="">
      <xdr:nvCxnSpPr>
        <xdr:cNvPr id="313" name="直線コネクタ 312"/>
        <xdr:cNvCxnSpPr/>
      </xdr:nvCxnSpPr>
      <xdr:spPr>
        <a:xfrm flipV="1">
          <a:off x="14782800" y="6581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4" name="フローチャート: 判断 313"/>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5" name="テキスト ボックス 314"/>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104140</xdr:rowOff>
    </xdr:to>
    <xdr:cxnSp macro="">
      <xdr:nvCxnSpPr>
        <xdr:cNvPr id="316" name="直線コネクタ 315"/>
        <xdr:cNvCxnSpPr/>
      </xdr:nvCxnSpPr>
      <xdr:spPr>
        <a:xfrm>
          <a:off x="13893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7" name="フローチャート: 判断 31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8" name="テキスト ボックス 317"/>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81280</xdr:rowOff>
    </xdr:to>
    <xdr:cxnSp macro="">
      <xdr:nvCxnSpPr>
        <xdr:cNvPr id="319" name="直線コネクタ 318"/>
        <xdr:cNvCxnSpPr/>
      </xdr:nvCxnSpPr>
      <xdr:spPr>
        <a:xfrm>
          <a:off x="13004800" y="656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60960</xdr:rowOff>
    </xdr:from>
    <xdr:to>
      <xdr:col>69</xdr:col>
      <xdr:colOff>142875</xdr:colOff>
      <xdr:row>36</xdr:row>
      <xdr:rowOff>162560</xdr:rowOff>
    </xdr:to>
    <xdr:sp macro="" textlink="">
      <xdr:nvSpPr>
        <xdr:cNvPr id="320" name="フローチャート: 判断 319"/>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1287</xdr:rowOff>
    </xdr:from>
    <xdr:ext cx="762000" cy="259045"/>
    <xdr:sp macro="" textlink="">
      <xdr:nvSpPr>
        <xdr:cNvPr id="321" name="テキスト ボックス 320"/>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2" name="フローチャート: 判断 321"/>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1287</xdr:rowOff>
    </xdr:from>
    <xdr:ext cx="762000" cy="259045"/>
    <xdr:sp macro="" textlink="">
      <xdr:nvSpPr>
        <xdr:cNvPr id="323" name="テキスト ボックス 322"/>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45720</xdr:rowOff>
    </xdr:from>
    <xdr:to>
      <xdr:col>82</xdr:col>
      <xdr:colOff>158750</xdr:colOff>
      <xdr:row>38</xdr:row>
      <xdr:rowOff>147320</xdr:rowOff>
    </xdr:to>
    <xdr:sp macro="" textlink="">
      <xdr:nvSpPr>
        <xdr:cNvPr id="329" name="楕円 328"/>
        <xdr:cNvSpPr/>
      </xdr:nvSpPr>
      <xdr:spPr>
        <a:xfrm>
          <a:off x="16459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17797</xdr:rowOff>
    </xdr:from>
    <xdr:ext cx="762000" cy="259045"/>
    <xdr:sp macro="" textlink="">
      <xdr:nvSpPr>
        <xdr:cNvPr id="330" name="補助費等該当値テキスト"/>
        <xdr:cNvSpPr txBox="1"/>
      </xdr:nvSpPr>
      <xdr:spPr>
        <a:xfrm>
          <a:off x="16598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xdr:rowOff>
    </xdr:from>
    <xdr:to>
      <xdr:col>78</xdr:col>
      <xdr:colOff>120650</xdr:colOff>
      <xdr:row>38</xdr:row>
      <xdr:rowOff>116840</xdr:rowOff>
    </xdr:to>
    <xdr:sp macro="" textlink="">
      <xdr:nvSpPr>
        <xdr:cNvPr id="331" name="楕円 330"/>
        <xdr:cNvSpPr/>
      </xdr:nvSpPr>
      <xdr:spPr>
        <a:xfrm>
          <a:off x="15621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32" name="テキスト ボックス 331"/>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3" name="楕円 332"/>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4" name="テキスト ボックス 333"/>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5" name="楕円 334"/>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6" name="テキスト ボックス 335"/>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37" name="楕円 336"/>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86377</xdr:rowOff>
    </xdr:from>
    <xdr:ext cx="762000" cy="259045"/>
    <xdr:sp macro="" textlink="">
      <xdr:nvSpPr>
        <xdr:cNvPr id="338" name="テキスト ボックス 337"/>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の学校耐震化をはじめとする大型建設事業が集中したこと等により、類似団体平均を大きく上回っているものの、これまでから地方債発行額の抑制や繰上償還の実施等に取り組んできたため横ばい傾向であっ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年度発行債のうち「５年償還・据置期間なし」で借り入れた元金償還分等が増えたことなどにより、</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年度に設置した公共施設等管理基金も活用しながら、一層の公債費負担の低減に努める。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6" name="直線コネクタ 365"/>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7"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8" name="直線コネクタ 367"/>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9"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70" name="直線コネクタ 369"/>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111761</xdr:rowOff>
    </xdr:from>
    <xdr:to>
      <xdr:col>24</xdr:col>
      <xdr:colOff>25400</xdr:colOff>
      <xdr:row>81</xdr:row>
      <xdr:rowOff>39370</xdr:rowOff>
    </xdr:to>
    <xdr:cxnSp macro="">
      <xdr:nvCxnSpPr>
        <xdr:cNvPr id="371" name="直線コネクタ 370"/>
        <xdr:cNvCxnSpPr/>
      </xdr:nvCxnSpPr>
      <xdr:spPr>
        <a:xfrm>
          <a:off x="3987800" y="138277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134638</xdr:rowOff>
    </xdr:from>
    <xdr:ext cx="762000" cy="259045"/>
    <xdr:sp macro="" textlink="">
      <xdr:nvSpPr>
        <xdr:cNvPr id="372" name="公債費平均値テキスト"/>
        <xdr:cNvSpPr txBox="1"/>
      </xdr:nvSpPr>
      <xdr:spPr>
        <a:xfrm>
          <a:off x="4914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3" name="フローチャート: 判断 372"/>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111761</xdr:rowOff>
    </xdr:from>
    <xdr:to>
      <xdr:col>19</xdr:col>
      <xdr:colOff>187325</xdr:colOff>
      <xdr:row>80</xdr:row>
      <xdr:rowOff>134620</xdr:rowOff>
    </xdr:to>
    <xdr:cxnSp macro="">
      <xdr:nvCxnSpPr>
        <xdr:cNvPr id="374" name="直線コネクタ 373"/>
        <xdr:cNvCxnSpPr/>
      </xdr:nvCxnSpPr>
      <xdr:spPr>
        <a:xfrm flipV="1">
          <a:off x="3098800" y="13827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5" name="フローチャート: 判断 374"/>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76" name="テキスト ボックス 375"/>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96520</xdr:rowOff>
    </xdr:from>
    <xdr:to>
      <xdr:col>15</xdr:col>
      <xdr:colOff>98425</xdr:colOff>
      <xdr:row>80</xdr:row>
      <xdr:rowOff>134620</xdr:rowOff>
    </xdr:to>
    <xdr:cxnSp macro="">
      <xdr:nvCxnSpPr>
        <xdr:cNvPr id="377" name="直線コネクタ 376"/>
        <xdr:cNvCxnSpPr/>
      </xdr:nvCxnSpPr>
      <xdr:spPr>
        <a:xfrm>
          <a:off x="2209800" y="1381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96520</xdr:rowOff>
    </xdr:from>
    <xdr:to>
      <xdr:col>11</xdr:col>
      <xdr:colOff>9525</xdr:colOff>
      <xdr:row>80</xdr:row>
      <xdr:rowOff>119380</xdr:rowOff>
    </xdr:to>
    <xdr:cxnSp macro="">
      <xdr:nvCxnSpPr>
        <xdr:cNvPr id="380" name="直線コネクタ 379"/>
        <xdr:cNvCxnSpPr/>
      </xdr:nvCxnSpPr>
      <xdr:spPr>
        <a:xfrm flipV="1">
          <a:off x="1320800" y="1381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1" name="フローチャート: 判断 380"/>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2" name="テキスト ボックス 381"/>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83" name="フローチャート: 判断 382"/>
        <xdr:cNvSpPr/>
      </xdr:nvSpPr>
      <xdr:spPr>
        <a:xfrm>
          <a:off x="1270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157497</xdr:rowOff>
    </xdr:from>
    <xdr:ext cx="762000" cy="259045"/>
    <xdr:sp macro="" textlink="">
      <xdr:nvSpPr>
        <xdr:cNvPr id="384" name="テキスト ボックス 383"/>
        <xdr:cNvSpPr txBox="1"/>
      </xdr:nvSpPr>
      <xdr:spPr>
        <a:xfrm>
          <a:off x="939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160020</xdr:rowOff>
    </xdr:from>
    <xdr:to>
      <xdr:col>24</xdr:col>
      <xdr:colOff>76200</xdr:colOff>
      <xdr:row>81</xdr:row>
      <xdr:rowOff>90170</xdr:rowOff>
    </xdr:to>
    <xdr:sp macro="" textlink="">
      <xdr:nvSpPr>
        <xdr:cNvPr id="390" name="楕円 389"/>
        <xdr:cNvSpPr/>
      </xdr:nvSpPr>
      <xdr:spPr>
        <a:xfrm>
          <a:off x="47752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68597</xdr:rowOff>
    </xdr:from>
    <xdr:ext cx="762000" cy="259045"/>
    <xdr:sp macro="" textlink="">
      <xdr:nvSpPr>
        <xdr:cNvPr id="391" name="公債費該当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60961</xdr:rowOff>
    </xdr:from>
    <xdr:to>
      <xdr:col>20</xdr:col>
      <xdr:colOff>38100</xdr:colOff>
      <xdr:row>80</xdr:row>
      <xdr:rowOff>162561</xdr:rowOff>
    </xdr:to>
    <xdr:sp macro="" textlink="">
      <xdr:nvSpPr>
        <xdr:cNvPr id="392" name="楕円 391"/>
        <xdr:cNvSpPr/>
      </xdr:nvSpPr>
      <xdr:spPr>
        <a:xfrm>
          <a:off x="3937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147338</xdr:rowOff>
    </xdr:from>
    <xdr:ext cx="736600" cy="259045"/>
    <xdr:sp macro="" textlink="">
      <xdr:nvSpPr>
        <xdr:cNvPr id="393" name="テキスト ボックス 392"/>
        <xdr:cNvSpPr txBox="1"/>
      </xdr:nvSpPr>
      <xdr:spPr>
        <a:xfrm>
          <a:off x="3606800" y="1386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83820</xdr:rowOff>
    </xdr:from>
    <xdr:to>
      <xdr:col>15</xdr:col>
      <xdr:colOff>149225</xdr:colOff>
      <xdr:row>81</xdr:row>
      <xdr:rowOff>13970</xdr:rowOff>
    </xdr:to>
    <xdr:sp macro="" textlink="">
      <xdr:nvSpPr>
        <xdr:cNvPr id="394" name="楕円 393"/>
        <xdr:cNvSpPr/>
      </xdr:nvSpPr>
      <xdr:spPr>
        <a:xfrm>
          <a:off x="3048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170197</xdr:rowOff>
    </xdr:from>
    <xdr:ext cx="762000" cy="259045"/>
    <xdr:sp macro="" textlink="">
      <xdr:nvSpPr>
        <xdr:cNvPr id="395" name="テキスト ボックス 394"/>
        <xdr:cNvSpPr txBox="1"/>
      </xdr:nvSpPr>
      <xdr:spPr>
        <a:xfrm>
          <a:off x="2717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45720</xdr:rowOff>
    </xdr:from>
    <xdr:to>
      <xdr:col>11</xdr:col>
      <xdr:colOff>60325</xdr:colOff>
      <xdr:row>80</xdr:row>
      <xdr:rowOff>147320</xdr:rowOff>
    </xdr:to>
    <xdr:sp macro="" textlink="">
      <xdr:nvSpPr>
        <xdr:cNvPr id="396" name="楕円 395"/>
        <xdr:cNvSpPr/>
      </xdr:nvSpPr>
      <xdr:spPr>
        <a:xfrm>
          <a:off x="2159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132097</xdr:rowOff>
    </xdr:from>
    <xdr:ext cx="762000" cy="259045"/>
    <xdr:sp macro="" textlink="">
      <xdr:nvSpPr>
        <xdr:cNvPr id="397" name="テキスト ボックス 396"/>
        <xdr:cNvSpPr txBox="1"/>
      </xdr:nvSpPr>
      <xdr:spPr>
        <a:xfrm>
          <a:off x="1828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68580</xdr:rowOff>
    </xdr:from>
    <xdr:to>
      <xdr:col>6</xdr:col>
      <xdr:colOff>171450</xdr:colOff>
      <xdr:row>80</xdr:row>
      <xdr:rowOff>170180</xdr:rowOff>
    </xdr:to>
    <xdr:sp macro="" textlink="">
      <xdr:nvSpPr>
        <xdr:cNvPr id="398" name="楕円 397"/>
        <xdr:cNvSpPr/>
      </xdr:nvSpPr>
      <xdr:spPr>
        <a:xfrm>
          <a:off x="1270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154957</xdr:rowOff>
    </xdr:from>
    <xdr:ext cx="762000" cy="259045"/>
    <xdr:sp macro="" textlink="">
      <xdr:nvSpPr>
        <xdr:cNvPr id="399" name="テキスト ボックス 398"/>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全国平均比較または類似団体比較でも良好な数値で推移しているが、裏返せば経常収支比率に占める公債費の割合が高いことの証左と言うべき数値となっている。</a:t>
          </a:r>
        </a:p>
        <a:p>
          <a:r>
            <a:rPr kumimoji="1" lang="ja-JP" altLang="en-US" sz="1300">
              <a:latin typeface="ＭＳ Ｐゴシック" panose="020B0600070205080204" pitchFamily="50" charset="-128"/>
              <a:ea typeface="ＭＳ Ｐゴシック" panose="020B0600070205080204" pitchFamily="50" charset="-128"/>
            </a:rPr>
            <a:t>　公債費以外については、今後も引き続き経常経費の抑制に継続して取り組むが、公債費についても繰上償還や年度借入総額の抑制などを行い、財政の健全化に努める。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92710</xdr:rowOff>
    </xdr:from>
    <xdr:to>
      <xdr:col>82</xdr:col>
      <xdr:colOff>107950</xdr:colOff>
      <xdr:row>81</xdr:row>
      <xdr:rowOff>170435</xdr:rowOff>
    </xdr:to>
    <xdr:cxnSp macro="">
      <xdr:nvCxnSpPr>
        <xdr:cNvPr id="425" name="直線コネクタ 424"/>
        <xdr:cNvCxnSpPr/>
      </xdr:nvCxnSpPr>
      <xdr:spPr>
        <a:xfrm flipV="1">
          <a:off x="16510000" y="12951460"/>
          <a:ext cx="0" cy="1106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142512</xdr:rowOff>
    </xdr:from>
    <xdr:ext cx="762000" cy="259045"/>
    <xdr:sp macro="" textlink="">
      <xdr:nvSpPr>
        <xdr:cNvPr id="426" name="公債費以外最小値テキスト"/>
        <xdr:cNvSpPr txBox="1"/>
      </xdr:nvSpPr>
      <xdr:spPr>
        <a:xfrm>
          <a:off x="16598900" y="1402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170435</xdr:rowOff>
    </xdr:from>
    <xdr:to>
      <xdr:col>82</xdr:col>
      <xdr:colOff>196850</xdr:colOff>
      <xdr:row>81</xdr:row>
      <xdr:rowOff>170435</xdr:rowOff>
    </xdr:to>
    <xdr:cxnSp macro="">
      <xdr:nvCxnSpPr>
        <xdr:cNvPr id="427" name="直線コネクタ 426"/>
        <xdr:cNvCxnSpPr/>
      </xdr:nvCxnSpPr>
      <xdr:spPr>
        <a:xfrm>
          <a:off x="16421100" y="1405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7637</xdr:rowOff>
    </xdr:from>
    <xdr:ext cx="762000" cy="259045"/>
    <xdr:sp macro="" textlink="">
      <xdr:nvSpPr>
        <xdr:cNvPr id="428" name="公債費以外最大値テキスト"/>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92710</xdr:rowOff>
    </xdr:from>
    <xdr:to>
      <xdr:col>82</xdr:col>
      <xdr:colOff>196850</xdr:colOff>
      <xdr:row>75</xdr:row>
      <xdr:rowOff>92710</xdr:rowOff>
    </xdr:to>
    <xdr:cxnSp macro="">
      <xdr:nvCxnSpPr>
        <xdr:cNvPr id="429" name="直線コネクタ 428"/>
        <xdr:cNvCxnSpPr/>
      </xdr:nvCxnSpPr>
      <xdr:spPr>
        <a:xfrm>
          <a:off x="16421100" y="1295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76</xdr:row>
      <xdr:rowOff>168148</xdr:rowOff>
    </xdr:to>
    <xdr:cxnSp macro="">
      <xdr:nvCxnSpPr>
        <xdr:cNvPr id="430" name="直線コネクタ 429"/>
        <xdr:cNvCxnSpPr/>
      </xdr:nvCxnSpPr>
      <xdr:spPr>
        <a:xfrm>
          <a:off x="15671800" y="131434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93997</xdr:rowOff>
    </xdr:from>
    <xdr:ext cx="762000" cy="259045"/>
    <xdr:sp macro="" textlink="">
      <xdr:nvSpPr>
        <xdr:cNvPr id="431" name="公債費以外平均値テキスト"/>
        <xdr:cNvSpPr txBox="1"/>
      </xdr:nvSpPr>
      <xdr:spPr>
        <a:xfrm>
          <a:off x="16598900" y="1346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32" name="フローチャート: 判断 431"/>
        <xdr:cNvSpPr/>
      </xdr:nvSpPr>
      <xdr:spPr>
        <a:xfrm>
          <a:off x="164592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113285</xdr:rowOff>
    </xdr:to>
    <xdr:cxnSp macro="">
      <xdr:nvCxnSpPr>
        <xdr:cNvPr id="433" name="直線コネクタ 432"/>
        <xdr:cNvCxnSpPr/>
      </xdr:nvCxnSpPr>
      <xdr:spPr>
        <a:xfrm>
          <a:off x="14782800" y="130520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85344</xdr:rowOff>
    </xdr:from>
    <xdr:to>
      <xdr:col>78</xdr:col>
      <xdr:colOff>120650</xdr:colOff>
      <xdr:row>79</xdr:row>
      <xdr:rowOff>15494</xdr:rowOff>
    </xdr:to>
    <xdr:sp macro="" textlink="">
      <xdr:nvSpPr>
        <xdr:cNvPr id="434" name="フローチャート: 判断 433"/>
        <xdr:cNvSpPr/>
      </xdr:nvSpPr>
      <xdr:spPr>
        <a:xfrm>
          <a:off x="15621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35" name="テキスト ボックス 434"/>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21844</xdr:rowOff>
    </xdr:to>
    <xdr:cxnSp macro="">
      <xdr:nvCxnSpPr>
        <xdr:cNvPr id="436" name="直線コネクタ 435"/>
        <xdr:cNvCxnSpPr/>
      </xdr:nvCxnSpPr>
      <xdr:spPr>
        <a:xfrm>
          <a:off x="13893800" y="129971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44196</xdr:rowOff>
    </xdr:from>
    <xdr:to>
      <xdr:col>74</xdr:col>
      <xdr:colOff>31750</xdr:colOff>
      <xdr:row>78</xdr:row>
      <xdr:rowOff>145796</xdr:rowOff>
    </xdr:to>
    <xdr:sp macro="" textlink="">
      <xdr:nvSpPr>
        <xdr:cNvPr id="437" name="フローチャート: 判断 436"/>
        <xdr:cNvSpPr/>
      </xdr:nvSpPr>
      <xdr:spPr>
        <a:xfrm>
          <a:off x="14732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38" name="テキスト ボックス 437"/>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75</xdr:row>
      <xdr:rowOff>138430</xdr:rowOff>
    </xdr:to>
    <xdr:cxnSp macro="">
      <xdr:nvCxnSpPr>
        <xdr:cNvPr id="439" name="直線コネクタ 438"/>
        <xdr:cNvCxnSpPr/>
      </xdr:nvCxnSpPr>
      <xdr:spPr>
        <a:xfrm>
          <a:off x="13004800" y="129011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40" name="フローチャート: 判断 439"/>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1" name="テキスト ボックス 440"/>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85344</xdr:rowOff>
    </xdr:from>
    <xdr:to>
      <xdr:col>65</xdr:col>
      <xdr:colOff>53975</xdr:colOff>
      <xdr:row>79</xdr:row>
      <xdr:rowOff>15494</xdr:rowOff>
    </xdr:to>
    <xdr:sp macro="" textlink="">
      <xdr:nvSpPr>
        <xdr:cNvPr id="442" name="フローチャート: 判断 441"/>
        <xdr:cNvSpPr/>
      </xdr:nvSpPr>
      <xdr:spPr>
        <a:xfrm>
          <a:off x="12954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271</xdr:rowOff>
    </xdr:from>
    <xdr:ext cx="762000" cy="259045"/>
    <xdr:sp macro="" textlink="">
      <xdr:nvSpPr>
        <xdr:cNvPr id="443" name="テキスト ボックス 442"/>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9" name="楕円 448"/>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50"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1" name="楕円 450"/>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52" name="テキスト ボックス 451"/>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53" name="楕円 452"/>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54" name="テキスト ボックス 453"/>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5" name="楕円 454"/>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6" name="テキスト ボックス 455"/>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163068</xdr:rowOff>
    </xdr:from>
    <xdr:to>
      <xdr:col>65</xdr:col>
      <xdr:colOff>53975</xdr:colOff>
      <xdr:row>75</xdr:row>
      <xdr:rowOff>93218</xdr:rowOff>
    </xdr:to>
    <xdr:sp macro="" textlink="">
      <xdr:nvSpPr>
        <xdr:cNvPr id="457" name="楕円 456"/>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103395</xdr:rowOff>
    </xdr:from>
    <xdr:ext cx="762000" cy="259045"/>
    <xdr:sp macro="" textlink="">
      <xdr:nvSpPr>
        <xdr:cNvPr id="458" name="テキスト ボックス 457"/>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58839</xdr:rowOff>
    </xdr:from>
    <xdr:to>
      <xdr:col>29</xdr:col>
      <xdr:colOff>127000</xdr:colOff>
      <xdr:row>13</xdr:row>
      <xdr:rowOff>152369</xdr:rowOff>
    </xdr:to>
    <xdr:cxnSp macro="">
      <xdr:nvCxnSpPr>
        <xdr:cNvPr id="52" name="直線コネクタ 51"/>
        <xdr:cNvCxnSpPr/>
      </xdr:nvCxnSpPr>
      <xdr:spPr bwMode="auto">
        <a:xfrm flipV="1">
          <a:off x="5003800" y="2335314"/>
          <a:ext cx="647700" cy="93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42165</xdr:rowOff>
    </xdr:from>
    <xdr:ext cx="762000" cy="259045"/>
    <xdr:sp macro="" textlink="">
      <xdr:nvSpPr>
        <xdr:cNvPr id="53" name="人口1人当たり決算額の推移平均値テキスト130"/>
        <xdr:cNvSpPr txBox="1"/>
      </xdr:nvSpPr>
      <xdr:spPr>
        <a:xfrm>
          <a:off x="5740400" y="283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152369</xdr:rowOff>
    </xdr:from>
    <xdr:to>
      <xdr:col>26</xdr:col>
      <xdr:colOff>50800</xdr:colOff>
      <xdr:row>13</xdr:row>
      <xdr:rowOff>157268</xdr:rowOff>
    </xdr:to>
    <xdr:cxnSp macro="">
      <xdr:nvCxnSpPr>
        <xdr:cNvPr id="55" name="直線コネクタ 54"/>
        <xdr:cNvCxnSpPr/>
      </xdr:nvCxnSpPr>
      <xdr:spPr bwMode="auto">
        <a:xfrm flipV="1">
          <a:off x="4305300" y="2428844"/>
          <a:ext cx="6985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63147</xdr:rowOff>
    </xdr:from>
    <xdr:ext cx="736600" cy="259045"/>
    <xdr:sp macro="" textlink="">
      <xdr:nvSpPr>
        <xdr:cNvPr id="57" name="テキスト ボックス 56"/>
        <xdr:cNvSpPr txBox="1"/>
      </xdr:nvSpPr>
      <xdr:spPr>
        <a:xfrm>
          <a:off x="4622800" y="302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157268</xdr:rowOff>
    </xdr:from>
    <xdr:to>
      <xdr:col>22</xdr:col>
      <xdr:colOff>114300</xdr:colOff>
      <xdr:row>14</xdr:row>
      <xdr:rowOff>19210</xdr:rowOff>
    </xdr:to>
    <xdr:cxnSp macro="">
      <xdr:nvCxnSpPr>
        <xdr:cNvPr id="58" name="直線コネクタ 57"/>
        <xdr:cNvCxnSpPr/>
      </xdr:nvCxnSpPr>
      <xdr:spPr bwMode="auto">
        <a:xfrm flipV="1">
          <a:off x="3606800" y="2433743"/>
          <a:ext cx="698500" cy="33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107005</xdr:rowOff>
    </xdr:from>
    <xdr:ext cx="762000" cy="259045"/>
    <xdr:sp macro="" textlink="">
      <xdr:nvSpPr>
        <xdr:cNvPr id="60" name="テキスト ボックス 59"/>
        <xdr:cNvSpPr txBox="1"/>
      </xdr:nvSpPr>
      <xdr:spPr>
        <a:xfrm>
          <a:off x="39243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19210</xdr:rowOff>
    </xdr:from>
    <xdr:to>
      <xdr:col>18</xdr:col>
      <xdr:colOff>177800</xdr:colOff>
      <xdr:row>14</xdr:row>
      <xdr:rowOff>128807</xdr:rowOff>
    </xdr:to>
    <xdr:cxnSp macro="">
      <xdr:nvCxnSpPr>
        <xdr:cNvPr id="61" name="直線コネクタ 60"/>
        <xdr:cNvCxnSpPr/>
      </xdr:nvCxnSpPr>
      <xdr:spPr bwMode="auto">
        <a:xfrm flipV="1">
          <a:off x="2908300" y="2467135"/>
          <a:ext cx="698500" cy="109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8039</xdr:rowOff>
    </xdr:from>
    <xdr:to>
      <xdr:col>29</xdr:col>
      <xdr:colOff>177800</xdr:colOff>
      <xdr:row>13</xdr:row>
      <xdr:rowOff>109639</xdr:rowOff>
    </xdr:to>
    <xdr:sp macro="" textlink="">
      <xdr:nvSpPr>
        <xdr:cNvPr id="71" name="楕円 70"/>
        <xdr:cNvSpPr/>
      </xdr:nvSpPr>
      <xdr:spPr bwMode="auto">
        <a:xfrm>
          <a:off x="5600700" y="2284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24566</xdr:rowOff>
    </xdr:from>
    <xdr:ext cx="762000" cy="259045"/>
    <xdr:sp macro="" textlink="">
      <xdr:nvSpPr>
        <xdr:cNvPr id="72" name="人口1人当たり決算額の推移該当値テキスト130"/>
        <xdr:cNvSpPr txBox="1"/>
      </xdr:nvSpPr>
      <xdr:spPr>
        <a:xfrm>
          <a:off x="5740400" y="21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101569</xdr:rowOff>
    </xdr:from>
    <xdr:to>
      <xdr:col>26</xdr:col>
      <xdr:colOff>101600</xdr:colOff>
      <xdr:row>14</xdr:row>
      <xdr:rowOff>31719</xdr:rowOff>
    </xdr:to>
    <xdr:sp macro="" textlink="">
      <xdr:nvSpPr>
        <xdr:cNvPr id="73" name="楕円 72"/>
        <xdr:cNvSpPr/>
      </xdr:nvSpPr>
      <xdr:spPr bwMode="auto">
        <a:xfrm>
          <a:off x="4953000" y="237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41896</xdr:rowOff>
    </xdr:from>
    <xdr:ext cx="736600" cy="259045"/>
    <xdr:sp macro="" textlink="">
      <xdr:nvSpPr>
        <xdr:cNvPr id="74" name="テキスト ボックス 73"/>
        <xdr:cNvSpPr txBox="1"/>
      </xdr:nvSpPr>
      <xdr:spPr>
        <a:xfrm>
          <a:off x="4622800" y="2146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106468</xdr:rowOff>
    </xdr:from>
    <xdr:to>
      <xdr:col>22</xdr:col>
      <xdr:colOff>165100</xdr:colOff>
      <xdr:row>14</xdr:row>
      <xdr:rowOff>36618</xdr:rowOff>
    </xdr:to>
    <xdr:sp macro="" textlink="">
      <xdr:nvSpPr>
        <xdr:cNvPr id="75" name="楕円 74"/>
        <xdr:cNvSpPr/>
      </xdr:nvSpPr>
      <xdr:spPr bwMode="auto">
        <a:xfrm>
          <a:off x="4254500" y="238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46795</xdr:rowOff>
    </xdr:from>
    <xdr:ext cx="762000" cy="259045"/>
    <xdr:sp macro="" textlink="">
      <xdr:nvSpPr>
        <xdr:cNvPr id="76" name="テキスト ボックス 75"/>
        <xdr:cNvSpPr txBox="1"/>
      </xdr:nvSpPr>
      <xdr:spPr>
        <a:xfrm>
          <a:off x="3924300" y="215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139860</xdr:rowOff>
    </xdr:from>
    <xdr:to>
      <xdr:col>19</xdr:col>
      <xdr:colOff>38100</xdr:colOff>
      <xdr:row>14</xdr:row>
      <xdr:rowOff>70010</xdr:rowOff>
    </xdr:to>
    <xdr:sp macro="" textlink="">
      <xdr:nvSpPr>
        <xdr:cNvPr id="77" name="楕円 76"/>
        <xdr:cNvSpPr/>
      </xdr:nvSpPr>
      <xdr:spPr bwMode="auto">
        <a:xfrm>
          <a:off x="3556000" y="2416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80187</xdr:rowOff>
    </xdr:from>
    <xdr:ext cx="762000" cy="259045"/>
    <xdr:sp macro="" textlink="">
      <xdr:nvSpPr>
        <xdr:cNvPr id="78" name="テキスト ボックス 77"/>
        <xdr:cNvSpPr txBox="1"/>
      </xdr:nvSpPr>
      <xdr:spPr>
        <a:xfrm>
          <a:off x="3225800" y="218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78007</xdr:rowOff>
    </xdr:from>
    <xdr:to>
      <xdr:col>15</xdr:col>
      <xdr:colOff>101600</xdr:colOff>
      <xdr:row>15</xdr:row>
      <xdr:rowOff>8157</xdr:rowOff>
    </xdr:to>
    <xdr:sp macro="" textlink="">
      <xdr:nvSpPr>
        <xdr:cNvPr id="79" name="楕円 78"/>
        <xdr:cNvSpPr/>
      </xdr:nvSpPr>
      <xdr:spPr bwMode="auto">
        <a:xfrm>
          <a:off x="2857500" y="2525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18334</xdr:rowOff>
    </xdr:from>
    <xdr:ext cx="762000" cy="259045"/>
    <xdr:sp macro="" textlink="">
      <xdr:nvSpPr>
        <xdr:cNvPr id="80" name="テキスト ボックス 79"/>
        <xdr:cNvSpPr txBox="1"/>
      </xdr:nvSpPr>
      <xdr:spPr>
        <a:xfrm>
          <a:off x="2527300" y="229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130658</xdr:rowOff>
    </xdr:from>
    <xdr:to>
      <xdr:col>29</xdr:col>
      <xdr:colOff>127000</xdr:colOff>
      <xdr:row>35</xdr:row>
      <xdr:rowOff>171783</xdr:rowOff>
    </xdr:to>
    <xdr:cxnSp macro="">
      <xdr:nvCxnSpPr>
        <xdr:cNvPr id="112" name="直線コネクタ 111"/>
        <xdr:cNvCxnSpPr/>
      </xdr:nvCxnSpPr>
      <xdr:spPr bwMode="auto">
        <a:xfrm flipV="1">
          <a:off x="5003800" y="6741008"/>
          <a:ext cx="647700" cy="4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238015</xdr:rowOff>
    </xdr:from>
    <xdr:ext cx="762000" cy="259045"/>
    <xdr:sp macro="" textlink="">
      <xdr:nvSpPr>
        <xdr:cNvPr id="113" name="人口1人当たり決算額の推移平均値テキスト445"/>
        <xdr:cNvSpPr txBox="1"/>
      </xdr:nvSpPr>
      <xdr:spPr>
        <a:xfrm>
          <a:off x="5740400" y="684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103271</xdr:rowOff>
    </xdr:from>
    <xdr:to>
      <xdr:col>26</xdr:col>
      <xdr:colOff>50800</xdr:colOff>
      <xdr:row>35</xdr:row>
      <xdr:rowOff>171783</xdr:rowOff>
    </xdr:to>
    <xdr:cxnSp macro="">
      <xdr:nvCxnSpPr>
        <xdr:cNvPr id="115" name="直線コネクタ 114"/>
        <xdr:cNvCxnSpPr/>
      </xdr:nvCxnSpPr>
      <xdr:spPr bwMode="auto">
        <a:xfrm>
          <a:off x="4305300" y="6713621"/>
          <a:ext cx="698500" cy="68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17599</xdr:rowOff>
    </xdr:from>
    <xdr:ext cx="736600" cy="259045"/>
    <xdr:sp macro="" textlink="">
      <xdr:nvSpPr>
        <xdr:cNvPr id="117" name="テキスト ボックス 116"/>
        <xdr:cNvSpPr txBox="1"/>
      </xdr:nvSpPr>
      <xdr:spPr>
        <a:xfrm>
          <a:off x="4622800" y="69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321447</xdr:rowOff>
    </xdr:from>
    <xdr:to>
      <xdr:col>22</xdr:col>
      <xdr:colOff>114300</xdr:colOff>
      <xdr:row>35</xdr:row>
      <xdr:rowOff>103271</xdr:rowOff>
    </xdr:to>
    <xdr:cxnSp macro="">
      <xdr:nvCxnSpPr>
        <xdr:cNvPr id="118" name="直線コネクタ 117"/>
        <xdr:cNvCxnSpPr/>
      </xdr:nvCxnSpPr>
      <xdr:spPr bwMode="auto">
        <a:xfrm>
          <a:off x="3606800" y="6588897"/>
          <a:ext cx="698500" cy="124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96831</xdr:rowOff>
    </xdr:from>
    <xdr:ext cx="762000" cy="259045"/>
    <xdr:sp macro="" textlink="">
      <xdr:nvSpPr>
        <xdr:cNvPr id="120" name="テキスト ボックス 119"/>
        <xdr:cNvSpPr txBox="1"/>
      </xdr:nvSpPr>
      <xdr:spPr>
        <a:xfrm>
          <a:off x="3924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247632</xdr:rowOff>
    </xdr:from>
    <xdr:to>
      <xdr:col>18</xdr:col>
      <xdr:colOff>177800</xdr:colOff>
      <xdr:row>34</xdr:row>
      <xdr:rowOff>321447</xdr:rowOff>
    </xdr:to>
    <xdr:cxnSp macro="">
      <xdr:nvCxnSpPr>
        <xdr:cNvPr id="121" name="直線コネクタ 120"/>
        <xdr:cNvCxnSpPr/>
      </xdr:nvCxnSpPr>
      <xdr:spPr bwMode="auto">
        <a:xfrm>
          <a:off x="2908300" y="6515082"/>
          <a:ext cx="698500" cy="73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2" name="フローチャート: 判断 121"/>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43751</xdr:rowOff>
    </xdr:from>
    <xdr:ext cx="762000" cy="259045"/>
    <xdr:sp macro="" textlink="">
      <xdr:nvSpPr>
        <xdr:cNvPr id="123" name="テキスト ボックス 122"/>
        <xdr:cNvSpPr txBox="1"/>
      </xdr:nvSpPr>
      <xdr:spPr>
        <a:xfrm>
          <a:off x="32258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4" name="フローチャート: 判断 123"/>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325592</xdr:rowOff>
    </xdr:from>
    <xdr:ext cx="762000" cy="259045"/>
    <xdr:sp macro="" textlink="">
      <xdr:nvSpPr>
        <xdr:cNvPr id="125" name="テキスト ボックス 124"/>
        <xdr:cNvSpPr txBox="1"/>
      </xdr:nvSpPr>
      <xdr:spPr>
        <a:xfrm>
          <a:off x="2527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79858</xdr:rowOff>
    </xdr:from>
    <xdr:to>
      <xdr:col>29</xdr:col>
      <xdr:colOff>177800</xdr:colOff>
      <xdr:row>35</xdr:row>
      <xdr:rowOff>181458</xdr:rowOff>
    </xdr:to>
    <xdr:sp macro="" textlink="">
      <xdr:nvSpPr>
        <xdr:cNvPr id="131" name="楕円 130"/>
        <xdr:cNvSpPr/>
      </xdr:nvSpPr>
      <xdr:spPr bwMode="auto">
        <a:xfrm>
          <a:off x="5600700" y="669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267835</xdr:rowOff>
    </xdr:from>
    <xdr:ext cx="762000" cy="259045"/>
    <xdr:sp macro="" textlink="">
      <xdr:nvSpPr>
        <xdr:cNvPr id="132" name="人口1人当たり決算額の推移該当値テキスト445"/>
        <xdr:cNvSpPr txBox="1"/>
      </xdr:nvSpPr>
      <xdr:spPr>
        <a:xfrm>
          <a:off x="5740400" y="653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120983</xdr:rowOff>
    </xdr:from>
    <xdr:to>
      <xdr:col>26</xdr:col>
      <xdr:colOff>101600</xdr:colOff>
      <xdr:row>35</xdr:row>
      <xdr:rowOff>222583</xdr:rowOff>
    </xdr:to>
    <xdr:sp macro="" textlink="">
      <xdr:nvSpPr>
        <xdr:cNvPr id="133" name="楕円 132"/>
        <xdr:cNvSpPr/>
      </xdr:nvSpPr>
      <xdr:spPr bwMode="auto">
        <a:xfrm>
          <a:off x="4953000" y="6731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232760</xdr:rowOff>
    </xdr:from>
    <xdr:ext cx="736600" cy="259045"/>
    <xdr:sp macro="" textlink="">
      <xdr:nvSpPr>
        <xdr:cNvPr id="134" name="テキスト ボックス 133"/>
        <xdr:cNvSpPr txBox="1"/>
      </xdr:nvSpPr>
      <xdr:spPr>
        <a:xfrm>
          <a:off x="4622800" y="6500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52471</xdr:rowOff>
    </xdr:from>
    <xdr:to>
      <xdr:col>22</xdr:col>
      <xdr:colOff>165100</xdr:colOff>
      <xdr:row>35</xdr:row>
      <xdr:rowOff>154071</xdr:rowOff>
    </xdr:to>
    <xdr:sp macro="" textlink="">
      <xdr:nvSpPr>
        <xdr:cNvPr id="135" name="楕円 134"/>
        <xdr:cNvSpPr/>
      </xdr:nvSpPr>
      <xdr:spPr bwMode="auto">
        <a:xfrm>
          <a:off x="4254500" y="666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164248</xdr:rowOff>
    </xdr:from>
    <xdr:ext cx="762000" cy="259045"/>
    <xdr:sp macro="" textlink="">
      <xdr:nvSpPr>
        <xdr:cNvPr id="136" name="テキスト ボックス 135"/>
        <xdr:cNvSpPr txBox="1"/>
      </xdr:nvSpPr>
      <xdr:spPr>
        <a:xfrm>
          <a:off x="3924300" y="643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270647</xdr:rowOff>
    </xdr:from>
    <xdr:to>
      <xdr:col>19</xdr:col>
      <xdr:colOff>38100</xdr:colOff>
      <xdr:row>35</xdr:row>
      <xdr:rowOff>29347</xdr:rowOff>
    </xdr:to>
    <xdr:sp macro="" textlink="">
      <xdr:nvSpPr>
        <xdr:cNvPr id="137" name="楕円 136"/>
        <xdr:cNvSpPr/>
      </xdr:nvSpPr>
      <xdr:spPr bwMode="auto">
        <a:xfrm>
          <a:off x="3556000" y="6538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39524</xdr:rowOff>
    </xdr:from>
    <xdr:ext cx="762000" cy="259045"/>
    <xdr:sp macro="" textlink="">
      <xdr:nvSpPr>
        <xdr:cNvPr id="138" name="テキスト ボックス 137"/>
        <xdr:cNvSpPr txBox="1"/>
      </xdr:nvSpPr>
      <xdr:spPr>
        <a:xfrm>
          <a:off x="3225800" y="630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196832</xdr:rowOff>
    </xdr:from>
    <xdr:to>
      <xdr:col>15</xdr:col>
      <xdr:colOff>101600</xdr:colOff>
      <xdr:row>34</xdr:row>
      <xdr:rowOff>298432</xdr:rowOff>
    </xdr:to>
    <xdr:sp macro="" textlink="">
      <xdr:nvSpPr>
        <xdr:cNvPr id="139" name="楕円 138"/>
        <xdr:cNvSpPr/>
      </xdr:nvSpPr>
      <xdr:spPr bwMode="auto">
        <a:xfrm>
          <a:off x="2857500" y="646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308609</xdr:rowOff>
    </xdr:from>
    <xdr:ext cx="762000" cy="259045"/>
    <xdr:sp macro="" textlink="">
      <xdr:nvSpPr>
        <xdr:cNvPr id="140" name="テキスト ボックス 139"/>
        <xdr:cNvSpPr txBox="1"/>
      </xdr:nvSpPr>
      <xdr:spPr>
        <a:xfrm>
          <a:off x="2527300" y="623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18,176
18,045
368.77
14,367,497
13,943,603
309,484
8,397,432
19,795,916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89849</xdr:rowOff>
    </xdr:from>
    <xdr:to>
      <xdr:col>24</xdr:col>
      <xdr:colOff>63500</xdr:colOff>
      <xdr:row>34</xdr:row>
      <xdr:rowOff>3536</xdr:rowOff>
    </xdr:to>
    <xdr:cxnSp macro="">
      <xdr:nvCxnSpPr>
        <xdr:cNvPr id="63" name="直線コネクタ 62"/>
        <xdr:cNvCxnSpPr/>
      </xdr:nvCxnSpPr>
      <xdr:spPr>
        <a:xfrm flipV="1">
          <a:off x="3797300" y="5747699"/>
          <a:ext cx="838200" cy="8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38834</xdr:rowOff>
    </xdr:from>
    <xdr:ext cx="534377" cy="259045"/>
    <xdr:sp macro="" textlink="">
      <xdr:nvSpPr>
        <xdr:cNvPr id="64" name="人件費平均値テキスト"/>
        <xdr:cNvSpPr txBox="1"/>
      </xdr:nvSpPr>
      <xdr:spPr>
        <a:xfrm>
          <a:off x="4686300" y="603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158674</xdr:rowOff>
    </xdr:from>
    <xdr:to>
      <xdr:col>19</xdr:col>
      <xdr:colOff>177800</xdr:colOff>
      <xdr:row>34</xdr:row>
      <xdr:rowOff>3536</xdr:rowOff>
    </xdr:to>
    <xdr:cxnSp macro="">
      <xdr:nvCxnSpPr>
        <xdr:cNvPr id="66" name="直線コネクタ 65"/>
        <xdr:cNvCxnSpPr/>
      </xdr:nvCxnSpPr>
      <xdr:spPr>
        <a:xfrm>
          <a:off x="2908300" y="5816524"/>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4805</xdr:rowOff>
    </xdr:from>
    <xdr:ext cx="534377" cy="259045"/>
    <xdr:sp macro="" textlink="">
      <xdr:nvSpPr>
        <xdr:cNvPr id="68" name="テキスト ボックス 67"/>
        <xdr:cNvSpPr txBox="1"/>
      </xdr:nvSpPr>
      <xdr:spPr>
        <a:xfrm>
          <a:off x="3530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145040</xdr:rowOff>
    </xdr:from>
    <xdr:to>
      <xdr:col>15</xdr:col>
      <xdr:colOff>50800</xdr:colOff>
      <xdr:row>33</xdr:row>
      <xdr:rowOff>158674</xdr:rowOff>
    </xdr:to>
    <xdr:cxnSp macro="">
      <xdr:nvCxnSpPr>
        <xdr:cNvPr id="69" name="直線コネクタ 68"/>
        <xdr:cNvCxnSpPr/>
      </xdr:nvCxnSpPr>
      <xdr:spPr>
        <a:xfrm>
          <a:off x="2019300" y="5802890"/>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46802</xdr:rowOff>
    </xdr:from>
    <xdr:ext cx="534377" cy="259045"/>
    <xdr:sp macro="" textlink="">
      <xdr:nvSpPr>
        <xdr:cNvPr id="71" name="テキスト ボックス 70"/>
        <xdr:cNvSpPr txBox="1"/>
      </xdr:nvSpPr>
      <xdr:spPr>
        <a:xfrm>
          <a:off x="2641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145040</xdr:rowOff>
    </xdr:from>
    <xdr:to>
      <xdr:col>10</xdr:col>
      <xdr:colOff>114300</xdr:colOff>
      <xdr:row>34</xdr:row>
      <xdr:rowOff>14493</xdr:rowOff>
    </xdr:to>
    <xdr:cxnSp macro="">
      <xdr:nvCxnSpPr>
        <xdr:cNvPr id="72" name="直線コネクタ 71"/>
        <xdr:cNvCxnSpPr/>
      </xdr:nvCxnSpPr>
      <xdr:spPr>
        <a:xfrm flipV="1">
          <a:off x="1130300" y="5802890"/>
          <a:ext cx="889000" cy="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116675</xdr:rowOff>
    </xdr:from>
    <xdr:to>
      <xdr:col>10</xdr:col>
      <xdr:colOff>165100</xdr:colOff>
      <xdr:row>36</xdr:row>
      <xdr:rowOff>46825</xdr:rowOff>
    </xdr:to>
    <xdr:sp macro="" textlink="">
      <xdr:nvSpPr>
        <xdr:cNvPr id="73" name="フローチャート: 判断 72"/>
        <xdr:cNvSpPr/>
      </xdr:nvSpPr>
      <xdr:spPr>
        <a:xfrm>
          <a:off x="1968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37952</xdr:rowOff>
    </xdr:from>
    <xdr:ext cx="534377" cy="259045"/>
    <xdr:sp macro="" textlink="">
      <xdr:nvSpPr>
        <xdr:cNvPr id="74" name="テキスト ボックス 73"/>
        <xdr:cNvSpPr txBox="1"/>
      </xdr:nvSpPr>
      <xdr:spPr>
        <a:xfrm>
          <a:off x="1752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129999</xdr:rowOff>
    </xdr:from>
    <xdr:to>
      <xdr:col>6</xdr:col>
      <xdr:colOff>38100</xdr:colOff>
      <xdr:row>36</xdr:row>
      <xdr:rowOff>60149</xdr:rowOff>
    </xdr:to>
    <xdr:sp macro="" textlink="">
      <xdr:nvSpPr>
        <xdr:cNvPr id="75" name="フローチャート: 判断 74"/>
        <xdr:cNvSpPr/>
      </xdr:nvSpPr>
      <xdr:spPr>
        <a:xfrm>
          <a:off x="1079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51276</xdr:rowOff>
    </xdr:from>
    <xdr:ext cx="534377" cy="259045"/>
    <xdr:sp macro="" textlink="">
      <xdr:nvSpPr>
        <xdr:cNvPr id="76" name="テキスト ボックス 75"/>
        <xdr:cNvSpPr txBox="1"/>
      </xdr:nvSpPr>
      <xdr:spPr>
        <a:xfrm>
          <a:off x="863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39049</xdr:rowOff>
    </xdr:from>
    <xdr:to>
      <xdr:col>24</xdr:col>
      <xdr:colOff>114300</xdr:colOff>
      <xdr:row>33</xdr:row>
      <xdr:rowOff>140649</xdr:rowOff>
    </xdr:to>
    <xdr:sp macro="" textlink="">
      <xdr:nvSpPr>
        <xdr:cNvPr id="82" name="楕円 81"/>
        <xdr:cNvSpPr/>
      </xdr:nvSpPr>
      <xdr:spPr>
        <a:xfrm>
          <a:off x="4584700" y="569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61926</xdr:rowOff>
    </xdr:from>
    <xdr:ext cx="599010" cy="259045"/>
    <xdr:sp macro="" textlink="">
      <xdr:nvSpPr>
        <xdr:cNvPr id="83" name="人件費該当値テキスト"/>
        <xdr:cNvSpPr txBox="1"/>
      </xdr:nvSpPr>
      <xdr:spPr>
        <a:xfrm>
          <a:off x="4686300" y="554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124186</xdr:rowOff>
    </xdr:from>
    <xdr:to>
      <xdr:col>20</xdr:col>
      <xdr:colOff>38100</xdr:colOff>
      <xdr:row>34</xdr:row>
      <xdr:rowOff>54336</xdr:rowOff>
    </xdr:to>
    <xdr:sp macro="" textlink="">
      <xdr:nvSpPr>
        <xdr:cNvPr id="84" name="楕円 83"/>
        <xdr:cNvSpPr/>
      </xdr:nvSpPr>
      <xdr:spPr>
        <a:xfrm>
          <a:off x="3746500" y="57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70863</xdr:rowOff>
    </xdr:from>
    <xdr:ext cx="534377" cy="259045"/>
    <xdr:sp macro="" textlink="">
      <xdr:nvSpPr>
        <xdr:cNvPr id="85" name="テキスト ボックス 84"/>
        <xdr:cNvSpPr txBox="1"/>
      </xdr:nvSpPr>
      <xdr:spPr>
        <a:xfrm>
          <a:off x="3530111" y="555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107874</xdr:rowOff>
    </xdr:from>
    <xdr:to>
      <xdr:col>15</xdr:col>
      <xdr:colOff>101600</xdr:colOff>
      <xdr:row>34</xdr:row>
      <xdr:rowOff>38024</xdr:rowOff>
    </xdr:to>
    <xdr:sp macro="" textlink="">
      <xdr:nvSpPr>
        <xdr:cNvPr id="86" name="楕円 85"/>
        <xdr:cNvSpPr/>
      </xdr:nvSpPr>
      <xdr:spPr>
        <a:xfrm>
          <a:off x="2857500" y="57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54551</xdr:rowOff>
    </xdr:from>
    <xdr:ext cx="534377" cy="259045"/>
    <xdr:sp macro="" textlink="">
      <xdr:nvSpPr>
        <xdr:cNvPr id="87" name="テキスト ボックス 86"/>
        <xdr:cNvSpPr txBox="1"/>
      </xdr:nvSpPr>
      <xdr:spPr>
        <a:xfrm>
          <a:off x="2641111" y="55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94240</xdr:rowOff>
    </xdr:from>
    <xdr:to>
      <xdr:col>10</xdr:col>
      <xdr:colOff>165100</xdr:colOff>
      <xdr:row>34</xdr:row>
      <xdr:rowOff>24390</xdr:rowOff>
    </xdr:to>
    <xdr:sp macro="" textlink="">
      <xdr:nvSpPr>
        <xdr:cNvPr id="88" name="楕円 87"/>
        <xdr:cNvSpPr/>
      </xdr:nvSpPr>
      <xdr:spPr>
        <a:xfrm>
          <a:off x="1968500" y="57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40917</xdr:rowOff>
    </xdr:from>
    <xdr:ext cx="599010" cy="259045"/>
    <xdr:sp macro="" textlink="">
      <xdr:nvSpPr>
        <xdr:cNvPr id="89" name="テキスト ボックス 88"/>
        <xdr:cNvSpPr txBox="1"/>
      </xdr:nvSpPr>
      <xdr:spPr>
        <a:xfrm>
          <a:off x="1719795" y="552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135143</xdr:rowOff>
    </xdr:from>
    <xdr:to>
      <xdr:col>6</xdr:col>
      <xdr:colOff>38100</xdr:colOff>
      <xdr:row>34</xdr:row>
      <xdr:rowOff>65293</xdr:rowOff>
    </xdr:to>
    <xdr:sp macro="" textlink="">
      <xdr:nvSpPr>
        <xdr:cNvPr id="90" name="楕円 89"/>
        <xdr:cNvSpPr/>
      </xdr:nvSpPr>
      <xdr:spPr>
        <a:xfrm>
          <a:off x="1079500" y="579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81820</xdr:rowOff>
    </xdr:from>
    <xdr:ext cx="534377" cy="259045"/>
    <xdr:sp macro="" textlink="">
      <xdr:nvSpPr>
        <xdr:cNvPr id="91" name="テキスト ボックス 90"/>
        <xdr:cNvSpPr txBox="1"/>
      </xdr:nvSpPr>
      <xdr:spPr>
        <a:xfrm>
          <a:off x="863111" y="556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130042</xdr:rowOff>
    </xdr:from>
    <xdr:to>
      <xdr:col>24</xdr:col>
      <xdr:colOff>63500</xdr:colOff>
      <xdr:row>52</xdr:row>
      <xdr:rowOff>83045</xdr:rowOff>
    </xdr:to>
    <xdr:cxnSp macro="">
      <xdr:nvCxnSpPr>
        <xdr:cNvPr id="121" name="直線コネクタ 120"/>
        <xdr:cNvCxnSpPr/>
      </xdr:nvCxnSpPr>
      <xdr:spPr>
        <a:xfrm flipV="1">
          <a:off x="3797300" y="8873992"/>
          <a:ext cx="838200" cy="12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97293</xdr:rowOff>
    </xdr:from>
    <xdr:ext cx="534377" cy="259045"/>
    <xdr:sp macro="" textlink="">
      <xdr:nvSpPr>
        <xdr:cNvPr id="122" name="物件費平均値テキスト"/>
        <xdr:cNvSpPr txBox="1"/>
      </xdr:nvSpPr>
      <xdr:spPr>
        <a:xfrm>
          <a:off x="4686300" y="935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83045</xdr:rowOff>
    </xdr:from>
    <xdr:to>
      <xdr:col>19</xdr:col>
      <xdr:colOff>177800</xdr:colOff>
      <xdr:row>52</xdr:row>
      <xdr:rowOff>91580</xdr:rowOff>
    </xdr:to>
    <xdr:cxnSp macro="">
      <xdr:nvCxnSpPr>
        <xdr:cNvPr id="124" name="直線コネクタ 123"/>
        <xdr:cNvCxnSpPr/>
      </xdr:nvCxnSpPr>
      <xdr:spPr>
        <a:xfrm flipV="1">
          <a:off x="2908300" y="8998445"/>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805</xdr:rowOff>
    </xdr:from>
    <xdr:ext cx="534377" cy="259045"/>
    <xdr:sp macro="" textlink="">
      <xdr:nvSpPr>
        <xdr:cNvPr id="126" name="テキスト ボックス 125"/>
        <xdr:cNvSpPr txBox="1"/>
      </xdr:nvSpPr>
      <xdr:spPr>
        <a:xfrm>
          <a:off x="3530111" y="94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91580</xdr:rowOff>
    </xdr:from>
    <xdr:to>
      <xdr:col>15</xdr:col>
      <xdr:colOff>50800</xdr:colOff>
      <xdr:row>53</xdr:row>
      <xdr:rowOff>153416</xdr:rowOff>
    </xdr:to>
    <xdr:cxnSp macro="">
      <xdr:nvCxnSpPr>
        <xdr:cNvPr id="127" name="直線コネクタ 126"/>
        <xdr:cNvCxnSpPr/>
      </xdr:nvCxnSpPr>
      <xdr:spPr>
        <a:xfrm flipV="1">
          <a:off x="2019300" y="9006980"/>
          <a:ext cx="889000" cy="2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6966</xdr:rowOff>
    </xdr:from>
    <xdr:to>
      <xdr:col>15</xdr:col>
      <xdr:colOff>101600</xdr:colOff>
      <xdr:row>55</xdr:row>
      <xdr:rowOff>108566</xdr:rowOff>
    </xdr:to>
    <xdr:sp macro="" textlink="">
      <xdr:nvSpPr>
        <xdr:cNvPr id="128" name="フローチャート: 判断 127"/>
        <xdr:cNvSpPr/>
      </xdr:nvSpPr>
      <xdr:spPr>
        <a:xfrm>
          <a:off x="2857500" y="943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99693</xdr:rowOff>
    </xdr:from>
    <xdr:ext cx="534377" cy="259045"/>
    <xdr:sp macro="" textlink="">
      <xdr:nvSpPr>
        <xdr:cNvPr id="129" name="テキスト ボックス 128"/>
        <xdr:cNvSpPr txBox="1"/>
      </xdr:nvSpPr>
      <xdr:spPr>
        <a:xfrm>
          <a:off x="2641111" y="95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153416</xdr:rowOff>
    </xdr:from>
    <xdr:to>
      <xdr:col>10</xdr:col>
      <xdr:colOff>114300</xdr:colOff>
      <xdr:row>54</xdr:row>
      <xdr:rowOff>35249</xdr:rowOff>
    </xdr:to>
    <xdr:cxnSp macro="">
      <xdr:nvCxnSpPr>
        <xdr:cNvPr id="130" name="直線コネクタ 129"/>
        <xdr:cNvCxnSpPr/>
      </xdr:nvCxnSpPr>
      <xdr:spPr>
        <a:xfrm flipV="1">
          <a:off x="1130300" y="9240266"/>
          <a:ext cx="889000" cy="5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94748</xdr:rowOff>
    </xdr:from>
    <xdr:to>
      <xdr:col>10</xdr:col>
      <xdr:colOff>165100</xdr:colOff>
      <xdr:row>56</xdr:row>
      <xdr:rowOff>24898</xdr:rowOff>
    </xdr:to>
    <xdr:sp macro="" textlink="">
      <xdr:nvSpPr>
        <xdr:cNvPr id="131" name="フローチャート: 判断 130"/>
        <xdr:cNvSpPr/>
      </xdr:nvSpPr>
      <xdr:spPr>
        <a:xfrm>
          <a:off x="1968500" y="95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16025</xdr:rowOff>
    </xdr:from>
    <xdr:ext cx="534377" cy="259045"/>
    <xdr:sp macro="" textlink="">
      <xdr:nvSpPr>
        <xdr:cNvPr id="132" name="テキスト ボックス 131"/>
        <xdr:cNvSpPr txBox="1"/>
      </xdr:nvSpPr>
      <xdr:spPr>
        <a:xfrm>
          <a:off x="1752111" y="96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81204</xdr:rowOff>
    </xdr:from>
    <xdr:to>
      <xdr:col>6</xdr:col>
      <xdr:colOff>38100</xdr:colOff>
      <xdr:row>57</xdr:row>
      <xdr:rowOff>11354</xdr:rowOff>
    </xdr:to>
    <xdr:sp macro="" textlink="">
      <xdr:nvSpPr>
        <xdr:cNvPr id="133" name="フローチャート: 判断 132"/>
        <xdr:cNvSpPr/>
      </xdr:nvSpPr>
      <xdr:spPr>
        <a:xfrm>
          <a:off x="1079500" y="968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2481</xdr:rowOff>
    </xdr:from>
    <xdr:ext cx="534377" cy="259045"/>
    <xdr:sp macro="" textlink="">
      <xdr:nvSpPr>
        <xdr:cNvPr id="134" name="テキスト ボックス 133"/>
        <xdr:cNvSpPr txBox="1"/>
      </xdr:nvSpPr>
      <xdr:spPr>
        <a:xfrm>
          <a:off x="863111" y="97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79242</xdr:rowOff>
    </xdr:from>
    <xdr:to>
      <xdr:col>24</xdr:col>
      <xdr:colOff>114300</xdr:colOff>
      <xdr:row>52</xdr:row>
      <xdr:rowOff>9392</xdr:rowOff>
    </xdr:to>
    <xdr:sp macro="" textlink="">
      <xdr:nvSpPr>
        <xdr:cNvPr id="140" name="楕円 139"/>
        <xdr:cNvSpPr/>
      </xdr:nvSpPr>
      <xdr:spPr>
        <a:xfrm>
          <a:off x="4584700" y="882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165619</xdr:rowOff>
    </xdr:from>
    <xdr:ext cx="599010" cy="259045"/>
    <xdr:sp macro="" textlink="">
      <xdr:nvSpPr>
        <xdr:cNvPr id="141" name="物件費該当値テキスト"/>
        <xdr:cNvSpPr txBox="1"/>
      </xdr:nvSpPr>
      <xdr:spPr>
        <a:xfrm>
          <a:off x="4686300" y="873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32245</xdr:rowOff>
    </xdr:from>
    <xdr:to>
      <xdr:col>20</xdr:col>
      <xdr:colOff>38100</xdr:colOff>
      <xdr:row>52</xdr:row>
      <xdr:rowOff>133845</xdr:rowOff>
    </xdr:to>
    <xdr:sp macro="" textlink="">
      <xdr:nvSpPr>
        <xdr:cNvPr id="142" name="楕円 141"/>
        <xdr:cNvSpPr/>
      </xdr:nvSpPr>
      <xdr:spPr>
        <a:xfrm>
          <a:off x="3746500" y="894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150372</xdr:rowOff>
    </xdr:from>
    <xdr:ext cx="599010" cy="259045"/>
    <xdr:sp macro="" textlink="">
      <xdr:nvSpPr>
        <xdr:cNvPr id="143" name="テキスト ボックス 142"/>
        <xdr:cNvSpPr txBox="1"/>
      </xdr:nvSpPr>
      <xdr:spPr>
        <a:xfrm>
          <a:off x="3497795" y="872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40780</xdr:rowOff>
    </xdr:from>
    <xdr:to>
      <xdr:col>15</xdr:col>
      <xdr:colOff>101600</xdr:colOff>
      <xdr:row>52</xdr:row>
      <xdr:rowOff>142380</xdr:rowOff>
    </xdr:to>
    <xdr:sp macro="" textlink="">
      <xdr:nvSpPr>
        <xdr:cNvPr id="144" name="楕円 143"/>
        <xdr:cNvSpPr/>
      </xdr:nvSpPr>
      <xdr:spPr>
        <a:xfrm>
          <a:off x="2857500" y="89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158907</xdr:rowOff>
    </xdr:from>
    <xdr:ext cx="599010" cy="259045"/>
    <xdr:sp macro="" textlink="">
      <xdr:nvSpPr>
        <xdr:cNvPr id="145" name="テキスト ボックス 144"/>
        <xdr:cNvSpPr txBox="1"/>
      </xdr:nvSpPr>
      <xdr:spPr>
        <a:xfrm>
          <a:off x="2608795" y="873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102616</xdr:rowOff>
    </xdr:from>
    <xdr:to>
      <xdr:col>10</xdr:col>
      <xdr:colOff>165100</xdr:colOff>
      <xdr:row>54</xdr:row>
      <xdr:rowOff>32766</xdr:rowOff>
    </xdr:to>
    <xdr:sp macro="" textlink="">
      <xdr:nvSpPr>
        <xdr:cNvPr id="146" name="楕円 145"/>
        <xdr:cNvSpPr/>
      </xdr:nvSpPr>
      <xdr:spPr>
        <a:xfrm>
          <a:off x="1968500" y="91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49293</xdr:rowOff>
    </xdr:from>
    <xdr:ext cx="534377" cy="259045"/>
    <xdr:sp macro="" textlink="">
      <xdr:nvSpPr>
        <xdr:cNvPr id="147" name="テキスト ボックス 146"/>
        <xdr:cNvSpPr txBox="1"/>
      </xdr:nvSpPr>
      <xdr:spPr>
        <a:xfrm>
          <a:off x="1752111" y="896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155899</xdr:rowOff>
    </xdr:from>
    <xdr:to>
      <xdr:col>6</xdr:col>
      <xdr:colOff>38100</xdr:colOff>
      <xdr:row>54</xdr:row>
      <xdr:rowOff>86049</xdr:rowOff>
    </xdr:to>
    <xdr:sp macro="" textlink="">
      <xdr:nvSpPr>
        <xdr:cNvPr id="148" name="楕円 147"/>
        <xdr:cNvSpPr/>
      </xdr:nvSpPr>
      <xdr:spPr>
        <a:xfrm>
          <a:off x="1079500" y="92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102576</xdr:rowOff>
    </xdr:from>
    <xdr:ext cx="534377" cy="259045"/>
    <xdr:sp macro="" textlink="">
      <xdr:nvSpPr>
        <xdr:cNvPr id="149" name="テキスト ボックス 148"/>
        <xdr:cNvSpPr txBox="1"/>
      </xdr:nvSpPr>
      <xdr:spPr>
        <a:xfrm>
          <a:off x="863111" y="901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91275</xdr:rowOff>
    </xdr:from>
    <xdr:to>
      <xdr:col>24</xdr:col>
      <xdr:colOff>63500</xdr:colOff>
      <xdr:row>75</xdr:row>
      <xdr:rowOff>140005</xdr:rowOff>
    </xdr:to>
    <xdr:cxnSp macro="">
      <xdr:nvCxnSpPr>
        <xdr:cNvPr id="178" name="直線コネクタ 177"/>
        <xdr:cNvCxnSpPr/>
      </xdr:nvCxnSpPr>
      <xdr:spPr>
        <a:xfrm flipV="1">
          <a:off x="3797300" y="12950025"/>
          <a:ext cx="8382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162920</xdr:rowOff>
    </xdr:from>
    <xdr:ext cx="469744" cy="259045"/>
    <xdr:sp macro="" textlink="">
      <xdr:nvSpPr>
        <xdr:cNvPr id="179" name="維持補修費平均値テキスト"/>
        <xdr:cNvSpPr txBox="1"/>
      </xdr:nvSpPr>
      <xdr:spPr>
        <a:xfrm>
          <a:off x="4686300" y="1319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140005</xdr:rowOff>
    </xdr:from>
    <xdr:to>
      <xdr:col>19</xdr:col>
      <xdr:colOff>177800</xdr:colOff>
      <xdr:row>77</xdr:row>
      <xdr:rowOff>76569</xdr:rowOff>
    </xdr:to>
    <xdr:cxnSp macro="">
      <xdr:nvCxnSpPr>
        <xdr:cNvPr id="181" name="直線コネクタ 180"/>
        <xdr:cNvCxnSpPr/>
      </xdr:nvCxnSpPr>
      <xdr:spPr>
        <a:xfrm flipV="1">
          <a:off x="2908300" y="12998755"/>
          <a:ext cx="889000" cy="2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139603</xdr:rowOff>
    </xdr:from>
    <xdr:ext cx="469744" cy="259045"/>
    <xdr:sp macro="" textlink="">
      <xdr:nvSpPr>
        <xdr:cNvPr id="183" name="テキスト ボックス 182"/>
        <xdr:cNvSpPr txBox="1"/>
      </xdr:nvSpPr>
      <xdr:spPr>
        <a:xfrm>
          <a:off x="3562428" y="133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32296</xdr:rowOff>
    </xdr:from>
    <xdr:to>
      <xdr:col>15</xdr:col>
      <xdr:colOff>50800</xdr:colOff>
      <xdr:row>77</xdr:row>
      <xdr:rowOff>76569</xdr:rowOff>
    </xdr:to>
    <xdr:cxnSp macro="">
      <xdr:nvCxnSpPr>
        <xdr:cNvPr id="184" name="直線コネクタ 183"/>
        <xdr:cNvCxnSpPr/>
      </xdr:nvCxnSpPr>
      <xdr:spPr>
        <a:xfrm>
          <a:off x="2019300" y="13233946"/>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80624</xdr:rowOff>
    </xdr:from>
    <xdr:ext cx="469744" cy="259045"/>
    <xdr:sp macro="" textlink="">
      <xdr:nvSpPr>
        <xdr:cNvPr id="186" name="テキスト ボックス 185"/>
        <xdr:cNvSpPr txBox="1"/>
      </xdr:nvSpPr>
      <xdr:spPr>
        <a:xfrm>
          <a:off x="2673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32296</xdr:rowOff>
    </xdr:from>
    <xdr:to>
      <xdr:col>10</xdr:col>
      <xdr:colOff>114300</xdr:colOff>
      <xdr:row>77</xdr:row>
      <xdr:rowOff>133223</xdr:rowOff>
    </xdr:to>
    <xdr:cxnSp macro="">
      <xdr:nvCxnSpPr>
        <xdr:cNvPr id="187" name="直線コネクタ 186"/>
        <xdr:cNvCxnSpPr/>
      </xdr:nvCxnSpPr>
      <xdr:spPr>
        <a:xfrm flipV="1">
          <a:off x="1130300" y="13233946"/>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8" name="フローチャート: 判断 187"/>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66564</xdr:rowOff>
    </xdr:from>
    <xdr:ext cx="469744" cy="259045"/>
    <xdr:sp macro="" textlink="">
      <xdr:nvSpPr>
        <xdr:cNvPr id="189" name="テキスト ボックス 188"/>
        <xdr:cNvSpPr txBox="1"/>
      </xdr:nvSpPr>
      <xdr:spPr>
        <a:xfrm>
          <a:off x="1784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90" name="フローチャート: 判断 189"/>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88549</xdr:rowOff>
    </xdr:from>
    <xdr:ext cx="469744" cy="259045"/>
    <xdr:sp macro="" textlink="">
      <xdr:nvSpPr>
        <xdr:cNvPr id="191" name="テキスト ボックス 190"/>
        <xdr:cNvSpPr txBox="1"/>
      </xdr:nvSpPr>
      <xdr:spPr>
        <a:xfrm>
          <a:off x="895428"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40475</xdr:rowOff>
    </xdr:from>
    <xdr:to>
      <xdr:col>24</xdr:col>
      <xdr:colOff>114300</xdr:colOff>
      <xdr:row>75</xdr:row>
      <xdr:rowOff>142075</xdr:rowOff>
    </xdr:to>
    <xdr:sp macro="" textlink="">
      <xdr:nvSpPr>
        <xdr:cNvPr id="197" name="楕円 196"/>
        <xdr:cNvSpPr/>
      </xdr:nvSpPr>
      <xdr:spPr>
        <a:xfrm>
          <a:off x="4584700" y="128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63352</xdr:rowOff>
    </xdr:from>
    <xdr:ext cx="534377" cy="259045"/>
    <xdr:sp macro="" textlink="">
      <xdr:nvSpPr>
        <xdr:cNvPr id="198" name="維持補修費該当値テキスト"/>
        <xdr:cNvSpPr txBox="1"/>
      </xdr:nvSpPr>
      <xdr:spPr>
        <a:xfrm>
          <a:off x="4686300" y="1275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89205</xdr:rowOff>
    </xdr:from>
    <xdr:to>
      <xdr:col>20</xdr:col>
      <xdr:colOff>38100</xdr:colOff>
      <xdr:row>76</xdr:row>
      <xdr:rowOff>19354</xdr:rowOff>
    </xdr:to>
    <xdr:sp macro="" textlink="">
      <xdr:nvSpPr>
        <xdr:cNvPr id="199" name="楕円 198"/>
        <xdr:cNvSpPr/>
      </xdr:nvSpPr>
      <xdr:spPr>
        <a:xfrm>
          <a:off x="3746500" y="129479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35882</xdr:rowOff>
    </xdr:from>
    <xdr:ext cx="534377" cy="259045"/>
    <xdr:sp macro="" textlink="">
      <xdr:nvSpPr>
        <xdr:cNvPr id="200" name="テキスト ボックス 199"/>
        <xdr:cNvSpPr txBox="1"/>
      </xdr:nvSpPr>
      <xdr:spPr>
        <a:xfrm>
          <a:off x="3530111" y="127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25769</xdr:rowOff>
    </xdr:from>
    <xdr:to>
      <xdr:col>15</xdr:col>
      <xdr:colOff>101600</xdr:colOff>
      <xdr:row>77</xdr:row>
      <xdr:rowOff>127369</xdr:rowOff>
    </xdr:to>
    <xdr:sp macro="" textlink="">
      <xdr:nvSpPr>
        <xdr:cNvPr id="201" name="楕円 200"/>
        <xdr:cNvSpPr/>
      </xdr:nvSpPr>
      <xdr:spPr>
        <a:xfrm>
          <a:off x="2857500" y="132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143896</xdr:rowOff>
    </xdr:from>
    <xdr:ext cx="469744" cy="259045"/>
    <xdr:sp macro="" textlink="">
      <xdr:nvSpPr>
        <xdr:cNvPr id="202" name="テキスト ボックス 201"/>
        <xdr:cNvSpPr txBox="1"/>
      </xdr:nvSpPr>
      <xdr:spPr>
        <a:xfrm>
          <a:off x="2673428" y="1300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152946</xdr:rowOff>
    </xdr:from>
    <xdr:to>
      <xdr:col>10</xdr:col>
      <xdr:colOff>165100</xdr:colOff>
      <xdr:row>77</xdr:row>
      <xdr:rowOff>83096</xdr:rowOff>
    </xdr:to>
    <xdr:sp macro="" textlink="">
      <xdr:nvSpPr>
        <xdr:cNvPr id="203" name="楕円 202"/>
        <xdr:cNvSpPr/>
      </xdr:nvSpPr>
      <xdr:spPr>
        <a:xfrm>
          <a:off x="1968500" y="131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99623</xdr:rowOff>
    </xdr:from>
    <xdr:ext cx="469744" cy="259045"/>
    <xdr:sp macro="" textlink="">
      <xdr:nvSpPr>
        <xdr:cNvPr id="204" name="テキスト ボックス 203"/>
        <xdr:cNvSpPr txBox="1"/>
      </xdr:nvSpPr>
      <xdr:spPr>
        <a:xfrm>
          <a:off x="1784428" y="129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82423</xdr:rowOff>
    </xdr:from>
    <xdr:to>
      <xdr:col>6</xdr:col>
      <xdr:colOff>38100</xdr:colOff>
      <xdr:row>78</xdr:row>
      <xdr:rowOff>12573</xdr:rowOff>
    </xdr:to>
    <xdr:sp macro="" textlink="">
      <xdr:nvSpPr>
        <xdr:cNvPr id="205" name="楕円 204"/>
        <xdr:cNvSpPr/>
      </xdr:nvSpPr>
      <xdr:spPr>
        <a:xfrm>
          <a:off x="1079500" y="132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29100</xdr:rowOff>
    </xdr:from>
    <xdr:ext cx="469744" cy="259045"/>
    <xdr:sp macro="" textlink="">
      <xdr:nvSpPr>
        <xdr:cNvPr id="206" name="テキスト ボックス 205"/>
        <xdr:cNvSpPr txBox="1"/>
      </xdr:nvSpPr>
      <xdr:spPr>
        <a:xfrm>
          <a:off x="895428" y="1305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50912</xdr:rowOff>
    </xdr:from>
    <xdr:to>
      <xdr:col>24</xdr:col>
      <xdr:colOff>63500</xdr:colOff>
      <xdr:row>95</xdr:row>
      <xdr:rowOff>71028</xdr:rowOff>
    </xdr:to>
    <xdr:cxnSp macro="">
      <xdr:nvCxnSpPr>
        <xdr:cNvPr id="234" name="直線コネクタ 233"/>
        <xdr:cNvCxnSpPr/>
      </xdr:nvCxnSpPr>
      <xdr:spPr>
        <a:xfrm flipV="1">
          <a:off x="3797300" y="16338662"/>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138696</xdr:rowOff>
    </xdr:from>
    <xdr:ext cx="534377" cy="259045"/>
    <xdr:sp macro="" textlink="">
      <xdr:nvSpPr>
        <xdr:cNvPr id="235" name="扶助費平均値テキスト"/>
        <xdr:cNvSpPr txBox="1"/>
      </xdr:nvSpPr>
      <xdr:spPr>
        <a:xfrm>
          <a:off x="4686300" y="1642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71028</xdr:rowOff>
    </xdr:from>
    <xdr:to>
      <xdr:col>19</xdr:col>
      <xdr:colOff>177800</xdr:colOff>
      <xdr:row>96</xdr:row>
      <xdr:rowOff>74434</xdr:rowOff>
    </xdr:to>
    <xdr:cxnSp macro="">
      <xdr:nvCxnSpPr>
        <xdr:cNvPr id="237" name="直線コネクタ 236"/>
        <xdr:cNvCxnSpPr/>
      </xdr:nvCxnSpPr>
      <xdr:spPr>
        <a:xfrm flipV="1">
          <a:off x="2908300" y="16358778"/>
          <a:ext cx="889000" cy="17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74871</xdr:rowOff>
    </xdr:from>
    <xdr:ext cx="534377" cy="259045"/>
    <xdr:sp macro="" textlink="">
      <xdr:nvSpPr>
        <xdr:cNvPr id="239" name="テキスト ボックス 238"/>
        <xdr:cNvSpPr txBox="1"/>
      </xdr:nvSpPr>
      <xdr:spPr>
        <a:xfrm>
          <a:off x="3530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68011</xdr:rowOff>
    </xdr:from>
    <xdr:to>
      <xdr:col>15</xdr:col>
      <xdr:colOff>50800</xdr:colOff>
      <xdr:row>96</xdr:row>
      <xdr:rowOff>74434</xdr:rowOff>
    </xdr:to>
    <xdr:cxnSp macro="">
      <xdr:nvCxnSpPr>
        <xdr:cNvPr id="240" name="直線コネクタ 239"/>
        <xdr:cNvCxnSpPr/>
      </xdr:nvCxnSpPr>
      <xdr:spPr>
        <a:xfrm>
          <a:off x="2019300" y="16527211"/>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1" name="フローチャート: 判断 240"/>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155315</xdr:rowOff>
    </xdr:from>
    <xdr:ext cx="534377" cy="259045"/>
    <xdr:sp macro="" textlink="">
      <xdr:nvSpPr>
        <xdr:cNvPr id="242" name="テキスト ボックス 241"/>
        <xdr:cNvSpPr txBox="1"/>
      </xdr:nvSpPr>
      <xdr:spPr>
        <a:xfrm>
          <a:off x="2641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68011</xdr:rowOff>
    </xdr:from>
    <xdr:to>
      <xdr:col>10</xdr:col>
      <xdr:colOff>114300</xdr:colOff>
      <xdr:row>97</xdr:row>
      <xdr:rowOff>17765</xdr:rowOff>
    </xdr:to>
    <xdr:cxnSp macro="">
      <xdr:nvCxnSpPr>
        <xdr:cNvPr id="243" name="直線コネクタ 242"/>
        <xdr:cNvCxnSpPr/>
      </xdr:nvCxnSpPr>
      <xdr:spPr>
        <a:xfrm flipV="1">
          <a:off x="1130300" y="16527211"/>
          <a:ext cx="889000" cy="1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141432</xdr:rowOff>
    </xdr:from>
    <xdr:to>
      <xdr:col>10</xdr:col>
      <xdr:colOff>165100</xdr:colOff>
      <xdr:row>96</xdr:row>
      <xdr:rowOff>71582</xdr:rowOff>
    </xdr:to>
    <xdr:sp macro="" textlink="">
      <xdr:nvSpPr>
        <xdr:cNvPr id="244" name="フローチャート: 判断 243"/>
        <xdr:cNvSpPr/>
      </xdr:nvSpPr>
      <xdr:spPr>
        <a:xfrm>
          <a:off x="1968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88109</xdr:rowOff>
    </xdr:from>
    <xdr:ext cx="534377" cy="259045"/>
    <xdr:sp macro="" textlink="">
      <xdr:nvSpPr>
        <xdr:cNvPr id="245" name="テキスト ボックス 244"/>
        <xdr:cNvSpPr txBox="1"/>
      </xdr:nvSpPr>
      <xdr:spPr>
        <a:xfrm>
          <a:off x="1752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95438</xdr:rowOff>
    </xdr:from>
    <xdr:to>
      <xdr:col>6</xdr:col>
      <xdr:colOff>38100</xdr:colOff>
      <xdr:row>97</xdr:row>
      <xdr:rowOff>25588</xdr:rowOff>
    </xdr:to>
    <xdr:sp macro="" textlink="">
      <xdr:nvSpPr>
        <xdr:cNvPr id="246" name="フローチャート: 判断 245"/>
        <xdr:cNvSpPr/>
      </xdr:nvSpPr>
      <xdr:spPr>
        <a:xfrm>
          <a:off x="1079500" y="1655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42115</xdr:rowOff>
    </xdr:from>
    <xdr:ext cx="534377" cy="259045"/>
    <xdr:sp macro="" textlink="">
      <xdr:nvSpPr>
        <xdr:cNvPr id="247" name="テキスト ボックス 246"/>
        <xdr:cNvSpPr txBox="1"/>
      </xdr:nvSpPr>
      <xdr:spPr>
        <a:xfrm>
          <a:off x="863111" y="163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xdr:rowOff>
    </xdr:from>
    <xdr:to>
      <xdr:col>24</xdr:col>
      <xdr:colOff>114300</xdr:colOff>
      <xdr:row>95</xdr:row>
      <xdr:rowOff>101712</xdr:rowOff>
    </xdr:to>
    <xdr:sp macro="" textlink="">
      <xdr:nvSpPr>
        <xdr:cNvPr id="253" name="楕円 252"/>
        <xdr:cNvSpPr/>
      </xdr:nvSpPr>
      <xdr:spPr>
        <a:xfrm>
          <a:off x="4584700" y="1628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22989</xdr:rowOff>
    </xdr:from>
    <xdr:ext cx="534377" cy="259045"/>
    <xdr:sp macro="" textlink="">
      <xdr:nvSpPr>
        <xdr:cNvPr id="254" name="扶助費該当値テキスト"/>
        <xdr:cNvSpPr txBox="1"/>
      </xdr:nvSpPr>
      <xdr:spPr>
        <a:xfrm>
          <a:off x="4686300" y="1613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20228</xdr:rowOff>
    </xdr:from>
    <xdr:to>
      <xdr:col>20</xdr:col>
      <xdr:colOff>38100</xdr:colOff>
      <xdr:row>95</xdr:row>
      <xdr:rowOff>121828</xdr:rowOff>
    </xdr:to>
    <xdr:sp macro="" textlink="">
      <xdr:nvSpPr>
        <xdr:cNvPr id="255" name="楕円 254"/>
        <xdr:cNvSpPr/>
      </xdr:nvSpPr>
      <xdr:spPr>
        <a:xfrm>
          <a:off x="3746500" y="163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138355</xdr:rowOff>
    </xdr:from>
    <xdr:ext cx="534377" cy="259045"/>
    <xdr:sp macro="" textlink="">
      <xdr:nvSpPr>
        <xdr:cNvPr id="256" name="テキスト ボックス 255"/>
        <xdr:cNvSpPr txBox="1"/>
      </xdr:nvSpPr>
      <xdr:spPr>
        <a:xfrm>
          <a:off x="3530111" y="1608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23634</xdr:rowOff>
    </xdr:from>
    <xdr:to>
      <xdr:col>15</xdr:col>
      <xdr:colOff>101600</xdr:colOff>
      <xdr:row>96</xdr:row>
      <xdr:rowOff>125234</xdr:rowOff>
    </xdr:to>
    <xdr:sp macro="" textlink="">
      <xdr:nvSpPr>
        <xdr:cNvPr id="257" name="楕円 256"/>
        <xdr:cNvSpPr/>
      </xdr:nvSpPr>
      <xdr:spPr>
        <a:xfrm>
          <a:off x="2857500" y="164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141761</xdr:rowOff>
    </xdr:from>
    <xdr:ext cx="534377" cy="259045"/>
    <xdr:sp macro="" textlink="">
      <xdr:nvSpPr>
        <xdr:cNvPr id="258" name="テキスト ボックス 257"/>
        <xdr:cNvSpPr txBox="1"/>
      </xdr:nvSpPr>
      <xdr:spPr>
        <a:xfrm>
          <a:off x="2641111" y="162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17211</xdr:rowOff>
    </xdr:from>
    <xdr:to>
      <xdr:col>10</xdr:col>
      <xdr:colOff>165100</xdr:colOff>
      <xdr:row>96</xdr:row>
      <xdr:rowOff>118811</xdr:rowOff>
    </xdr:to>
    <xdr:sp macro="" textlink="">
      <xdr:nvSpPr>
        <xdr:cNvPr id="259" name="楕円 258"/>
        <xdr:cNvSpPr/>
      </xdr:nvSpPr>
      <xdr:spPr>
        <a:xfrm>
          <a:off x="1968500" y="1647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109938</xdr:rowOff>
    </xdr:from>
    <xdr:ext cx="534377" cy="259045"/>
    <xdr:sp macro="" textlink="">
      <xdr:nvSpPr>
        <xdr:cNvPr id="260" name="テキスト ボックス 259"/>
        <xdr:cNvSpPr txBox="1"/>
      </xdr:nvSpPr>
      <xdr:spPr>
        <a:xfrm>
          <a:off x="1752111" y="1656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138415</xdr:rowOff>
    </xdr:from>
    <xdr:to>
      <xdr:col>6</xdr:col>
      <xdr:colOff>38100</xdr:colOff>
      <xdr:row>97</xdr:row>
      <xdr:rowOff>68565</xdr:rowOff>
    </xdr:to>
    <xdr:sp macro="" textlink="">
      <xdr:nvSpPr>
        <xdr:cNvPr id="261" name="楕円 260"/>
        <xdr:cNvSpPr/>
      </xdr:nvSpPr>
      <xdr:spPr>
        <a:xfrm>
          <a:off x="1079500" y="1659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59692</xdr:rowOff>
    </xdr:from>
    <xdr:ext cx="534377" cy="259045"/>
    <xdr:sp macro="" textlink="">
      <xdr:nvSpPr>
        <xdr:cNvPr id="262" name="テキスト ボックス 261"/>
        <xdr:cNvSpPr txBox="1"/>
      </xdr:nvSpPr>
      <xdr:spPr>
        <a:xfrm>
          <a:off x="863111" y="166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82104</xdr:rowOff>
    </xdr:from>
    <xdr:to>
      <xdr:col>55</xdr:col>
      <xdr:colOff>0</xdr:colOff>
      <xdr:row>33</xdr:row>
      <xdr:rowOff>23560</xdr:rowOff>
    </xdr:to>
    <xdr:cxnSp macro="">
      <xdr:nvCxnSpPr>
        <xdr:cNvPr id="294" name="直線コネクタ 293"/>
        <xdr:cNvCxnSpPr/>
      </xdr:nvCxnSpPr>
      <xdr:spPr>
        <a:xfrm>
          <a:off x="9639300" y="5397054"/>
          <a:ext cx="838200" cy="28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xdr:rowOff>
    </xdr:from>
    <xdr:ext cx="534377" cy="259045"/>
    <xdr:sp macro="" textlink="">
      <xdr:nvSpPr>
        <xdr:cNvPr id="295" name="補助費等平均値テキスト"/>
        <xdr:cNvSpPr txBox="1"/>
      </xdr:nvSpPr>
      <xdr:spPr>
        <a:xfrm>
          <a:off x="10528300" y="6173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5196</xdr:rowOff>
    </xdr:from>
    <xdr:to>
      <xdr:col>50</xdr:col>
      <xdr:colOff>114300</xdr:colOff>
      <xdr:row>31</xdr:row>
      <xdr:rowOff>82104</xdr:rowOff>
    </xdr:to>
    <xdr:cxnSp macro="">
      <xdr:nvCxnSpPr>
        <xdr:cNvPr id="297" name="直線コネクタ 296"/>
        <xdr:cNvCxnSpPr/>
      </xdr:nvCxnSpPr>
      <xdr:spPr>
        <a:xfrm>
          <a:off x="8750300" y="5148696"/>
          <a:ext cx="889000" cy="24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143298</xdr:rowOff>
    </xdr:from>
    <xdr:ext cx="534377" cy="259045"/>
    <xdr:sp macro="" textlink="">
      <xdr:nvSpPr>
        <xdr:cNvPr id="299" name="テキスト ボックス 298"/>
        <xdr:cNvSpPr txBox="1"/>
      </xdr:nvSpPr>
      <xdr:spPr>
        <a:xfrm>
          <a:off x="9372111" y="63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5196</xdr:rowOff>
    </xdr:from>
    <xdr:to>
      <xdr:col>45</xdr:col>
      <xdr:colOff>177800</xdr:colOff>
      <xdr:row>32</xdr:row>
      <xdr:rowOff>114804</xdr:rowOff>
    </xdr:to>
    <xdr:cxnSp macro="">
      <xdr:nvCxnSpPr>
        <xdr:cNvPr id="300" name="直線コネクタ 299"/>
        <xdr:cNvCxnSpPr/>
      </xdr:nvCxnSpPr>
      <xdr:spPr>
        <a:xfrm flipV="1">
          <a:off x="7861300" y="5148696"/>
          <a:ext cx="889000" cy="45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1" name="フローチャート: 判断 300"/>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22293</xdr:rowOff>
    </xdr:from>
    <xdr:ext cx="534377" cy="259045"/>
    <xdr:sp macro="" textlink="">
      <xdr:nvSpPr>
        <xdr:cNvPr id="302" name="テキスト ボックス 301"/>
        <xdr:cNvSpPr txBox="1"/>
      </xdr:nvSpPr>
      <xdr:spPr>
        <a:xfrm>
          <a:off x="8483111" y="63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114804</xdr:rowOff>
    </xdr:from>
    <xdr:to>
      <xdr:col>41</xdr:col>
      <xdr:colOff>50800</xdr:colOff>
      <xdr:row>33</xdr:row>
      <xdr:rowOff>85489</xdr:rowOff>
    </xdr:to>
    <xdr:cxnSp macro="">
      <xdr:nvCxnSpPr>
        <xdr:cNvPr id="303" name="直線コネクタ 302"/>
        <xdr:cNvCxnSpPr/>
      </xdr:nvCxnSpPr>
      <xdr:spPr>
        <a:xfrm flipV="1">
          <a:off x="6972300" y="5601204"/>
          <a:ext cx="889000" cy="14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59759</xdr:rowOff>
    </xdr:from>
    <xdr:to>
      <xdr:col>41</xdr:col>
      <xdr:colOff>101600</xdr:colOff>
      <xdr:row>37</xdr:row>
      <xdr:rowOff>161359</xdr:rowOff>
    </xdr:to>
    <xdr:sp macro="" textlink="">
      <xdr:nvSpPr>
        <xdr:cNvPr id="304" name="フローチャート: 判断 303"/>
        <xdr:cNvSpPr/>
      </xdr:nvSpPr>
      <xdr:spPr>
        <a:xfrm>
          <a:off x="7810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152486</xdr:rowOff>
    </xdr:from>
    <xdr:ext cx="534377" cy="259045"/>
    <xdr:sp macro="" textlink="">
      <xdr:nvSpPr>
        <xdr:cNvPr id="305" name="テキスト ボックス 304"/>
        <xdr:cNvSpPr txBox="1"/>
      </xdr:nvSpPr>
      <xdr:spPr>
        <a:xfrm>
          <a:off x="7594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65028</xdr:rowOff>
    </xdr:from>
    <xdr:to>
      <xdr:col>36</xdr:col>
      <xdr:colOff>165100</xdr:colOff>
      <xdr:row>37</xdr:row>
      <xdr:rowOff>166628</xdr:rowOff>
    </xdr:to>
    <xdr:sp macro="" textlink="">
      <xdr:nvSpPr>
        <xdr:cNvPr id="306" name="フローチャート: 判断 305"/>
        <xdr:cNvSpPr/>
      </xdr:nvSpPr>
      <xdr:spPr>
        <a:xfrm>
          <a:off x="6921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157755</xdr:rowOff>
    </xdr:from>
    <xdr:ext cx="534377" cy="259045"/>
    <xdr:sp macro="" textlink="">
      <xdr:nvSpPr>
        <xdr:cNvPr id="307" name="テキスト ボックス 306"/>
        <xdr:cNvSpPr txBox="1"/>
      </xdr:nvSpPr>
      <xdr:spPr>
        <a:xfrm>
          <a:off x="67051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144210</xdr:rowOff>
    </xdr:from>
    <xdr:to>
      <xdr:col>55</xdr:col>
      <xdr:colOff>50800</xdr:colOff>
      <xdr:row>33</xdr:row>
      <xdr:rowOff>74360</xdr:rowOff>
    </xdr:to>
    <xdr:sp macro="" textlink="">
      <xdr:nvSpPr>
        <xdr:cNvPr id="313" name="楕円 312"/>
        <xdr:cNvSpPr/>
      </xdr:nvSpPr>
      <xdr:spPr>
        <a:xfrm>
          <a:off x="10426700" y="563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167087</xdr:rowOff>
    </xdr:from>
    <xdr:ext cx="599010" cy="259045"/>
    <xdr:sp macro="" textlink="">
      <xdr:nvSpPr>
        <xdr:cNvPr id="314" name="補助費等該当値テキスト"/>
        <xdr:cNvSpPr txBox="1"/>
      </xdr:nvSpPr>
      <xdr:spPr>
        <a:xfrm>
          <a:off x="10528300" y="548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31304</xdr:rowOff>
    </xdr:from>
    <xdr:to>
      <xdr:col>50</xdr:col>
      <xdr:colOff>165100</xdr:colOff>
      <xdr:row>31</xdr:row>
      <xdr:rowOff>132904</xdr:rowOff>
    </xdr:to>
    <xdr:sp macro="" textlink="">
      <xdr:nvSpPr>
        <xdr:cNvPr id="315" name="楕円 314"/>
        <xdr:cNvSpPr/>
      </xdr:nvSpPr>
      <xdr:spPr>
        <a:xfrm>
          <a:off x="9588500" y="53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149431</xdr:rowOff>
    </xdr:from>
    <xdr:ext cx="599010" cy="259045"/>
    <xdr:sp macro="" textlink="">
      <xdr:nvSpPr>
        <xdr:cNvPr id="316" name="テキスト ボックス 315"/>
        <xdr:cNvSpPr txBox="1"/>
      </xdr:nvSpPr>
      <xdr:spPr>
        <a:xfrm>
          <a:off x="9339795" y="512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125846</xdr:rowOff>
    </xdr:from>
    <xdr:to>
      <xdr:col>46</xdr:col>
      <xdr:colOff>38100</xdr:colOff>
      <xdr:row>30</xdr:row>
      <xdr:rowOff>55996</xdr:rowOff>
    </xdr:to>
    <xdr:sp macro="" textlink="">
      <xdr:nvSpPr>
        <xdr:cNvPr id="317" name="楕円 316"/>
        <xdr:cNvSpPr/>
      </xdr:nvSpPr>
      <xdr:spPr>
        <a:xfrm>
          <a:off x="8699500" y="50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72523</xdr:rowOff>
    </xdr:from>
    <xdr:ext cx="599010" cy="259045"/>
    <xdr:sp macro="" textlink="">
      <xdr:nvSpPr>
        <xdr:cNvPr id="318" name="テキスト ボックス 317"/>
        <xdr:cNvSpPr txBox="1"/>
      </xdr:nvSpPr>
      <xdr:spPr>
        <a:xfrm>
          <a:off x="8450795" y="487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64004</xdr:rowOff>
    </xdr:from>
    <xdr:to>
      <xdr:col>41</xdr:col>
      <xdr:colOff>101600</xdr:colOff>
      <xdr:row>32</xdr:row>
      <xdr:rowOff>165604</xdr:rowOff>
    </xdr:to>
    <xdr:sp macro="" textlink="">
      <xdr:nvSpPr>
        <xdr:cNvPr id="319" name="楕円 318"/>
        <xdr:cNvSpPr/>
      </xdr:nvSpPr>
      <xdr:spPr>
        <a:xfrm>
          <a:off x="7810500" y="555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10681</xdr:rowOff>
    </xdr:from>
    <xdr:ext cx="599010" cy="259045"/>
    <xdr:sp macro="" textlink="">
      <xdr:nvSpPr>
        <xdr:cNvPr id="320" name="テキスト ボックス 319"/>
        <xdr:cNvSpPr txBox="1"/>
      </xdr:nvSpPr>
      <xdr:spPr>
        <a:xfrm>
          <a:off x="7561795" y="53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34689</xdr:rowOff>
    </xdr:from>
    <xdr:to>
      <xdr:col>36</xdr:col>
      <xdr:colOff>165100</xdr:colOff>
      <xdr:row>33</xdr:row>
      <xdr:rowOff>136289</xdr:rowOff>
    </xdr:to>
    <xdr:sp macro="" textlink="">
      <xdr:nvSpPr>
        <xdr:cNvPr id="321" name="楕円 320"/>
        <xdr:cNvSpPr/>
      </xdr:nvSpPr>
      <xdr:spPr>
        <a:xfrm>
          <a:off x="6921500" y="56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152816</xdr:rowOff>
    </xdr:from>
    <xdr:ext cx="599010" cy="259045"/>
    <xdr:sp macro="" textlink="">
      <xdr:nvSpPr>
        <xdr:cNvPr id="322" name="テキスト ボックス 321"/>
        <xdr:cNvSpPr txBox="1"/>
      </xdr:nvSpPr>
      <xdr:spPr>
        <a:xfrm>
          <a:off x="6672795" y="546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61220</xdr:rowOff>
    </xdr:from>
    <xdr:to>
      <xdr:col>55</xdr:col>
      <xdr:colOff>0</xdr:colOff>
      <xdr:row>58</xdr:row>
      <xdr:rowOff>78620</xdr:rowOff>
    </xdr:to>
    <xdr:cxnSp macro="">
      <xdr:nvCxnSpPr>
        <xdr:cNvPr id="353" name="直線コネクタ 352"/>
        <xdr:cNvCxnSpPr/>
      </xdr:nvCxnSpPr>
      <xdr:spPr>
        <a:xfrm flipV="1">
          <a:off x="9639300" y="10005320"/>
          <a:ext cx="838200" cy="1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36468</xdr:rowOff>
    </xdr:from>
    <xdr:ext cx="534377" cy="259045"/>
    <xdr:sp macro="" textlink="">
      <xdr:nvSpPr>
        <xdr:cNvPr id="354" name="普通建設事業費平均値テキスト"/>
        <xdr:cNvSpPr txBox="1"/>
      </xdr:nvSpPr>
      <xdr:spPr>
        <a:xfrm>
          <a:off x="10528300" y="998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78620</xdr:rowOff>
    </xdr:from>
    <xdr:to>
      <xdr:col>50</xdr:col>
      <xdr:colOff>114300</xdr:colOff>
      <xdr:row>58</xdr:row>
      <xdr:rowOff>126155</xdr:rowOff>
    </xdr:to>
    <xdr:cxnSp macro="">
      <xdr:nvCxnSpPr>
        <xdr:cNvPr id="356" name="直線コネクタ 355"/>
        <xdr:cNvCxnSpPr/>
      </xdr:nvCxnSpPr>
      <xdr:spPr>
        <a:xfrm flipV="1">
          <a:off x="8750300" y="10022720"/>
          <a:ext cx="889000" cy="4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124276</xdr:rowOff>
    </xdr:from>
    <xdr:ext cx="599010" cy="259045"/>
    <xdr:sp macro="" textlink="">
      <xdr:nvSpPr>
        <xdr:cNvPr id="358" name="テキスト ボックス 357"/>
        <xdr:cNvSpPr txBox="1"/>
      </xdr:nvSpPr>
      <xdr:spPr>
        <a:xfrm>
          <a:off x="9339795" y="100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42720</xdr:rowOff>
    </xdr:from>
    <xdr:to>
      <xdr:col>45</xdr:col>
      <xdr:colOff>177800</xdr:colOff>
      <xdr:row>58</xdr:row>
      <xdr:rowOff>126155</xdr:rowOff>
    </xdr:to>
    <xdr:cxnSp macro="">
      <xdr:nvCxnSpPr>
        <xdr:cNvPr id="359" name="直線コネクタ 358"/>
        <xdr:cNvCxnSpPr/>
      </xdr:nvCxnSpPr>
      <xdr:spPr>
        <a:xfrm>
          <a:off x="7861300" y="9986820"/>
          <a:ext cx="889000" cy="8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0" name="フローチャート: 判断 359"/>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14133</xdr:rowOff>
    </xdr:from>
    <xdr:ext cx="534377" cy="259045"/>
    <xdr:sp macro="" textlink="">
      <xdr:nvSpPr>
        <xdr:cNvPr id="361" name="テキスト ボックス 360"/>
        <xdr:cNvSpPr txBox="1"/>
      </xdr:nvSpPr>
      <xdr:spPr>
        <a:xfrm>
          <a:off x="8483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42720</xdr:rowOff>
    </xdr:from>
    <xdr:to>
      <xdr:col>41</xdr:col>
      <xdr:colOff>50800</xdr:colOff>
      <xdr:row>58</xdr:row>
      <xdr:rowOff>53815</xdr:rowOff>
    </xdr:to>
    <xdr:cxnSp macro="">
      <xdr:nvCxnSpPr>
        <xdr:cNvPr id="362" name="直線コネクタ 361"/>
        <xdr:cNvCxnSpPr/>
      </xdr:nvCxnSpPr>
      <xdr:spPr>
        <a:xfrm flipV="1">
          <a:off x="6972300" y="9986820"/>
          <a:ext cx="889000" cy="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80401</xdr:rowOff>
    </xdr:from>
    <xdr:to>
      <xdr:col>41</xdr:col>
      <xdr:colOff>101600</xdr:colOff>
      <xdr:row>59</xdr:row>
      <xdr:rowOff>10551</xdr:rowOff>
    </xdr:to>
    <xdr:sp macro="" textlink="">
      <xdr:nvSpPr>
        <xdr:cNvPr id="363" name="フローチャート: 判断 362"/>
        <xdr:cNvSpPr/>
      </xdr:nvSpPr>
      <xdr:spPr>
        <a:xfrm>
          <a:off x="7810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1678</xdr:rowOff>
    </xdr:from>
    <xdr:ext cx="534377" cy="259045"/>
    <xdr:sp macro="" textlink="">
      <xdr:nvSpPr>
        <xdr:cNvPr id="364" name="テキスト ボックス 363"/>
        <xdr:cNvSpPr txBox="1"/>
      </xdr:nvSpPr>
      <xdr:spPr>
        <a:xfrm>
          <a:off x="7594111" y="1011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97972</xdr:rowOff>
    </xdr:from>
    <xdr:to>
      <xdr:col>36</xdr:col>
      <xdr:colOff>165100</xdr:colOff>
      <xdr:row>59</xdr:row>
      <xdr:rowOff>28122</xdr:rowOff>
    </xdr:to>
    <xdr:sp macro="" textlink="">
      <xdr:nvSpPr>
        <xdr:cNvPr id="365" name="フローチャート: 判断 364"/>
        <xdr:cNvSpPr/>
      </xdr:nvSpPr>
      <xdr:spPr>
        <a:xfrm>
          <a:off x="6921500" y="1004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19249</xdr:rowOff>
    </xdr:from>
    <xdr:ext cx="534377" cy="259045"/>
    <xdr:sp macro="" textlink="">
      <xdr:nvSpPr>
        <xdr:cNvPr id="366" name="テキスト ボックス 365"/>
        <xdr:cNvSpPr txBox="1"/>
      </xdr:nvSpPr>
      <xdr:spPr>
        <a:xfrm>
          <a:off x="6705111" y="1013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10420</xdr:rowOff>
    </xdr:from>
    <xdr:to>
      <xdr:col>55</xdr:col>
      <xdr:colOff>50800</xdr:colOff>
      <xdr:row>58</xdr:row>
      <xdr:rowOff>112020</xdr:rowOff>
    </xdr:to>
    <xdr:sp macro="" textlink="">
      <xdr:nvSpPr>
        <xdr:cNvPr id="372" name="楕円 371"/>
        <xdr:cNvSpPr/>
      </xdr:nvSpPr>
      <xdr:spPr>
        <a:xfrm>
          <a:off x="10426700" y="9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33297</xdr:rowOff>
    </xdr:from>
    <xdr:ext cx="599010" cy="259045"/>
    <xdr:sp macro="" textlink="">
      <xdr:nvSpPr>
        <xdr:cNvPr id="373" name="普通建設事業費該当値テキスト"/>
        <xdr:cNvSpPr txBox="1"/>
      </xdr:nvSpPr>
      <xdr:spPr>
        <a:xfrm>
          <a:off x="10528300" y="980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27820</xdr:rowOff>
    </xdr:from>
    <xdr:to>
      <xdr:col>50</xdr:col>
      <xdr:colOff>165100</xdr:colOff>
      <xdr:row>58</xdr:row>
      <xdr:rowOff>129420</xdr:rowOff>
    </xdr:to>
    <xdr:sp macro="" textlink="">
      <xdr:nvSpPr>
        <xdr:cNvPr id="374" name="楕円 373"/>
        <xdr:cNvSpPr/>
      </xdr:nvSpPr>
      <xdr:spPr>
        <a:xfrm>
          <a:off x="9588500" y="99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145947</xdr:rowOff>
    </xdr:from>
    <xdr:ext cx="599010" cy="259045"/>
    <xdr:sp macro="" textlink="">
      <xdr:nvSpPr>
        <xdr:cNvPr id="375" name="テキスト ボックス 374"/>
        <xdr:cNvSpPr txBox="1"/>
      </xdr:nvSpPr>
      <xdr:spPr>
        <a:xfrm>
          <a:off x="9339795" y="974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75355</xdr:rowOff>
    </xdr:from>
    <xdr:to>
      <xdr:col>46</xdr:col>
      <xdr:colOff>38100</xdr:colOff>
      <xdr:row>59</xdr:row>
      <xdr:rowOff>5505</xdr:rowOff>
    </xdr:to>
    <xdr:sp macro="" textlink="">
      <xdr:nvSpPr>
        <xdr:cNvPr id="376" name="楕円 375"/>
        <xdr:cNvSpPr/>
      </xdr:nvSpPr>
      <xdr:spPr>
        <a:xfrm>
          <a:off x="8699500" y="100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22032</xdr:rowOff>
    </xdr:from>
    <xdr:ext cx="534377" cy="259045"/>
    <xdr:sp macro="" textlink="">
      <xdr:nvSpPr>
        <xdr:cNvPr id="377" name="テキスト ボックス 376"/>
        <xdr:cNvSpPr txBox="1"/>
      </xdr:nvSpPr>
      <xdr:spPr>
        <a:xfrm>
          <a:off x="8483111" y="979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163370</xdr:rowOff>
    </xdr:from>
    <xdr:to>
      <xdr:col>41</xdr:col>
      <xdr:colOff>101600</xdr:colOff>
      <xdr:row>58</xdr:row>
      <xdr:rowOff>93520</xdr:rowOff>
    </xdr:to>
    <xdr:sp macro="" textlink="">
      <xdr:nvSpPr>
        <xdr:cNvPr id="378" name="楕円 377"/>
        <xdr:cNvSpPr/>
      </xdr:nvSpPr>
      <xdr:spPr>
        <a:xfrm>
          <a:off x="7810500" y="99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110047</xdr:rowOff>
    </xdr:from>
    <xdr:ext cx="599010" cy="259045"/>
    <xdr:sp macro="" textlink="">
      <xdr:nvSpPr>
        <xdr:cNvPr id="379" name="テキスト ボックス 378"/>
        <xdr:cNvSpPr txBox="1"/>
      </xdr:nvSpPr>
      <xdr:spPr>
        <a:xfrm>
          <a:off x="7561795" y="971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3015</xdr:rowOff>
    </xdr:from>
    <xdr:to>
      <xdr:col>36</xdr:col>
      <xdr:colOff>165100</xdr:colOff>
      <xdr:row>58</xdr:row>
      <xdr:rowOff>104615</xdr:rowOff>
    </xdr:to>
    <xdr:sp macro="" textlink="">
      <xdr:nvSpPr>
        <xdr:cNvPr id="380" name="楕円 379"/>
        <xdr:cNvSpPr/>
      </xdr:nvSpPr>
      <xdr:spPr>
        <a:xfrm>
          <a:off x="6921500" y="99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121142</xdr:rowOff>
    </xdr:from>
    <xdr:ext cx="599010" cy="259045"/>
    <xdr:sp macro="" textlink="">
      <xdr:nvSpPr>
        <xdr:cNvPr id="381" name="テキスト ボックス 380"/>
        <xdr:cNvSpPr txBox="1"/>
      </xdr:nvSpPr>
      <xdr:spPr>
        <a:xfrm>
          <a:off x="6672795" y="972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42114</xdr:rowOff>
    </xdr:from>
    <xdr:to>
      <xdr:col>55</xdr:col>
      <xdr:colOff>0</xdr:colOff>
      <xdr:row>79</xdr:row>
      <xdr:rowOff>45255</xdr:rowOff>
    </xdr:to>
    <xdr:cxnSp macro="">
      <xdr:nvCxnSpPr>
        <xdr:cNvPr id="412" name="直線コネクタ 411"/>
        <xdr:cNvCxnSpPr/>
      </xdr:nvCxnSpPr>
      <xdr:spPr>
        <a:xfrm flipV="1">
          <a:off x="9639300" y="13586664"/>
          <a:ext cx="8382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45255</xdr:rowOff>
    </xdr:from>
    <xdr:to>
      <xdr:col>50</xdr:col>
      <xdr:colOff>114300</xdr:colOff>
      <xdr:row>79</xdr:row>
      <xdr:rowOff>85190</xdr:rowOff>
    </xdr:to>
    <xdr:cxnSp macro="">
      <xdr:nvCxnSpPr>
        <xdr:cNvPr id="415" name="直線コネクタ 414"/>
        <xdr:cNvCxnSpPr/>
      </xdr:nvCxnSpPr>
      <xdr:spPr>
        <a:xfrm flipV="1">
          <a:off x="8750300" y="13589805"/>
          <a:ext cx="889000" cy="3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66482</xdr:rowOff>
    </xdr:from>
    <xdr:ext cx="534377" cy="259045"/>
    <xdr:sp macro="" textlink="">
      <xdr:nvSpPr>
        <xdr:cNvPr id="417" name="テキスト ボックス 416"/>
        <xdr:cNvSpPr txBox="1"/>
      </xdr:nvSpPr>
      <xdr:spPr>
        <a:xfrm>
          <a:off x="9372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38740</xdr:rowOff>
    </xdr:from>
    <xdr:to>
      <xdr:col>45</xdr:col>
      <xdr:colOff>177800</xdr:colOff>
      <xdr:row>79</xdr:row>
      <xdr:rowOff>85190</xdr:rowOff>
    </xdr:to>
    <xdr:cxnSp macro="">
      <xdr:nvCxnSpPr>
        <xdr:cNvPr id="418" name="直線コネクタ 417"/>
        <xdr:cNvCxnSpPr/>
      </xdr:nvCxnSpPr>
      <xdr:spPr>
        <a:xfrm>
          <a:off x="7861300" y="13583290"/>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9" name="フローチャート: 判断 418"/>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101596</xdr:rowOff>
    </xdr:from>
    <xdr:ext cx="534377" cy="259045"/>
    <xdr:sp macro="" textlink="">
      <xdr:nvSpPr>
        <xdr:cNvPr id="420" name="テキスト ボックス 419"/>
        <xdr:cNvSpPr txBox="1"/>
      </xdr:nvSpPr>
      <xdr:spPr>
        <a:xfrm>
          <a:off x="8483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153572</xdr:rowOff>
    </xdr:from>
    <xdr:to>
      <xdr:col>41</xdr:col>
      <xdr:colOff>101600</xdr:colOff>
      <xdr:row>79</xdr:row>
      <xdr:rowOff>83722</xdr:rowOff>
    </xdr:to>
    <xdr:sp macro="" textlink="">
      <xdr:nvSpPr>
        <xdr:cNvPr id="421" name="フローチャート: 判断 420"/>
        <xdr:cNvSpPr/>
      </xdr:nvSpPr>
      <xdr:spPr>
        <a:xfrm>
          <a:off x="7810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100249</xdr:rowOff>
    </xdr:from>
    <xdr:ext cx="534377" cy="259045"/>
    <xdr:sp macro="" textlink="">
      <xdr:nvSpPr>
        <xdr:cNvPr id="422" name="テキスト ボックス 421"/>
        <xdr:cNvSpPr txBox="1"/>
      </xdr:nvSpPr>
      <xdr:spPr>
        <a:xfrm>
          <a:off x="7594111" y="133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162764</xdr:rowOff>
    </xdr:from>
    <xdr:to>
      <xdr:col>55</xdr:col>
      <xdr:colOff>50800</xdr:colOff>
      <xdr:row>79</xdr:row>
      <xdr:rowOff>92914</xdr:rowOff>
    </xdr:to>
    <xdr:sp macro="" textlink="">
      <xdr:nvSpPr>
        <xdr:cNvPr id="428" name="楕円 427"/>
        <xdr:cNvSpPr/>
      </xdr:nvSpPr>
      <xdr:spPr>
        <a:xfrm>
          <a:off x="10426700" y="135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115812</xdr:rowOff>
    </xdr:from>
    <xdr:ext cx="534377" cy="259045"/>
    <xdr:sp macro="" textlink="">
      <xdr:nvSpPr>
        <xdr:cNvPr id="429" name="普通建設事業費 （ うち新規整備　）該当値テキスト"/>
        <xdr:cNvSpPr txBox="1"/>
      </xdr:nvSpPr>
      <xdr:spPr>
        <a:xfrm>
          <a:off x="10528300" y="1348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165905</xdr:rowOff>
    </xdr:from>
    <xdr:to>
      <xdr:col>50</xdr:col>
      <xdr:colOff>165100</xdr:colOff>
      <xdr:row>79</xdr:row>
      <xdr:rowOff>96055</xdr:rowOff>
    </xdr:to>
    <xdr:sp macro="" textlink="">
      <xdr:nvSpPr>
        <xdr:cNvPr id="430" name="楕円 429"/>
        <xdr:cNvSpPr/>
      </xdr:nvSpPr>
      <xdr:spPr>
        <a:xfrm>
          <a:off x="9588500" y="135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87182</xdr:rowOff>
    </xdr:from>
    <xdr:ext cx="534377" cy="259045"/>
    <xdr:sp macro="" textlink="">
      <xdr:nvSpPr>
        <xdr:cNvPr id="431" name="テキスト ボックス 430"/>
        <xdr:cNvSpPr txBox="1"/>
      </xdr:nvSpPr>
      <xdr:spPr>
        <a:xfrm>
          <a:off x="9372111" y="1363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34390</xdr:rowOff>
    </xdr:from>
    <xdr:to>
      <xdr:col>46</xdr:col>
      <xdr:colOff>38100</xdr:colOff>
      <xdr:row>79</xdr:row>
      <xdr:rowOff>135990</xdr:rowOff>
    </xdr:to>
    <xdr:sp macro="" textlink="">
      <xdr:nvSpPr>
        <xdr:cNvPr id="432" name="楕円 431"/>
        <xdr:cNvSpPr/>
      </xdr:nvSpPr>
      <xdr:spPr>
        <a:xfrm>
          <a:off x="8699500" y="135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127117</xdr:rowOff>
    </xdr:from>
    <xdr:ext cx="469744" cy="259045"/>
    <xdr:sp macro="" textlink="">
      <xdr:nvSpPr>
        <xdr:cNvPr id="433" name="テキスト ボックス 432"/>
        <xdr:cNvSpPr txBox="1"/>
      </xdr:nvSpPr>
      <xdr:spPr>
        <a:xfrm>
          <a:off x="8515428" y="1367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159390</xdr:rowOff>
    </xdr:from>
    <xdr:to>
      <xdr:col>41</xdr:col>
      <xdr:colOff>101600</xdr:colOff>
      <xdr:row>79</xdr:row>
      <xdr:rowOff>89540</xdr:rowOff>
    </xdr:to>
    <xdr:sp macro="" textlink="">
      <xdr:nvSpPr>
        <xdr:cNvPr id="434" name="楕円 433"/>
        <xdr:cNvSpPr/>
      </xdr:nvSpPr>
      <xdr:spPr>
        <a:xfrm>
          <a:off x="7810500" y="135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80667</xdr:rowOff>
    </xdr:from>
    <xdr:ext cx="534377" cy="259045"/>
    <xdr:sp macro="" textlink="">
      <xdr:nvSpPr>
        <xdr:cNvPr id="435" name="テキスト ボックス 434"/>
        <xdr:cNvSpPr txBox="1"/>
      </xdr:nvSpPr>
      <xdr:spPr>
        <a:xfrm>
          <a:off x="7594111" y="1362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12843</xdr:rowOff>
    </xdr:from>
    <xdr:to>
      <xdr:col>54</xdr:col>
      <xdr:colOff>189865</xdr:colOff>
      <xdr:row>98</xdr:row>
      <xdr:rowOff>116449</xdr:rowOff>
    </xdr:to>
    <xdr:cxnSp macro="">
      <xdr:nvCxnSpPr>
        <xdr:cNvPr id="461" name="直線コネクタ 460"/>
        <xdr:cNvCxnSpPr/>
      </xdr:nvCxnSpPr>
      <xdr:spPr>
        <a:xfrm flipV="1">
          <a:off x="10475595" y="15786243"/>
          <a:ext cx="1270" cy="1132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120276</xdr:rowOff>
    </xdr:from>
    <xdr:ext cx="469744" cy="259045"/>
    <xdr:sp macro="" textlink="">
      <xdr:nvSpPr>
        <xdr:cNvPr id="462" name="普通建設事業費 （ うち更新整備　）最小値テキスト"/>
        <xdr:cNvSpPr txBox="1"/>
      </xdr:nvSpPr>
      <xdr:spPr>
        <a:xfrm>
          <a:off x="10528300" y="1692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116449</xdr:rowOff>
    </xdr:from>
    <xdr:to>
      <xdr:col>55</xdr:col>
      <xdr:colOff>88900</xdr:colOff>
      <xdr:row>98</xdr:row>
      <xdr:rowOff>116449</xdr:rowOff>
    </xdr:to>
    <xdr:cxnSp macro="">
      <xdr:nvCxnSpPr>
        <xdr:cNvPr id="463" name="直線コネクタ 462"/>
        <xdr:cNvCxnSpPr/>
      </xdr:nvCxnSpPr>
      <xdr:spPr>
        <a:xfrm>
          <a:off x="10388600" y="16918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130970</xdr:rowOff>
    </xdr:from>
    <xdr:ext cx="534377" cy="259045"/>
    <xdr:sp macro="" textlink="">
      <xdr:nvSpPr>
        <xdr:cNvPr id="464" name="普通建設事業費 （ うち更新整備　）最大値テキスト"/>
        <xdr:cNvSpPr txBox="1"/>
      </xdr:nvSpPr>
      <xdr:spPr>
        <a:xfrm>
          <a:off x="10528300" y="1556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12843</xdr:rowOff>
    </xdr:from>
    <xdr:to>
      <xdr:col>55</xdr:col>
      <xdr:colOff>88900</xdr:colOff>
      <xdr:row>92</xdr:row>
      <xdr:rowOff>12843</xdr:rowOff>
    </xdr:to>
    <xdr:cxnSp macro="">
      <xdr:nvCxnSpPr>
        <xdr:cNvPr id="465" name="直線コネクタ 464"/>
        <xdr:cNvCxnSpPr/>
      </xdr:nvCxnSpPr>
      <xdr:spPr>
        <a:xfrm>
          <a:off x="10388600" y="1578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39867</xdr:rowOff>
    </xdr:from>
    <xdr:to>
      <xdr:col>55</xdr:col>
      <xdr:colOff>0</xdr:colOff>
      <xdr:row>93</xdr:row>
      <xdr:rowOff>107598</xdr:rowOff>
    </xdr:to>
    <xdr:cxnSp macro="">
      <xdr:nvCxnSpPr>
        <xdr:cNvPr id="466" name="直線コネクタ 465"/>
        <xdr:cNvCxnSpPr/>
      </xdr:nvCxnSpPr>
      <xdr:spPr>
        <a:xfrm>
          <a:off x="9639300" y="15813267"/>
          <a:ext cx="838200" cy="23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103396</xdr:rowOff>
    </xdr:from>
    <xdr:ext cx="534377" cy="259045"/>
    <xdr:sp macro="" textlink="">
      <xdr:nvSpPr>
        <xdr:cNvPr id="467" name="普通建設事業費 （ うち更新整備　）平均値テキスト"/>
        <xdr:cNvSpPr txBox="1"/>
      </xdr:nvSpPr>
      <xdr:spPr>
        <a:xfrm>
          <a:off x="10528300" y="1639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124969</xdr:rowOff>
    </xdr:from>
    <xdr:to>
      <xdr:col>55</xdr:col>
      <xdr:colOff>50800</xdr:colOff>
      <xdr:row>96</xdr:row>
      <xdr:rowOff>55119</xdr:rowOff>
    </xdr:to>
    <xdr:sp macro="" textlink="">
      <xdr:nvSpPr>
        <xdr:cNvPr id="468" name="フローチャート: 判断 467"/>
        <xdr:cNvSpPr/>
      </xdr:nvSpPr>
      <xdr:spPr>
        <a:xfrm>
          <a:off x="104267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39867</xdr:rowOff>
    </xdr:from>
    <xdr:to>
      <xdr:col>50</xdr:col>
      <xdr:colOff>114300</xdr:colOff>
      <xdr:row>92</xdr:row>
      <xdr:rowOff>124433</xdr:rowOff>
    </xdr:to>
    <xdr:cxnSp macro="">
      <xdr:nvCxnSpPr>
        <xdr:cNvPr id="469" name="直線コネクタ 468"/>
        <xdr:cNvCxnSpPr/>
      </xdr:nvCxnSpPr>
      <xdr:spPr>
        <a:xfrm flipV="1">
          <a:off x="8750300" y="15813267"/>
          <a:ext cx="889000" cy="8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85651</xdr:rowOff>
    </xdr:from>
    <xdr:to>
      <xdr:col>50</xdr:col>
      <xdr:colOff>165100</xdr:colOff>
      <xdr:row>97</xdr:row>
      <xdr:rowOff>15801</xdr:rowOff>
    </xdr:to>
    <xdr:sp macro="" textlink="">
      <xdr:nvSpPr>
        <xdr:cNvPr id="470" name="フローチャート: 判断 469"/>
        <xdr:cNvSpPr/>
      </xdr:nvSpPr>
      <xdr:spPr>
        <a:xfrm>
          <a:off x="9588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6928</xdr:rowOff>
    </xdr:from>
    <xdr:ext cx="534377" cy="259045"/>
    <xdr:sp macro="" textlink="">
      <xdr:nvSpPr>
        <xdr:cNvPr id="471" name="テキスト ボックス 470"/>
        <xdr:cNvSpPr txBox="1"/>
      </xdr:nvSpPr>
      <xdr:spPr>
        <a:xfrm>
          <a:off x="9372111" y="1663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38153</xdr:rowOff>
    </xdr:from>
    <xdr:to>
      <xdr:col>45</xdr:col>
      <xdr:colOff>177800</xdr:colOff>
      <xdr:row>92</xdr:row>
      <xdr:rowOff>124433</xdr:rowOff>
    </xdr:to>
    <xdr:cxnSp macro="">
      <xdr:nvCxnSpPr>
        <xdr:cNvPr id="472" name="直線コネクタ 471"/>
        <xdr:cNvCxnSpPr/>
      </xdr:nvCxnSpPr>
      <xdr:spPr>
        <a:xfrm>
          <a:off x="7861300" y="15468653"/>
          <a:ext cx="889000" cy="4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100166</xdr:rowOff>
    </xdr:from>
    <xdr:to>
      <xdr:col>46</xdr:col>
      <xdr:colOff>38100</xdr:colOff>
      <xdr:row>97</xdr:row>
      <xdr:rowOff>30316</xdr:rowOff>
    </xdr:to>
    <xdr:sp macro="" textlink="">
      <xdr:nvSpPr>
        <xdr:cNvPr id="473" name="フローチャート: 判断 472"/>
        <xdr:cNvSpPr/>
      </xdr:nvSpPr>
      <xdr:spPr>
        <a:xfrm>
          <a:off x="8699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21443</xdr:rowOff>
    </xdr:from>
    <xdr:ext cx="534377" cy="259045"/>
    <xdr:sp macro="" textlink="">
      <xdr:nvSpPr>
        <xdr:cNvPr id="474" name="テキスト ボックス 473"/>
        <xdr:cNvSpPr txBox="1"/>
      </xdr:nvSpPr>
      <xdr:spPr>
        <a:xfrm>
          <a:off x="8483111" y="16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45465</xdr:rowOff>
    </xdr:from>
    <xdr:to>
      <xdr:col>41</xdr:col>
      <xdr:colOff>101600</xdr:colOff>
      <xdr:row>96</xdr:row>
      <xdr:rowOff>147065</xdr:rowOff>
    </xdr:to>
    <xdr:sp macro="" textlink="">
      <xdr:nvSpPr>
        <xdr:cNvPr id="475" name="フローチャート: 判断 474"/>
        <xdr:cNvSpPr/>
      </xdr:nvSpPr>
      <xdr:spPr>
        <a:xfrm>
          <a:off x="7810500" y="1650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138192</xdr:rowOff>
    </xdr:from>
    <xdr:ext cx="534377" cy="259045"/>
    <xdr:sp macro="" textlink="">
      <xdr:nvSpPr>
        <xdr:cNvPr id="476" name="テキスト ボックス 475"/>
        <xdr:cNvSpPr txBox="1"/>
      </xdr:nvSpPr>
      <xdr:spPr>
        <a:xfrm>
          <a:off x="7594111" y="165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56798</xdr:rowOff>
    </xdr:from>
    <xdr:to>
      <xdr:col>55</xdr:col>
      <xdr:colOff>50800</xdr:colOff>
      <xdr:row>93</xdr:row>
      <xdr:rowOff>158398</xdr:rowOff>
    </xdr:to>
    <xdr:sp macro="" textlink="">
      <xdr:nvSpPr>
        <xdr:cNvPr id="482" name="楕円 481"/>
        <xdr:cNvSpPr/>
      </xdr:nvSpPr>
      <xdr:spPr>
        <a:xfrm>
          <a:off x="10426700" y="160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79675</xdr:rowOff>
    </xdr:from>
    <xdr:ext cx="534377" cy="259045"/>
    <xdr:sp macro="" textlink="">
      <xdr:nvSpPr>
        <xdr:cNvPr id="483" name="普通建設事業費 （ うち更新整備　）該当値テキスト"/>
        <xdr:cNvSpPr txBox="1"/>
      </xdr:nvSpPr>
      <xdr:spPr>
        <a:xfrm>
          <a:off x="10528300" y="158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160517</xdr:rowOff>
    </xdr:from>
    <xdr:to>
      <xdr:col>50</xdr:col>
      <xdr:colOff>165100</xdr:colOff>
      <xdr:row>92</xdr:row>
      <xdr:rowOff>90667</xdr:rowOff>
    </xdr:to>
    <xdr:sp macro="" textlink="">
      <xdr:nvSpPr>
        <xdr:cNvPr id="484" name="楕円 483"/>
        <xdr:cNvSpPr/>
      </xdr:nvSpPr>
      <xdr:spPr>
        <a:xfrm>
          <a:off x="9588500" y="1576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107194</xdr:rowOff>
    </xdr:from>
    <xdr:ext cx="534377" cy="259045"/>
    <xdr:sp macro="" textlink="">
      <xdr:nvSpPr>
        <xdr:cNvPr id="485" name="テキスト ボックス 484"/>
        <xdr:cNvSpPr txBox="1"/>
      </xdr:nvSpPr>
      <xdr:spPr>
        <a:xfrm>
          <a:off x="9372111" y="155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73633</xdr:rowOff>
    </xdr:from>
    <xdr:to>
      <xdr:col>46</xdr:col>
      <xdr:colOff>38100</xdr:colOff>
      <xdr:row>93</xdr:row>
      <xdr:rowOff>3783</xdr:rowOff>
    </xdr:to>
    <xdr:sp macro="" textlink="">
      <xdr:nvSpPr>
        <xdr:cNvPr id="486" name="楕円 485"/>
        <xdr:cNvSpPr/>
      </xdr:nvSpPr>
      <xdr:spPr>
        <a:xfrm>
          <a:off x="8699500" y="158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20310</xdr:rowOff>
    </xdr:from>
    <xdr:ext cx="534377" cy="259045"/>
    <xdr:sp macro="" textlink="">
      <xdr:nvSpPr>
        <xdr:cNvPr id="487" name="テキスト ボックス 486"/>
        <xdr:cNvSpPr txBox="1"/>
      </xdr:nvSpPr>
      <xdr:spPr>
        <a:xfrm>
          <a:off x="8483111" y="156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158803</xdr:rowOff>
    </xdr:from>
    <xdr:to>
      <xdr:col>41</xdr:col>
      <xdr:colOff>101600</xdr:colOff>
      <xdr:row>90</xdr:row>
      <xdr:rowOff>88953</xdr:rowOff>
    </xdr:to>
    <xdr:sp macro="" textlink="">
      <xdr:nvSpPr>
        <xdr:cNvPr id="488" name="楕円 487"/>
        <xdr:cNvSpPr/>
      </xdr:nvSpPr>
      <xdr:spPr>
        <a:xfrm>
          <a:off x="7810500" y="1541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105480</xdr:rowOff>
    </xdr:from>
    <xdr:ext cx="534377" cy="259045"/>
    <xdr:sp macro="" textlink="">
      <xdr:nvSpPr>
        <xdr:cNvPr id="489" name="テキスト ボックス 488"/>
        <xdr:cNvSpPr txBox="1"/>
      </xdr:nvSpPr>
      <xdr:spPr>
        <a:xfrm>
          <a:off x="7594111" y="151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3" name="直線コネクタ 512"/>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6"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7" name="直線コネクタ 516"/>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32886</xdr:rowOff>
    </xdr:from>
    <xdr:to>
      <xdr:col>85</xdr:col>
      <xdr:colOff>127000</xdr:colOff>
      <xdr:row>39</xdr:row>
      <xdr:rowOff>44450</xdr:rowOff>
    </xdr:to>
    <xdr:cxnSp macro="">
      <xdr:nvCxnSpPr>
        <xdr:cNvPr id="518" name="直線コネクタ 517"/>
        <xdr:cNvCxnSpPr/>
      </xdr:nvCxnSpPr>
      <xdr:spPr>
        <a:xfrm flipV="1">
          <a:off x="15481300" y="6547986"/>
          <a:ext cx="838200" cy="18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26884</xdr:rowOff>
    </xdr:from>
    <xdr:ext cx="469744" cy="259045"/>
    <xdr:sp macro="" textlink="">
      <xdr:nvSpPr>
        <xdr:cNvPr id="519" name="災害復旧事業費平均値テキスト"/>
        <xdr:cNvSpPr txBox="1"/>
      </xdr:nvSpPr>
      <xdr:spPr>
        <a:xfrm>
          <a:off x="16370300" y="6541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20" name="フローチャート: 判断 519"/>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35516</xdr:rowOff>
    </xdr:from>
    <xdr:to>
      <xdr:col>81</xdr:col>
      <xdr:colOff>50800</xdr:colOff>
      <xdr:row>39</xdr:row>
      <xdr:rowOff>44450</xdr:rowOff>
    </xdr:to>
    <xdr:cxnSp macro="">
      <xdr:nvCxnSpPr>
        <xdr:cNvPr id="521" name="直線コネクタ 520"/>
        <xdr:cNvCxnSpPr/>
      </xdr:nvCxnSpPr>
      <xdr:spPr>
        <a:xfrm>
          <a:off x="14592300" y="6722066"/>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2" name="フローチャート: 判断 521"/>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3" name="テキスト ボックス 522"/>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146958</xdr:rowOff>
    </xdr:from>
    <xdr:to>
      <xdr:col>76</xdr:col>
      <xdr:colOff>114300</xdr:colOff>
      <xdr:row>39</xdr:row>
      <xdr:rowOff>35516</xdr:rowOff>
    </xdr:to>
    <xdr:cxnSp macro="">
      <xdr:nvCxnSpPr>
        <xdr:cNvPr id="524" name="直線コネクタ 523"/>
        <xdr:cNvCxnSpPr/>
      </xdr:nvCxnSpPr>
      <xdr:spPr>
        <a:xfrm>
          <a:off x="13703300" y="6662058"/>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5" name="フローチャート: 判断 524"/>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50302</xdr:rowOff>
    </xdr:from>
    <xdr:ext cx="469744" cy="259045"/>
    <xdr:sp macro="" textlink="">
      <xdr:nvSpPr>
        <xdr:cNvPr id="526" name="テキスト ボックス 525"/>
        <xdr:cNvSpPr txBox="1"/>
      </xdr:nvSpPr>
      <xdr:spPr>
        <a:xfrm>
          <a:off x="14357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127070</xdr:rowOff>
    </xdr:from>
    <xdr:to>
      <xdr:col>71</xdr:col>
      <xdr:colOff>177800</xdr:colOff>
      <xdr:row>38</xdr:row>
      <xdr:rowOff>146958</xdr:rowOff>
    </xdr:to>
    <xdr:cxnSp macro="">
      <xdr:nvCxnSpPr>
        <xdr:cNvPr id="527" name="直線コネクタ 526"/>
        <xdr:cNvCxnSpPr/>
      </xdr:nvCxnSpPr>
      <xdr:spPr>
        <a:xfrm>
          <a:off x="12814300" y="6642170"/>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97854</xdr:rowOff>
    </xdr:from>
    <xdr:to>
      <xdr:col>72</xdr:col>
      <xdr:colOff>38100</xdr:colOff>
      <xdr:row>39</xdr:row>
      <xdr:rowOff>28004</xdr:rowOff>
    </xdr:to>
    <xdr:sp macro="" textlink="">
      <xdr:nvSpPr>
        <xdr:cNvPr id="528" name="フローチャート: 判断 527"/>
        <xdr:cNvSpPr/>
      </xdr:nvSpPr>
      <xdr:spPr>
        <a:xfrm>
          <a:off x="13652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19131</xdr:rowOff>
    </xdr:from>
    <xdr:ext cx="469744" cy="259045"/>
    <xdr:sp macro="" textlink="">
      <xdr:nvSpPr>
        <xdr:cNvPr id="529" name="テキスト ボックス 528"/>
        <xdr:cNvSpPr txBox="1"/>
      </xdr:nvSpPr>
      <xdr:spPr>
        <a:xfrm>
          <a:off x="13468428"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101416</xdr:rowOff>
    </xdr:from>
    <xdr:to>
      <xdr:col>67</xdr:col>
      <xdr:colOff>101600</xdr:colOff>
      <xdr:row>39</xdr:row>
      <xdr:rowOff>31566</xdr:rowOff>
    </xdr:to>
    <xdr:sp macro="" textlink="">
      <xdr:nvSpPr>
        <xdr:cNvPr id="530" name="フローチャート: 判断 529"/>
        <xdr:cNvSpPr/>
      </xdr:nvSpPr>
      <xdr:spPr>
        <a:xfrm>
          <a:off x="12763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22693</xdr:rowOff>
    </xdr:from>
    <xdr:ext cx="469744" cy="259045"/>
    <xdr:sp macro="" textlink="">
      <xdr:nvSpPr>
        <xdr:cNvPr id="531" name="テキスト ボックス 530"/>
        <xdr:cNvSpPr txBox="1"/>
      </xdr:nvSpPr>
      <xdr:spPr>
        <a:xfrm>
          <a:off x="12579428" y="670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153537</xdr:rowOff>
    </xdr:from>
    <xdr:to>
      <xdr:col>85</xdr:col>
      <xdr:colOff>177800</xdr:colOff>
      <xdr:row>38</xdr:row>
      <xdr:rowOff>83686</xdr:rowOff>
    </xdr:to>
    <xdr:sp macro="" textlink="">
      <xdr:nvSpPr>
        <xdr:cNvPr id="537" name="楕円 536"/>
        <xdr:cNvSpPr/>
      </xdr:nvSpPr>
      <xdr:spPr>
        <a:xfrm>
          <a:off x="16268700" y="6497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4964</xdr:rowOff>
    </xdr:from>
    <xdr:ext cx="469744" cy="259045"/>
    <xdr:sp macro="" textlink="">
      <xdr:nvSpPr>
        <xdr:cNvPr id="538" name="災害復旧事業費該当値テキスト"/>
        <xdr:cNvSpPr txBox="1"/>
      </xdr:nvSpPr>
      <xdr:spPr>
        <a:xfrm>
          <a:off x="16370300" y="634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156166</xdr:rowOff>
    </xdr:from>
    <xdr:to>
      <xdr:col>76</xdr:col>
      <xdr:colOff>165100</xdr:colOff>
      <xdr:row>39</xdr:row>
      <xdr:rowOff>86316</xdr:rowOff>
    </xdr:to>
    <xdr:sp macro="" textlink="">
      <xdr:nvSpPr>
        <xdr:cNvPr id="541" name="楕円 540"/>
        <xdr:cNvSpPr/>
      </xdr:nvSpPr>
      <xdr:spPr>
        <a:xfrm>
          <a:off x="14541500" y="66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77443</xdr:rowOff>
    </xdr:from>
    <xdr:ext cx="378565" cy="259045"/>
    <xdr:sp macro="" textlink="">
      <xdr:nvSpPr>
        <xdr:cNvPr id="542" name="テキスト ボックス 541"/>
        <xdr:cNvSpPr txBox="1"/>
      </xdr:nvSpPr>
      <xdr:spPr>
        <a:xfrm>
          <a:off x="14403017" y="676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96158</xdr:rowOff>
    </xdr:from>
    <xdr:to>
      <xdr:col>72</xdr:col>
      <xdr:colOff>38100</xdr:colOff>
      <xdr:row>39</xdr:row>
      <xdr:rowOff>26308</xdr:rowOff>
    </xdr:to>
    <xdr:sp macro="" textlink="">
      <xdr:nvSpPr>
        <xdr:cNvPr id="543" name="楕円 542"/>
        <xdr:cNvSpPr/>
      </xdr:nvSpPr>
      <xdr:spPr>
        <a:xfrm>
          <a:off x="13652500" y="66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42835</xdr:rowOff>
    </xdr:from>
    <xdr:ext cx="469744" cy="259045"/>
    <xdr:sp macro="" textlink="">
      <xdr:nvSpPr>
        <xdr:cNvPr id="544" name="テキスト ボックス 543"/>
        <xdr:cNvSpPr txBox="1"/>
      </xdr:nvSpPr>
      <xdr:spPr>
        <a:xfrm>
          <a:off x="13468428" y="638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76270</xdr:rowOff>
    </xdr:from>
    <xdr:to>
      <xdr:col>67</xdr:col>
      <xdr:colOff>101600</xdr:colOff>
      <xdr:row>39</xdr:row>
      <xdr:rowOff>6420</xdr:rowOff>
    </xdr:to>
    <xdr:sp macro="" textlink="">
      <xdr:nvSpPr>
        <xdr:cNvPr id="545" name="楕円 544"/>
        <xdr:cNvSpPr/>
      </xdr:nvSpPr>
      <xdr:spPr>
        <a:xfrm>
          <a:off x="12763500" y="65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22947</xdr:rowOff>
    </xdr:from>
    <xdr:ext cx="469744" cy="259045"/>
    <xdr:sp macro="" textlink="">
      <xdr:nvSpPr>
        <xdr:cNvPr id="546" name="テキスト ボックス 545"/>
        <xdr:cNvSpPr txBox="1"/>
      </xdr:nvSpPr>
      <xdr:spPr>
        <a:xfrm>
          <a:off x="12579428" y="636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2" name="フローチャート: 判断 58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3" name="テキスト ボックス 582"/>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85" name="フローチャート: 判断 584"/>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86" name="テキスト ボックス 585"/>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9" name="テキスト ボックス 598"/>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6" name="テキスト ボックス 61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26" name="直線コネクタ 625"/>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27"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28" name="直線コネクタ 627"/>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29"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30" name="直線コネクタ 629"/>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68209</xdr:rowOff>
    </xdr:from>
    <xdr:to>
      <xdr:col>85</xdr:col>
      <xdr:colOff>127000</xdr:colOff>
      <xdr:row>71</xdr:row>
      <xdr:rowOff>98445</xdr:rowOff>
    </xdr:to>
    <xdr:cxnSp macro="">
      <xdr:nvCxnSpPr>
        <xdr:cNvPr id="631" name="直線コネクタ 630"/>
        <xdr:cNvCxnSpPr/>
      </xdr:nvCxnSpPr>
      <xdr:spPr>
        <a:xfrm>
          <a:off x="15481300" y="12069709"/>
          <a:ext cx="838200" cy="20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34028</xdr:rowOff>
    </xdr:from>
    <xdr:ext cx="534377" cy="259045"/>
    <xdr:sp macro="" textlink="">
      <xdr:nvSpPr>
        <xdr:cNvPr id="632" name="公債費平均値テキスト"/>
        <xdr:cNvSpPr txBox="1"/>
      </xdr:nvSpPr>
      <xdr:spPr>
        <a:xfrm>
          <a:off x="16370300" y="130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33" name="フローチャート: 判断 632"/>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68209</xdr:rowOff>
    </xdr:from>
    <xdr:to>
      <xdr:col>81</xdr:col>
      <xdr:colOff>50800</xdr:colOff>
      <xdr:row>70</xdr:row>
      <xdr:rowOff>117708</xdr:rowOff>
    </xdr:to>
    <xdr:cxnSp macro="">
      <xdr:nvCxnSpPr>
        <xdr:cNvPr id="634" name="直線コネクタ 633"/>
        <xdr:cNvCxnSpPr/>
      </xdr:nvCxnSpPr>
      <xdr:spPr>
        <a:xfrm flipV="1">
          <a:off x="14592300" y="12069709"/>
          <a:ext cx="889000" cy="4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35" name="フローチャート: 判断 634"/>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148724</xdr:rowOff>
    </xdr:from>
    <xdr:ext cx="534377" cy="259045"/>
    <xdr:sp macro="" textlink="">
      <xdr:nvSpPr>
        <xdr:cNvPr id="636" name="テキスト ボックス 635"/>
        <xdr:cNvSpPr txBox="1"/>
      </xdr:nvSpPr>
      <xdr:spPr>
        <a:xfrm>
          <a:off x="15214111" y="131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66502</xdr:rowOff>
    </xdr:from>
    <xdr:to>
      <xdr:col>76</xdr:col>
      <xdr:colOff>114300</xdr:colOff>
      <xdr:row>70</xdr:row>
      <xdr:rowOff>117708</xdr:rowOff>
    </xdr:to>
    <xdr:cxnSp macro="">
      <xdr:nvCxnSpPr>
        <xdr:cNvPr id="637" name="直線コネクタ 636"/>
        <xdr:cNvCxnSpPr/>
      </xdr:nvCxnSpPr>
      <xdr:spPr>
        <a:xfrm>
          <a:off x="13703300" y="12068002"/>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38" name="フローチャート: 判断 637"/>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23604</xdr:rowOff>
    </xdr:from>
    <xdr:ext cx="534377" cy="259045"/>
    <xdr:sp macro="" textlink="">
      <xdr:nvSpPr>
        <xdr:cNvPr id="639" name="テキスト ボックス 638"/>
        <xdr:cNvSpPr txBox="1"/>
      </xdr:nvSpPr>
      <xdr:spPr>
        <a:xfrm>
          <a:off x="14325111" y="1322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66502</xdr:rowOff>
    </xdr:from>
    <xdr:to>
      <xdr:col>71</xdr:col>
      <xdr:colOff>177800</xdr:colOff>
      <xdr:row>72</xdr:row>
      <xdr:rowOff>66304</xdr:rowOff>
    </xdr:to>
    <xdr:cxnSp macro="">
      <xdr:nvCxnSpPr>
        <xdr:cNvPr id="640" name="直線コネクタ 639"/>
        <xdr:cNvCxnSpPr/>
      </xdr:nvCxnSpPr>
      <xdr:spPr>
        <a:xfrm flipV="1">
          <a:off x="12814300" y="12068002"/>
          <a:ext cx="889000" cy="34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55890</xdr:rowOff>
    </xdr:from>
    <xdr:to>
      <xdr:col>72</xdr:col>
      <xdr:colOff>38100</xdr:colOff>
      <xdr:row>76</xdr:row>
      <xdr:rowOff>157490</xdr:rowOff>
    </xdr:to>
    <xdr:sp macro="" textlink="">
      <xdr:nvSpPr>
        <xdr:cNvPr id="641" name="フローチャート: 判断 640"/>
        <xdr:cNvSpPr/>
      </xdr:nvSpPr>
      <xdr:spPr>
        <a:xfrm>
          <a:off x="13652500" y="1308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148617</xdr:rowOff>
    </xdr:from>
    <xdr:ext cx="534377" cy="259045"/>
    <xdr:sp macro="" textlink="">
      <xdr:nvSpPr>
        <xdr:cNvPr id="642" name="テキスト ボックス 641"/>
        <xdr:cNvSpPr txBox="1"/>
      </xdr:nvSpPr>
      <xdr:spPr>
        <a:xfrm>
          <a:off x="13436111" y="1317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21585</xdr:rowOff>
    </xdr:from>
    <xdr:to>
      <xdr:col>67</xdr:col>
      <xdr:colOff>101600</xdr:colOff>
      <xdr:row>76</xdr:row>
      <xdr:rowOff>123185</xdr:rowOff>
    </xdr:to>
    <xdr:sp macro="" textlink="">
      <xdr:nvSpPr>
        <xdr:cNvPr id="643" name="フローチャート: 判断 642"/>
        <xdr:cNvSpPr/>
      </xdr:nvSpPr>
      <xdr:spPr>
        <a:xfrm>
          <a:off x="12763500" y="130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114312</xdr:rowOff>
    </xdr:from>
    <xdr:ext cx="534377" cy="259045"/>
    <xdr:sp macro="" textlink="">
      <xdr:nvSpPr>
        <xdr:cNvPr id="644" name="テキスト ボックス 643"/>
        <xdr:cNvSpPr txBox="1"/>
      </xdr:nvSpPr>
      <xdr:spPr>
        <a:xfrm>
          <a:off x="12547111" y="131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47645</xdr:rowOff>
    </xdr:from>
    <xdr:to>
      <xdr:col>85</xdr:col>
      <xdr:colOff>177800</xdr:colOff>
      <xdr:row>71</xdr:row>
      <xdr:rowOff>149245</xdr:rowOff>
    </xdr:to>
    <xdr:sp macro="" textlink="">
      <xdr:nvSpPr>
        <xdr:cNvPr id="650" name="楕円 649"/>
        <xdr:cNvSpPr/>
      </xdr:nvSpPr>
      <xdr:spPr>
        <a:xfrm>
          <a:off x="16268700" y="1222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70522</xdr:rowOff>
    </xdr:from>
    <xdr:ext cx="599010" cy="259045"/>
    <xdr:sp macro="" textlink="">
      <xdr:nvSpPr>
        <xdr:cNvPr id="651" name="公債費該当値テキスト"/>
        <xdr:cNvSpPr txBox="1"/>
      </xdr:nvSpPr>
      <xdr:spPr>
        <a:xfrm>
          <a:off x="16370300" y="1207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17409</xdr:rowOff>
    </xdr:from>
    <xdr:to>
      <xdr:col>81</xdr:col>
      <xdr:colOff>101600</xdr:colOff>
      <xdr:row>70</xdr:row>
      <xdr:rowOff>119009</xdr:rowOff>
    </xdr:to>
    <xdr:sp macro="" textlink="">
      <xdr:nvSpPr>
        <xdr:cNvPr id="652" name="楕円 651"/>
        <xdr:cNvSpPr/>
      </xdr:nvSpPr>
      <xdr:spPr>
        <a:xfrm>
          <a:off x="15430500" y="1201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135536</xdr:rowOff>
    </xdr:from>
    <xdr:ext cx="599010" cy="259045"/>
    <xdr:sp macro="" textlink="">
      <xdr:nvSpPr>
        <xdr:cNvPr id="653" name="テキスト ボックス 652"/>
        <xdr:cNvSpPr txBox="1"/>
      </xdr:nvSpPr>
      <xdr:spPr>
        <a:xfrm>
          <a:off x="15181795" y="1179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66908</xdr:rowOff>
    </xdr:from>
    <xdr:to>
      <xdr:col>76</xdr:col>
      <xdr:colOff>165100</xdr:colOff>
      <xdr:row>70</xdr:row>
      <xdr:rowOff>168508</xdr:rowOff>
    </xdr:to>
    <xdr:sp macro="" textlink="">
      <xdr:nvSpPr>
        <xdr:cNvPr id="654" name="楕円 653"/>
        <xdr:cNvSpPr/>
      </xdr:nvSpPr>
      <xdr:spPr>
        <a:xfrm>
          <a:off x="14541500" y="120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13585</xdr:rowOff>
    </xdr:from>
    <xdr:ext cx="599010" cy="259045"/>
    <xdr:sp macro="" textlink="">
      <xdr:nvSpPr>
        <xdr:cNvPr id="655" name="テキスト ボックス 654"/>
        <xdr:cNvSpPr txBox="1"/>
      </xdr:nvSpPr>
      <xdr:spPr>
        <a:xfrm>
          <a:off x="14292795" y="1184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15702</xdr:rowOff>
    </xdr:from>
    <xdr:to>
      <xdr:col>72</xdr:col>
      <xdr:colOff>38100</xdr:colOff>
      <xdr:row>70</xdr:row>
      <xdr:rowOff>117302</xdr:rowOff>
    </xdr:to>
    <xdr:sp macro="" textlink="">
      <xdr:nvSpPr>
        <xdr:cNvPr id="656" name="楕円 655"/>
        <xdr:cNvSpPr/>
      </xdr:nvSpPr>
      <xdr:spPr>
        <a:xfrm>
          <a:off x="13652500" y="120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133829</xdr:rowOff>
    </xdr:from>
    <xdr:ext cx="599010" cy="259045"/>
    <xdr:sp macro="" textlink="">
      <xdr:nvSpPr>
        <xdr:cNvPr id="657" name="テキスト ボックス 656"/>
        <xdr:cNvSpPr txBox="1"/>
      </xdr:nvSpPr>
      <xdr:spPr>
        <a:xfrm>
          <a:off x="13403795" y="1179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15504</xdr:rowOff>
    </xdr:from>
    <xdr:to>
      <xdr:col>67</xdr:col>
      <xdr:colOff>101600</xdr:colOff>
      <xdr:row>72</xdr:row>
      <xdr:rowOff>117104</xdr:rowOff>
    </xdr:to>
    <xdr:sp macro="" textlink="">
      <xdr:nvSpPr>
        <xdr:cNvPr id="658" name="楕円 657"/>
        <xdr:cNvSpPr/>
      </xdr:nvSpPr>
      <xdr:spPr>
        <a:xfrm>
          <a:off x="12763500" y="1235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133631</xdr:rowOff>
    </xdr:from>
    <xdr:ext cx="599010" cy="259045"/>
    <xdr:sp macro="" textlink="">
      <xdr:nvSpPr>
        <xdr:cNvPr id="659" name="テキスト ボックス 658"/>
        <xdr:cNvSpPr txBox="1"/>
      </xdr:nvSpPr>
      <xdr:spPr>
        <a:xfrm>
          <a:off x="12514795" y="1213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81" name="直線コネクタ 680"/>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82"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83" name="直線コネクタ 682"/>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84"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85" name="直線コネクタ 684"/>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104623</xdr:rowOff>
    </xdr:from>
    <xdr:to>
      <xdr:col>85</xdr:col>
      <xdr:colOff>127000</xdr:colOff>
      <xdr:row>98</xdr:row>
      <xdr:rowOff>17080</xdr:rowOff>
    </xdr:to>
    <xdr:cxnSp macro="">
      <xdr:nvCxnSpPr>
        <xdr:cNvPr id="686" name="直線コネクタ 685"/>
        <xdr:cNvCxnSpPr/>
      </xdr:nvCxnSpPr>
      <xdr:spPr>
        <a:xfrm flipV="1">
          <a:off x="15481300" y="16735273"/>
          <a:ext cx="838200" cy="8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40023</xdr:rowOff>
    </xdr:from>
    <xdr:ext cx="534377" cy="259045"/>
    <xdr:sp macro="" textlink="">
      <xdr:nvSpPr>
        <xdr:cNvPr id="687" name="積立金平均値テキスト"/>
        <xdr:cNvSpPr txBox="1"/>
      </xdr:nvSpPr>
      <xdr:spPr>
        <a:xfrm>
          <a:off x="16370300" y="16670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88" name="フローチャート: 判断 687"/>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152822</xdr:rowOff>
    </xdr:from>
    <xdr:to>
      <xdr:col>81</xdr:col>
      <xdr:colOff>50800</xdr:colOff>
      <xdr:row>98</xdr:row>
      <xdr:rowOff>17080</xdr:rowOff>
    </xdr:to>
    <xdr:cxnSp macro="">
      <xdr:nvCxnSpPr>
        <xdr:cNvPr id="689" name="直線コネクタ 688"/>
        <xdr:cNvCxnSpPr/>
      </xdr:nvCxnSpPr>
      <xdr:spPr>
        <a:xfrm>
          <a:off x="14592300" y="16440572"/>
          <a:ext cx="889000" cy="37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90" name="フローチャート: 判断 689"/>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91" name="テキスト ボックス 690"/>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152822</xdr:rowOff>
    </xdr:from>
    <xdr:to>
      <xdr:col>76</xdr:col>
      <xdr:colOff>114300</xdr:colOff>
      <xdr:row>96</xdr:row>
      <xdr:rowOff>150774</xdr:rowOff>
    </xdr:to>
    <xdr:cxnSp macro="">
      <xdr:nvCxnSpPr>
        <xdr:cNvPr id="692" name="直線コネクタ 691"/>
        <xdr:cNvCxnSpPr/>
      </xdr:nvCxnSpPr>
      <xdr:spPr>
        <a:xfrm flipV="1">
          <a:off x="13703300" y="16440572"/>
          <a:ext cx="889000" cy="16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93" name="フローチャート: 判断 692"/>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167938</xdr:rowOff>
    </xdr:from>
    <xdr:ext cx="534377" cy="259045"/>
    <xdr:sp macro="" textlink="">
      <xdr:nvSpPr>
        <xdr:cNvPr id="694" name="テキスト ボックス 693"/>
        <xdr:cNvSpPr txBox="1"/>
      </xdr:nvSpPr>
      <xdr:spPr>
        <a:xfrm>
          <a:off x="14325111" y="167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150774</xdr:rowOff>
    </xdr:from>
    <xdr:to>
      <xdr:col>71</xdr:col>
      <xdr:colOff>177800</xdr:colOff>
      <xdr:row>97</xdr:row>
      <xdr:rowOff>15799</xdr:rowOff>
    </xdr:to>
    <xdr:cxnSp macro="">
      <xdr:nvCxnSpPr>
        <xdr:cNvPr id="695" name="直線コネクタ 694"/>
        <xdr:cNvCxnSpPr/>
      </xdr:nvCxnSpPr>
      <xdr:spPr>
        <a:xfrm flipV="1">
          <a:off x="12814300" y="16609974"/>
          <a:ext cx="889000" cy="3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61001</xdr:rowOff>
    </xdr:from>
    <xdr:to>
      <xdr:col>72</xdr:col>
      <xdr:colOff>38100</xdr:colOff>
      <xdr:row>97</xdr:row>
      <xdr:rowOff>162601</xdr:rowOff>
    </xdr:to>
    <xdr:sp macro="" textlink="">
      <xdr:nvSpPr>
        <xdr:cNvPr id="696" name="フローチャート: 判断 695"/>
        <xdr:cNvSpPr/>
      </xdr:nvSpPr>
      <xdr:spPr>
        <a:xfrm>
          <a:off x="13652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153728</xdr:rowOff>
    </xdr:from>
    <xdr:ext cx="534377" cy="259045"/>
    <xdr:sp macro="" textlink="">
      <xdr:nvSpPr>
        <xdr:cNvPr id="697" name="テキスト ボックス 696"/>
        <xdr:cNvSpPr txBox="1"/>
      </xdr:nvSpPr>
      <xdr:spPr>
        <a:xfrm>
          <a:off x="13436111" y="1678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69086</xdr:rowOff>
    </xdr:from>
    <xdr:to>
      <xdr:col>67</xdr:col>
      <xdr:colOff>101600</xdr:colOff>
      <xdr:row>97</xdr:row>
      <xdr:rowOff>170686</xdr:rowOff>
    </xdr:to>
    <xdr:sp macro="" textlink="">
      <xdr:nvSpPr>
        <xdr:cNvPr id="698" name="フローチャート: 判断 697"/>
        <xdr:cNvSpPr/>
      </xdr:nvSpPr>
      <xdr:spPr>
        <a:xfrm>
          <a:off x="12763500" y="1669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161813</xdr:rowOff>
    </xdr:from>
    <xdr:ext cx="534377" cy="259045"/>
    <xdr:sp macro="" textlink="">
      <xdr:nvSpPr>
        <xdr:cNvPr id="699" name="テキスト ボックス 698"/>
        <xdr:cNvSpPr txBox="1"/>
      </xdr:nvSpPr>
      <xdr:spPr>
        <a:xfrm>
          <a:off x="12547111" y="1679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53823</xdr:rowOff>
    </xdr:from>
    <xdr:to>
      <xdr:col>85</xdr:col>
      <xdr:colOff>177800</xdr:colOff>
      <xdr:row>97</xdr:row>
      <xdr:rowOff>155423</xdr:rowOff>
    </xdr:to>
    <xdr:sp macro="" textlink="">
      <xdr:nvSpPr>
        <xdr:cNvPr id="705" name="楕円 704"/>
        <xdr:cNvSpPr/>
      </xdr:nvSpPr>
      <xdr:spPr>
        <a:xfrm>
          <a:off x="16268700" y="166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76700</xdr:rowOff>
    </xdr:from>
    <xdr:ext cx="534377" cy="259045"/>
    <xdr:sp macro="" textlink="">
      <xdr:nvSpPr>
        <xdr:cNvPr id="706" name="積立金該当値テキスト"/>
        <xdr:cNvSpPr txBox="1"/>
      </xdr:nvSpPr>
      <xdr:spPr>
        <a:xfrm>
          <a:off x="16370300" y="165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137730</xdr:rowOff>
    </xdr:from>
    <xdr:to>
      <xdr:col>81</xdr:col>
      <xdr:colOff>101600</xdr:colOff>
      <xdr:row>98</xdr:row>
      <xdr:rowOff>67880</xdr:rowOff>
    </xdr:to>
    <xdr:sp macro="" textlink="">
      <xdr:nvSpPr>
        <xdr:cNvPr id="707" name="楕円 706"/>
        <xdr:cNvSpPr/>
      </xdr:nvSpPr>
      <xdr:spPr>
        <a:xfrm>
          <a:off x="15430500" y="167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59007</xdr:rowOff>
    </xdr:from>
    <xdr:ext cx="534377" cy="259045"/>
    <xdr:sp macro="" textlink="">
      <xdr:nvSpPr>
        <xdr:cNvPr id="708" name="テキスト ボックス 707"/>
        <xdr:cNvSpPr txBox="1"/>
      </xdr:nvSpPr>
      <xdr:spPr>
        <a:xfrm>
          <a:off x="15214111" y="1686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102022</xdr:rowOff>
    </xdr:from>
    <xdr:to>
      <xdr:col>76</xdr:col>
      <xdr:colOff>165100</xdr:colOff>
      <xdr:row>96</xdr:row>
      <xdr:rowOff>32172</xdr:rowOff>
    </xdr:to>
    <xdr:sp macro="" textlink="">
      <xdr:nvSpPr>
        <xdr:cNvPr id="709" name="楕円 708"/>
        <xdr:cNvSpPr/>
      </xdr:nvSpPr>
      <xdr:spPr>
        <a:xfrm>
          <a:off x="14541500" y="163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48699</xdr:rowOff>
    </xdr:from>
    <xdr:ext cx="534377" cy="259045"/>
    <xdr:sp macro="" textlink="">
      <xdr:nvSpPr>
        <xdr:cNvPr id="710" name="テキスト ボックス 709"/>
        <xdr:cNvSpPr txBox="1"/>
      </xdr:nvSpPr>
      <xdr:spPr>
        <a:xfrm>
          <a:off x="14325111" y="1616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99974</xdr:rowOff>
    </xdr:from>
    <xdr:to>
      <xdr:col>72</xdr:col>
      <xdr:colOff>38100</xdr:colOff>
      <xdr:row>97</xdr:row>
      <xdr:rowOff>30124</xdr:rowOff>
    </xdr:to>
    <xdr:sp macro="" textlink="">
      <xdr:nvSpPr>
        <xdr:cNvPr id="711" name="楕円 710"/>
        <xdr:cNvSpPr/>
      </xdr:nvSpPr>
      <xdr:spPr>
        <a:xfrm>
          <a:off x="13652500" y="165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46651</xdr:rowOff>
    </xdr:from>
    <xdr:ext cx="534377" cy="259045"/>
    <xdr:sp macro="" textlink="">
      <xdr:nvSpPr>
        <xdr:cNvPr id="712" name="テキスト ボックス 711"/>
        <xdr:cNvSpPr txBox="1"/>
      </xdr:nvSpPr>
      <xdr:spPr>
        <a:xfrm>
          <a:off x="13436111" y="163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136449</xdr:rowOff>
    </xdr:from>
    <xdr:to>
      <xdr:col>67</xdr:col>
      <xdr:colOff>101600</xdr:colOff>
      <xdr:row>97</xdr:row>
      <xdr:rowOff>66599</xdr:rowOff>
    </xdr:to>
    <xdr:sp macro="" textlink="">
      <xdr:nvSpPr>
        <xdr:cNvPr id="713" name="楕円 712"/>
        <xdr:cNvSpPr/>
      </xdr:nvSpPr>
      <xdr:spPr>
        <a:xfrm>
          <a:off x="12763500" y="1659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83126</xdr:rowOff>
    </xdr:from>
    <xdr:ext cx="534377" cy="259045"/>
    <xdr:sp macro="" textlink="">
      <xdr:nvSpPr>
        <xdr:cNvPr id="714" name="テキスト ボックス 713"/>
        <xdr:cNvSpPr txBox="1"/>
      </xdr:nvSpPr>
      <xdr:spPr>
        <a:xfrm>
          <a:off x="12547111" y="1637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0" name="テキスト ボックス 72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34" name="直線コネクタ 733"/>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37"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38" name="直線コネクタ 737"/>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101067</xdr:rowOff>
    </xdr:from>
    <xdr:to>
      <xdr:col>116</xdr:col>
      <xdr:colOff>63500</xdr:colOff>
      <xdr:row>32</xdr:row>
      <xdr:rowOff>76321</xdr:rowOff>
    </xdr:to>
    <xdr:cxnSp macro="">
      <xdr:nvCxnSpPr>
        <xdr:cNvPr id="739" name="直線コネクタ 738"/>
        <xdr:cNvCxnSpPr/>
      </xdr:nvCxnSpPr>
      <xdr:spPr>
        <a:xfrm flipV="1">
          <a:off x="21323300" y="5416017"/>
          <a:ext cx="838200" cy="14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134307</xdr:rowOff>
    </xdr:from>
    <xdr:ext cx="469744" cy="259045"/>
    <xdr:sp macro="" textlink="">
      <xdr:nvSpPr>
        <xdr:cNvPr id="740" name="投資及び出資金平均値テキスト"/>
        <xdr:cNvSpPr txBox="1"/>
      </xdr:nvSpPr>
      <xdr:spPr>
        <a:xfrm>
          <a:off x="22212300" y="630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41" name="フローチャート: 判断 740"/>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76321</xdr:rowOff>
    </xdr:from>
    <xdr:to>
      <xdr:col>111</xdr:col>
      <xdr:colOff>177800</xdr:colOff>
      <xdr:row>32</xdr:row>
      <xdr:rowOff>148787</xdr:rowOff>
    </xdr:to>
    <xdr:cxnSp macro="">
      <xdr:nvCxnSpPr>
        <xdr:cNvPr id="742" name="直線コネクタ 741"/>
        <xdr:cNvCxnSpPr/>
      </xdr:nvCxnSpPr>
      <xdr:spPr>
        <a:xfrm flipV="1">
          <a:off x="20434300" y="5562721"/>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43" name="フローチャート: 判断 742"/>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84129</xdr:rowOff>
    </xdr:from>
    <xdr:ext cx="469744" cy="259045"/>
    <xdr:sp macro="" textlink="">
      <xdr:nvSpPr>
        <xdr:cNvPr id="744" name="テキスト ボックス 743"/>
        <xdr:cNvSpPr txBox="1"/>
      </xdr:nvSpPr>
      <xdr:spPr>
        <a:xfrm>
          <a:off x="21088428" y="642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89579</xdr:rowOff>
    </xdr:from>
    <xdr:to>
      <xdr:col>107</xdr:col>
      <xdr:colOff>50800</xdr:colOff>
      <xdr:row>32</xdr:row>
      <xdr:rowOff>148787</xdr:rowOff>
    </xdr:to>
    <xdr:cxnSp macro="">
      <xdr:nvCxnSpPr>
        <xdr:cNvPr id="745" name="直線コネクタ 744"/>
        <xdr:cNvCxnSpPr/>
      </xdr:nvCxnSpPr>
      <xdr:spPr>
        <a:xfrm>
          <a:off x="19545300" y="5575979"/>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46" name="フローチャート: 判断 745"/>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120362</xdr:rowOff>
    </xdr:from>
    <xdr:ext cx="469744" cy="259045"/>
    <xdr:sp macro="" textlink="">
      <xdr:nvSpPr>
        <xdr:cNvPr id="747" name="テキスト ボックス 746"/>
        <xdr:cNvSpPr txBox="1"/>
      </xdr:nvSpPr>
      <xdr:spPr>
        <a:xfrm>
          <a:off x="20199428"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47917</xdr:rowOff>
    </xdr:from>
    <xdr:to>
      <xdr:col>102</xdr:col>
      <xdr:colOff>114300</xdr:colOff>
      <xdr:row>32</xdr:row>
      <xdr:rowOff>89579</xdr:rowOff>
    </xdr:to>
    <xdr:cxnSp macro="">
      <xdr:nvCxnSpPr>
        <xdr:cNvPr id="748" name="直線コネクタ 747"/>
        <xdr:cNvCxnSpPr/>
      </xdr:nvCxnSpPr>
      <xdr:spPr>
        <a:xfrm>
          <a:off x="18656300" y="5362867"/>
          <a:ext cx="889000" cy="2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89014</xdr:rowOff>
    </xdr:from>
    <xdr:to>
      <xdr:col>102</xdr:col>
      <xdr:colOff>165100</xdr:colOff>
      <xdr:row>38</xdr:row>
      <xdr:rowOff>19165</xdr:rowOff>
    </xdr:to>
    <xdr:sp macro="" textlink="">
      <xdr:nvSpPr>
        <xdr:cNvPr id="749" name="フローチャート: 判断 748"/>
        <xdr:cNvSpPr/>
      </xdr:nvSpPr>
      <xdr:spPr>
        <a:xfrm>
          <a:off x="19494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10291</xdr:rowOff>
    </xdr:from>
    <xdr:ext cx="378565" cy="259045"/>
    <xdr:sp macro="" textlink="">
      <xdr:nvSpPr>
        <xdr:cNvPr id="750" name="テキスト ボックス 749"/>
        <xdr:cNvSpPr txBox="1"/>
      </xdr:nvSpPr>
      <xdr:spPr>
        <a:xfrm>
          <a:off x="19356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91586</xdr:rowOff>
    </xdr:from>
    <xdr:to>
      <xdr:col>98</xdr:col>
      <xdr:colOff>38100</xdr:colOff>
      <xdr:row>38</xdr:row>
      <xdr:rowOff>21736</xdr:rowOff>
    </xdr:to>
    <xdr:sp macro="" textlink="">
      <xdr:nvSpPr>
        <xdr:cNvPr id="751" name="フローチャート: 判断 750"/>
        <xdr:cNvSpPr/>
      </xdr:nvSpPr>
      <xdr:spPr>
        <a:xfrm>
          <a:off x="18605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12863</xdr:rowOff>
    </xdr:from>
    <xdr:ext cx="378565" cy="259045"/>
    <xdr:sp macro="" textlink="">
      <xdr:nvSpPr>
        <xdr:cNvPr id="752" name="テキスト ボックス 751"/>
        <xdr:cNvSpPr txBox="1"/>
      </xdr:nvSpPr>
      <xdr:spPr>
        <a:xfrm>
          <a:off x="18467017" y="652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50267</xdr:rowOff>
    </xdr:from>
    <xdr:to>
      <xdr:col>116</xdr:col>
      <xdr:colOff>114300</xdr:colOff>
      <xdr:row>31</xdr:row>
      <xdr:rowOff>151867</xdr:rowOff>
    </xdr:to>
    <xdr:sp macro="" textlink="">
      <xdr:nvSpPr>
        <xdr:cNvPr id="758" name="楕円 757"/>
        <xdr:cNvSpPr/>
      </xdr:nvSpPr>
      <xdr:spPr>
        <a:xfrm>
          <a:off x="22110700" y="536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73144</xdr:rowOff>
    </xdr:from>
    <xdr:ext cx="534377" cy="259045"/>
    <xdr:sp macro="" textlink="">
      <xdr:nvSpPr>
        <xdr:cNvPr id="759" name="投資及び出資金該当値テキスト"/>
        <xdr:cNvSpPr txBox="1"/>
      </xdr:nvSpPr>
      <xdr:spPr>
        <a:xfrm>
          <a:off x="22212300" y="521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25521</xdr:rowOff>
    </xdr:from>
    <xdr:to>
      <xdr:col>112</xdr:col>
      <xdr:colOff>38100</xdr:colOff>
      <xdr:row>32</xdr:row>
      <xdr:rowOff>127121</xdr:rowOff>
    </xdr:to>
    <xdr:sp macro="" textlink="">
      <xdr:nvSpPr>
        <xdr:cNvPr id="760" name="楕円 759"/>
        <xdr:cNvSpPr/>
      </xdr:nvSpPr>
      <xdr:spPr>
        <a:xfrm>
          <a:off x="21272500" y="55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143648</xdr:rowOff>
    </xdr:from>
    <xdr:ext cx="534377" cy="259045"/>
    <xdr:sp macro="" textlink="">
      <xdr:nvSpPr>
        <xdr:cNvPr id="761" name="テキスト ボックス 760"/>
        <xdr:cNvSpPr txBox="1"/>
      </xdr:nvSpPr>
      <xdr:spPr>
        <a:xfrm>
          <a:off x="21056111" y="52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97987</xdr:rowOff>
    </xdr:from>
    <xdr:to>
      <xdr:col>107</xdr:col>
      <xdr:colOff>101600</xdr:colOff>
      <xdr:row>33</xdr:row>
      <xdr:rowOff>28137</xdr:rowOff>
    </xdr:to>
    <xdr:sp macro="" textlink="">
      <xdr:nvSpPr>
        <xdr:cNvPr id="762" name="楕円 761"/>
        <xdr:cNvSpPr/>
      </xdr:nvSpPr>
      <xdr:spPr>
        <a:xfrm>
          <a:off x="20383500" y="55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44664</xdr:rowOff>
    </xdr:from>
    <xdr:ext cx="534377" cy="259045"/>
    <xdr:sp macro="" textlink="">
      <xdr:nvSpPr>
        <xdr:cNvPr id="763" name="テキスト ボックス 762"/>
        <xdr:cNvSpPr txBox="1"/>
      </xdr:nvSpPr>
      <xdr:spPr>
        <a:xfrm>
          <a:off x="20167111" y="535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38779</xdr:rowOff>
    </xdr:from>
    <xdr:to>
      <xdr:col>102</xdr:col>
      <xdr:colOff>165100</xdr:colOff>
      <xdr:row>32</xdr:row>
      <xdr:rowOff>140379</xdr:rowOff>
    </xdr:to>
    <xdr:sp macro="" textlink="">
      <xdr:nvSpPr>
        <xdr:cNvPr id="764" name="楕円 763"/>
        <xdr:cNvSpPr/>
      </xdr:nvSpPr>
      <xdr:spPr>
        <a:xfrm>
          <a:off x="19494500" y="55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156906</xdr:rowOff>
    </xdr:from>
    <xdr:ext cx="534377" cy="259045"/>
    <xdr:sp macro="" textlink="">
      <xdr:nvSpPr>
        <xdr:cNvPr id="765" name="テキスト ボックス 764"/>
        <xdr:cNvSpPr txBox="1"/>
      </xdr:nvSpPr>
      <xdr:spPr>
        <a:xfrm>
          <a:off x="19278111" y="530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168567</xdr:rowOff>
    </xdr:from>
    <xdr:to>
      <xdr:col>98</xdr:col>
      <xdr:colOff>38100</xdr:colOff>
      <xdr:row>31</xdr:row>
      <xdr:rowOff>98717</xdr:rowOff>
    </xdr:to>
    <xdr:sp macro="" textlink="">
      <xdr:nvSpPr>
        <xdr:cNvPr id="766" name="楕円 765"/>
        <xdr:cNvSpPr/>
      </xdr:nvSpPr>
      <xdr:spPr>
        <a:xfrm>
          <a:off x="18605500" y="53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115244</xdr:rowOff>
    </xdr:from>
    <xdr:ext cx="534377" cy="259045"/>
    <xdr:sp macro="" textlink="">
      <xdr:nvSpPr>
        <xdr:cNvPr id="767" name="テキスト ボックス 766"/>
        <xdr:cNvSpPr txBox="1"/>
      </xdr:nvSpPr>
      <xdr:spPr>
        <a:xfrm>
          <a:off x="18389111" y="508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1" name="テキスト ボックス 78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3" name="テキスト ボックス 78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5" name="テキスト ボックス 78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93" name="直線コネクタ 792"/>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96"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97" name="直線コネクタ 796"/>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72099</xdr:rowOff>
    </xdr:from>
    <xdr:to>
      <xdr:col>116</xdr:col>
      <xdr:colOff>63500</xdr:colOff>
      <xdr:row>58</xdr:row>
      <xdr:rowOff>72644</xdr:rowOff>
    </xdr:to>
    <xdr:cxnSp macro="">
      <xdr:nvCxnSpPr>
        <xdr:cNvPr id="798" name="直線コネクタ 797"/>
        <xdr:cNvCxnSpPr/>
      </xdr:nvCxnSpPr>
      <xdr:spPr>
        <a:xfrm>
          <a:off x="21323300" y="10016199"/>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137576</xdr:rowOff>
    </xdr:from>
    <xdr:ext cx="469744" cy="259045"/>
    <xdr:sp macro="" textlink="">
      <xdr:nvSpPr>
        <xdr:cNvPr id="799" name="貸付金平均値テキスト"/>
        <xdr:cNvSpPr txBox="1"/>
      </xdr:nvSpPr>
      <xdr:spPr>
        <a:xfrm>
          <a:off x="22212300" y="973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800" name="フローチャート: 判断 799"/>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70031</xdr:rowOff>
    </xdr:from>
    <xdr:to>
      <xdr:col>111</xdr:col>
      <xdr:colOff>177800</xdr:colOff>
      <xdr:row>58</xdr:row>
      <xdr:rowOff>72099</xdr:rowOff>
    </xdr:to>
    <xdr:cxnSp macro="">
      <xdr:nvCxnSpPr>
        <xdr:cNvPr id="801" name="直線コネクタ 800"/>
        <xdr:cNvCxnSpPr/>
      </xdr:nvCxnSpPr>
      <xdr:spPr>
        <a:xfrm>
          <a:off x="20434300" y="10014131"/>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802" name="フローチャート: 判断 801"/>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xdr:rowOff>
    </xdr:from>
    <xdr:ext cx="469744" cy="259045"/>
    <xdr:sp macro="" textlink="">
      <xdr:nvSpPr>
        <xdr:cNvPr id="803" name="テキスト ボックス 802"/>
        <xdr:cNvSpPr txBox="1"/>
      </xdr:nvSpPr>
      <xdr:spPr>
        <a:xfrm>
          <a:off x="21088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70031</xdr:rowOff>
    </xdr:from>
    <xdr:to>
      <xdr:col>107</xdr:col>
      <xdr:colOff>50800</xdr:colOff>
      <xdr:row>58</xdr:row>
      <xdr:rowOff>75474</xdr:rowOff>
    </xdr:to>
    <xdr:cxnSp macro="">
      <xdr:nvCxnSpPr>
        <xdr:cNvPr id="804" name="直線コネクタ 803"/>
        <xdr:cNvCxnSpPr/>
      </xdr:nvCxnSpPr>
      <xdr:spPr>
        <a:xfrm flipV="1">
          <a:off x="19545300" y="1001413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805" name="フローチャート: 判断 804"/>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114716</xdr:rowOff>
    </xdr:from>
    <xdr:ext cx="469744" cy="259045"/>
    <xdr:sp macro="" textlink="">
      <xdr:nvSpPr>
        <xdr:cNvPr id="806" name="テキスト ボックス 805"/>
        <xdr:cNvSpPr txBox="1"/>
      </xdr:nvSpPr>
      <xdr:spPr>
        <a:xfrm>
          <a:off x="20199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75474</xdr:rowOff>
    </xdr:from>
    <xdr:to>
      <xdr:col>102</xdr:col>
      <xdr:colOff>114300</xdr:colOff>
      <xdr:row>58</xdr:row>
      <xdr:rowOff>76345</xdr:rowOff>
    </xdr:to>
    <xdr:cxnSp macro="">
      <xdr:nvCxnSpPr>
        <xdr:cNvPr id="807" name="直線コネクタ 806"/>
        <xdr:cNvCxnSpPr/>
      </xdr:nvCxnSpPr>
      <xdr:spPr>
        <a:xfrm flipV="1">
          <a:off x="18656300" y="10019574"/>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27396</xdr:rowOff>
    </xdr:from>
    <xdr:to>
      <xdr:col>102</xdr:col>
      <xdr:colOff>165100</xdr:colOff>
      <xdr:row>58</xdr:row>
      <xdr:rowOff>128996</xdr:rowOff>
    </xdr:to>
    <xdr:sp macro="" textlink="">
      <xdr:nvSpPr>
        <xdr:cNvPr id="808" name="フローチャート: 判断 807"/>
        <xdr:cNvSpPr/>
      </xdr:nvSpPr>
      <xdr:spPr>
        <a:xfrm>
          <a:off x="19494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120123</xdr:rowOff>
    </xdr:from>
    <xdr:ext cx="469744" cy="259045"/>
    <xdr:sp macro="" textlink="">
      <xdr:nvSpPr>
        <xdr:cNvPr id="809" name="テキスト ボックス 808"/>
        <xdr:cNvSpPr txBox="1"/>
      </xdr:nvSpPr>
      <xdr:spPr>
        <a:xfrm>
          <a:off x="19310428" y="1006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141696</xdr:rowOff>
    </xdr:from>
    <xdr:to>
      <xdr:col>98</xdr:col>
      <xdr:colOff>38100</xdr:colOff>
      <xdr:row>57</xdr:row>
      <xdr:rowOff>71846</xdr:rowOff>
    </xdr:to>
    <xdr:sp macro="" textlink="">
      <xdr:nvSpPr>
        <xdr:cNvPr id="810" name="フローチャート: 判断 809"/>
        <xdr:cNvSpPr/>
      </xdr:nvSpPr>
      <xdr:spPr>
        <a:xfrm>
          <a:off x="18605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88373</xdr:rowOff>
    </xdr:from>
    <xdr:ext cx="469744" cy="259045"/>
    <xdr:sp macro="" textlink="">
      <xdr:nvSpPr>
        <xdr:cNvPr id="811" name="テキスト ボックス 810"/>
        <xdr:cNvSpPr txBox="1"/>
      </xdr:nvSpPr>
      <xdr:spPr>
        <a:xfrm>
          <a:off x="18421428" y="951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21844</xdr:rowOff>
    </xdr:from>
    <xdr:to>
      <xdr:col>116</xdr:col>
      <xdr:colOff>114300</xdr:colOff>
      <xdr:row>58</xdr:row>
      <xdr:rowOff>123444</xdr:rowOff>
    </xdr:to>
    <xdr:sp macro="" textlink="">
      <xdr:nvSpPr>
        <xdr:cNvPr id="817" name="楕円 816"/>
        <xdr:cNvSpPr/>
      </xdr:nvSpPr>
      <xdr:spPr>
        <a:xfrm>
          <a:off x="22110700" y="99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271</xdr:rowOff>
    </xdr:from>
    <xdr:ext cx="469744" cy="259045"/>
    <xdr:sp macro="" textlink="">
      <xdr:nvSpPr>
        <xdr:cNvPr id="818" name="貸付金該当値テキスト"/>
        <xdr:cNvSpPr txBox="1"/>
      </xdr:nvSpPr>
      <xdr:spPr>
        <a:xfrm>
          <a:off x="22212300" y="99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21299</xdr:rowOff>
    </xdr:from>
    <xdr:to>
      <xdr:col>112</xdr:col>
      <xdr:colOff>38100</xdr:colOff>
      <xdr:row>58</xdr:row>
      <xdr:rowOff>122899</xdr:rowOff>
    </xdr:to>
    <xdr:sp macro="" textlink="">
      <xdr:nvSpPr>
        <xdr:cNvPr id="819" name="楕円 818"/>
        <xdr:cNvSpPr/>
      </xdr:nvSpPr>
      <xdr:spPr>
        <a:xfrm>
          <a:off x="21272500" y="99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114026</xdr:rowOff>
    </xdr:from>
    <xdr:ext cx="469744" cy="259045"/>
    <xdr:sp macro="" textlink="">
      <xdr:nvSpPr>
        <xdr:cNvPr id="820" name="テキスト ボックス 819"/>
        <xdr:cNvSpPr txBox="1"/>
      </xdr:nvSpPr>
      <xdr:spPr>
        <a:xfrm>
          <a:off x="21088428" y="1005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19231</xdr:rowOff>
    </xdr:from>
    <xdr:to>
      <xdr:col>107</xdr:col>
      <xdr:colOff>101600</xdr:colOff>
      <xdr:row>58</xdr:row>
      <xdr:rowOff>120831</xdr:rowOff>
    </xdr:to>
    <xdr:sp macro="" textlink="">
      <xdr:nvSpPr>
        <xdr:cNvPr id="821" name="楕円 820"/>
        <xdr:cNvSpPr/>
      </xdr:nvSpPr>
      <xdr:spPr>
        <a:xfrm>
          <a:off x="20383500" y="996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111958</xdr:rowOff>
    </xdr:from>
    <xdr:ext cx="469744" cy="259045"/>
    <xdr:sp macro="" textlink="">
      <xdr:nvSpPr>
        <xdr:cNvPr id="822" name="テキスト ボックス 821"/>
        <xdr:cNvSpPr txBox="1"/>
      </xdr:nvSpPr>
      <xdr:spPr>
        <a:xfrm>
          <a:off x="20199428" y="1005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24674</xdr:rowOff>
    </xdr:from>
    <xdr:to>
      <xdr:col>102</xdr:col>
      <xdr:colOff>165100</xdr:colOff>
      <xdr:row>58</xdr:row>
      <xdr:rowOff>126274</xdr:rowOff>
    </xdr:to>
    <xdr:sp macro="" textlink="">
      <xdr:nvSpPr>
        <xdr:cNvPr id="823" name="楕円 822"/>
        <xdr:cNvSpPr/>
      </xdr:nvSpPr>
      <xdr:spPr>
        <a:xfrm>
          <a:off x="19494500" y="99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142801</xdr:rowOff>
    </xdr:from>
    <xdr:ext cx="469744" cy="259045"/>
    <xdr:sp macro="" textlink="">
      <xdr:nvSpPr>
        <xdr:cNvPr id="824" name="テキスト ボックス 823"/>
        <xdr:cNvSpPr txBox="1"/>
      </xdr:nvSpPr>
      <xdr:spPr>
        <a:xfrm>
          <a:off x="19310428" y="974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25545</xdr:rowOff>
    </xdr:from>
    <xdr:to>
      <xdr:col>98</xdr:col>
      <xdr:colOff>38100</xdr:colOff>
      <xdr:row>58</xdr:row>
      <xdr:rowOff>127145</xdr:rowOff>
    </xdr:to>
    <xdr:sp macro="" textlink="">
      <xdr:nvSpPr>
        <xdr:cNvPr id="825" name="楕円 824"/>
        <xdr:cNvSpPr/>
      </xdr:nvSpPr>
      <xdr:spPr>
        <a:xfrm>
          <a:off x="18605500" y="99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118272</xdr:rowOff>
    </xdr:from>
    <xdr:ext cx="469744" cy="259045"/>
    <xdr:sp macro="" textlink="">
      <xdr:nvSpPr>
        <xdr:cNvPr id="826" name="テキスト ボックス 825"/>
        <xdr:cNvSpPr txBox="1"/>
      </xdr:nvSpPr>
      <xdr:spPr>
        <a:xfrm>
          <a:off x="18421428" y="1006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51" name="直線コネクタ 850"/>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52"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3" name="直線コネクタ 852"/>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54"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55" name="直線コネクタ 854"/>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19571</xdr:rowOff>
    </xdr:from>
    <xdr:to>
      <xdr:col>116</xdr:col>
      <xdr:colOff>63500</xdr:colOff>
      <xdr:row>76</xdr:row>
      <xdr:rowOff>56717</xdr:rowOff>
    </xdr:to>
    <xdr:cxnSp macro="">
      <xdr:nvCxnSpPr>
        <xdr:cNvPr id="856" name="直線コネクタ 855"/>
        <xdr:cNvCxnSpPr/>
      </xdr:nvCxnSpPr>
      <xdr:spPr>
        <a:xfrm flipV="1">
          <a:off x="21323300" y="13049771"/>
          <a:ext cx="8382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166660</xdr:rowOff>
    </xdr:from>
    <xdr:ext cx="534377" cy="259045"/>
    <xdr:sp macro="" textlink="">
      <xdr:nvSpPr>
        <xdr:cNvPr id="857" name="繰出金平均値テキスト"/>
        <xdr:cNvSpPr txBox="1"/>
      </xdr:nvSpPr>
      <xdr:spPr>
        <a:xfrm>
          <a:off x="22212300" y="126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58" name="フローチャート: 判断 857"/>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24200</xdr:rowOff>
    </xdr:from>
    <xdr:to>
      <xdr:col>111</xdr:col>
      <xdr:colOff>177800</xdr:colOff>
      <xdr:row>76</xdr:row>
      <xdr:rowOff>56717</xdr:rowOff>
    </xdr:to>
    <xdr:cxnSp macro="">
      <xdr:nvCxnSpPr>
        <xdr:cNvPr id="859" name="直線コネクタ 858"/>
        <xdr:cNvCxnSpPr/>
      </xdr:nvCxnSpPr>
      <xdr:spPr>
        <a:xfrm>
          <a:off x="20434300" y="13054400"/>
          <a:ext cx="889000" cy="3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60" name="フローチャート: 判断 859"/>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46379</xdr:rowOff>
    </xdr:from>
    <xdr:ext cx="534377" cy="259045"/>
    <xdr:sp macro="" textlink="">
      <xdr:nvSpPr>
        <xdr:cNvPr id="861" name="テキスト ボックス 860"/>
        <xdr:cNvSpPr txBox="1"/>
      </xdr:nvSpPr>
      <xdr:spPr>
        <a:xfrm>
          <a:off x="21056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24200</xdr:rowOff>
    </xdr:from>
    <xdr:to>
      <xdr:col>107</xdr:col>
      <xdr:colOff>50800</xdr:colOff>
      <xdr:row>76</xdr:row>
      <xdr:rowOff>97104</xdr:rowOff>
    </xdr:to>
    <xdr:cxnSp macro="">
      <xdr:nvCxnSpPr>
        <xdr:cNvPr id="862" name="直線コネクタ 861"/>
        <xdr:cNvCxnSpPr/>
      </xdr:nvCxnSpPr>
      <xdr:spPr>
        <a:xfrm flipV="1">
          <a:off x="19545300" y="13054400"/>
          <a:ext cx="8890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63" name="フローチャート: 判断 862"/>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65047</xdr:rowOff>
    </xdr:from>
    <xdr:ext cx="534377" cy="259045"/>
    <xdr:sp macro="" textlink="">
      <xdr:nvSpPr>
        <xdr:cNvPr id="864" name="テキスト ボックス 863"/>
        <xdr:cNvSpPr txBox="1"/>
      </xdr:nvSpPr>
      <xdr:spPr>
        <a:xfrm>
          <a:off x="20167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20256</xdr:rowOff>
    </xdr:from>
    <xdr:to>
      <xdr:col>102</xdr:col>
      <xdr:colOff>114300</xdr:colOff>
      <xdr:row>76</xdr:row>
      <xdr:rowOff>97104</xdr:rowOff>
    </xdr:to>
    <xdr:cxnSp macro="">
      <xdr:nvCxnSpPr>
        <xdr:cNvPr id="865" name="直線コネクタ 864"/>
        <xdr:cNvCxnSpPr/>
      </xdr:nvCxnSpPr>
      <xdr:spPr>
        <a:xfrm>
          <a:off x="18656300" y="13050456"/>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145841</xdr:rowOff>
    </xdr:from>
    <xdr:to>
      <xdr:col>102</xdr:col>
      <xdr:colOff>165100</xdr:colOff>
      <xdr:row>75</xdr:row>
      <xdr:rowOff>75991</xdr:rowOff>
    </xdr:to>
    <xdr:sp macro="" textlink="">
      <xdr:nvSpPr>
        <xdr:cNvPr id="866" name="フローチャート: 判断 865"/>
        <xdr:cNvSpPr/>
      </xdr:nvSpPr>
      <xdr:spPr>
        <a:xfrm>
          <a:off x="19494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92518</xdr:rowOff>
    </xdr:from>
    <xdr:ext cx="534377" cy="259045"/>
    <xdr:sp macro="" textlink="">
      <xdr:nvSpPr>
        <xdr:cNvPr id="867" name="テキスト ボックス 866"/>
        <xdr:cNvSpPr txBox="1"/>
      </xdr:nvSpPr>
      <xdr:spPr>
        <a:xfrm>
          <a:off x="19278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26968</xdr:rowOff>
    </xdr:from>
    <xdr:to>
      <xdr:col>98</xdr:col>
      <xdr:colOff>38100</xdr:colOff>
      <xdr:row>75</xdr:row>
      <xdr:rowOff>128568</xdr:rowOff>
    </xdr:to>
    <xdr:sp macro="" textlink="">
      <xdr:nvSpPr>
        <xdr:cNvPr id="868" name="フローチャート: 判断 867"/>
        <xdr:cNvSpPr/>
      </xdr:nvSpPr>
      <xdr:spPr>
        <a:xfrm>
          <a:off x="18605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145095</xdr:rowOff>
    </xdr:from>
    <xdr:ext cx="534377" cy="259045"/>
    <xdr:sp macro="" textlink="">
      <xdr:nvSpPr>
        <xdr:cNvPr id="869" name="テキスト ボックス 868"/>
        <xdr:cNvSpPr txBox="1"/>
      </xdr:nvSpPr>
      <xdr:spPr>
        <a:xfrm>
          <a:off x="18389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140221</xdr:rowOff>
    </xdr:from>
    <xdr:to>
      <xdr:col>116</xdr:col>
      <xdr:colOff>114300</xdr:colOff>
      <xdr:row>76</xdr:row>
      <xdr:rowOff>70371</xdr:rowOff>
    </xdr:to>
    <xdr:sp macro="" textlink="">
      <xdr:nvSpPr>
        <xdr:cNvPr id="875" name="楕円 874"/>
        <xdr:cNvSpPr/>
      </xdr:nvSpPr>
      <xdr:spPr>
        <a:xfrm>
          <a:off x="22110700" y="129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118648</xdr:rowOff>
    </xdr:from>
    <xdr:ext cx="534377" cy="259045"/>
    <xdr:sp macro="" textlink="">
      <xdr:nvSpPr>
        <xdr:cNvPr id="876" name="繰出金該当値テキスト"/>
        <xdr:cNvSpPr txBox="1"/>
      </xdr:nvSpPr>
      <xdr:spPr>
        <a:xfrm>
          <a:off x="22212300" y="129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5917</xdr:rowOff>
    </xdr:from>
    <xdr:to>
      <xdr:col>112</xdr:col>
      <xdr:colOff>38100</xdr:colOff>
      <xdr:row>76</xdr:row>
      <xdr:rowOff>107517</xdr:rowOff>
    </xdr:to>
    <xdr:sp macro="" textlink="">
      <xdr:nvSpPr>
        <xdr:cNvPr id="877" name="楕円 876"/>
        <xdr:cNvSpPr/>
      </xdr:nvSpPr>
      <xdr:spPr>
        <a:xfrm>
          <a:off x="21272500" y="130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98644</xdr:rowOff>
    </xdr:from>
    <xdr:ext cx="534377" cy="259045"/>
    <xdr:sp macro="" textlink="">
      <xdr:nvSpPr>
        <xdr:cNvPr id="878" name="テキスト ボックス 877"/>
        <xdr:cNvSpPr txBox="1"/>
      </xdr:nvSpPr>
      <xdr:spPr>
        <a:xfrm>
          <a:off x="21056111" y="1312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144850</xdr:rowOff>
    </xdr:from>
    <xdr:to>
      <xdr:col>107</xdr:col>
      <xdr:colOff>101600</xdr:colOff>
      <xdr:row>76</xdr:row>
      <xdr:rowOff>75000</xdr:rowOff>
    </xdr:to>
    <xdr:sp macro="" textlink="">
      <xdr:nvSpPr>
        <xdr:cNvPr id="879" name="楕円 878"/>
        <xdr:cNvSpPr/>
      </xdr:nvSpPr>
      <xdr:spPr>
        <a:xfrm>
          <a:off x="20383500" y="130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66127</xdr:rowOff>
    </xdr:from>
    <xdr:ext cx="534377" cy="259045"/>
    <xdr:sp macro="" textlink="">
      <xdr:nvSpPr>
        <xdr:cNvPr id="880" name="テキスト ボックス 879"/>
        <xdr:cNvSpPr txBox="1"/>
      </xdr:nvSpPr>
      <xdr:spPr>
        <a:xfrm>
          <a:off x="20167111" y="130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46304</xdr:rowOff>
    </xdr:from>
    <xdr:to>
      <xdr:col>102</xdr:col>
      <xdr:colOff>165100</xdr:colOff>
      <xdr:row>76</xdr:row>
      <xdr:rowOff>147904</xdr:rowOff>
    </xdr:to>
    <xdr:sp macro="" textlink="">
      <xdr:nvSpPr>
        <xdr:cNvPr id="881" name="楕円 880"/>
        <xdr:cNvSpPr/>
      </xdr:nvSpPr>
      <xdr:spPr>
        <a:xfrm>
          <a:off x="19494500" y="130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139031</xdr:rowOff>
    </xdr:from>
    <xdr:ext cx="534377" cy="259045"/>
    <xdr:sp macro="" textlink="">
      <xdr:nvSpPr>
        <xdr:cNvPr id="882" name="テキスト ボックス 881"/>
        <xdr:cNvSpPr txBox="1"/>
      </xdr:nvSpPr>
      <xdr:spPr>
        <a:xfrm>
          <a:off x="19278111" y="1316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140906</xdr:rowOff>
    </xdr:from>
    <xdr:to>
      <xdr:col>98</xdr:col>
      <xdr:colOff>38100</xdr:colOff>
      <xdr:row>76</xdr:row>
      <xdr:rowOff>71056</xdr:rowOff>
    </xdr:to>
    <xdr:sp macro="" textlink="">
      <xdr:nvSpPr>
        <xdr:cNvPr id="883" name="楕円 882"/>
        <xdr:cNvSpPr/>
      </xdr:nvSpPr>
      <xdr:spPr>
        <a:xfrm>
          <a:off x="18605500" y="1299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62183</xdr:rowOff>
    </xdr:from>
    <xdr:ext cx="534377" cy="259045"/>
    <xdr:sp macro="" textlink="">
      <xdr:nvSpPr>
        <xdr:cNvPr id="884" name="テキスト ボックス 883"/>
        <xdr:cNvSpPr txBox="1"/>
      </xdr:nvSpPr>
      <xdr:spPr>
        <a:xfrm>
          <a:off x="18389111" y="1309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767,144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主な構成費目である人件費は、住民一人当たり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103,553</a:t>
          </a:r>
          <a:r>
            <a:rPr kumimoji="1" lang="ja-JP" altLang="en-US" sz="1300">
              <a:latin typeface="ＭＳ Ｐゴシック" panose="020B0600070205080204" pitchFamily="50" charset="-128"/>
              <a:ea typeface="ＭＳ Ｐゴシック" panose="020B0600070205080204" pitchFamily="50" charset="-128"/>
            </a:rPr>
            <a:t>円と平成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年度からほぼ横ばいで推移しており、類似団体比較においても高止まりの傾向にある。平成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新規採用の抑制や勧奨退職の実施などにより職員数を抑制しているが、町の面積が広いうえに集落が広範囲に点在しているため、支所など職員配置についての効率性が落ちる傾向があることが要因である。</a:t>
          </a: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131,419</a:t>
          </a:r>
          <a:r>
            <a:rPr kumimoji="1" lang="ja-JP" altLang="en-US" sz="1300">
              <a:latin typeface="ＭＳ Ｐゴシック" panose="020B0600070205080204" pitchFamily="50" charset="-128"/>
              <a:ea typeface="ＭＳ Ｐゴシック" panose="020B0600070205080204" pitchFamily="50" charset="-128"/>
            </a:rPr>
            <a:t>円と類似団体平均の２倍近くの水準となっている。平成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簡易水道事業及び下水道事業を法適化して以降、繰出金の一部を補助費等に区分することになったことに加え、公立香住病院事業企業会計への赤字補てんに対する繰出分が増大していることが主な要因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年度は、各企業会計において平成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年度に策定した経営戦略や新公立病院改革プランに基づく収支の見直しなどにより減少となったが、今後も引き続き企業会計収支の改善を図っていくことで補助費等の抑制に努める。</a:t>
          </a:r>
        </a:p>
        <a:p>
          <a:r>
            <a:rPr kumimoji="1" lang="ja-JP" altLang="en-US" sz="1300">
              <a:latin typeface="ＭＳ Ｐゴシック" panose="020B0600070205080204" pitchFamily="50" charset="-128"/>
              <a:ea typeface="ＭＳ Ｐゴシック" panose="020B0600070205080204" pitchFamily="50" charset="-128"/>
            </a:rPr>
            <a:t>　公債費が住民一人当たり</a:t>
          </a:r>
          <a:r>
            <a:rPr kumimoji="1" lang="en-US" altLang="ja-JP" sz="1300">
              <a:latin typeface="ＭＳ Ｐゴシック" panose="020B0600070205080204" pitchFamily="50" charset="-128"/>
              <a:ea typeface="ＭＳ Ｐゴシック" panose="020B0600070205080204" pitchFamily="50" charset="-128"/>
            </a:rPr>
            <a:t>111,457</a:t>
          </a:r>
          <a:r>
            <a:rPr kumimoji="1" lang="ja-JP" altLang="en-US" sz="1300">
              <a:latin typeface="ＭＳ Ｐゴシック" panose="020B0600070205080204" pitchFamily="50" charset="-128"/>
              <a:ea typeface="ＭＳ Ｐゴシック" panose="020B0600070205080204" pitchFamily="50" charset="-128"/>
            </a:rPr>
            <a:t>円と類似団体平均に比べ高い水準にあるのは、実質公債費比率の低下を図るため、各年度に繰上償還を実施していることが主な要因となっている。今後も財政指標に配意しながら、基金等の活用により公債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18,176
18,045
368.77
14,367,497
13,943,603
309,484
8,397,432
19,795,916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41402</xdr:rowOff>
    </xdr:from>
    <xdr:to>
      <xdr:col>24</xdr:col>
      <xdr:colOff>63500</xdr:colOff>
      <xdr:row>35</xdr:row>
      <xdr:rowOff>109601</xdr:rowOff>
    </xdr:to>
    <xdr:cxnSp macro="">
      <xdr:nvCxnSpPr>
        <xdr:cNvPr id="61" name="直線コネクタ 60"/>
        <xdr:cNvCxnSpPr/>
      </xdr:nvCxnSpPr>
      <xdr:spPr>
        <a:xfrm flipV="1">
          <a:off x="3797300" y="6042152"/>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61595</xdr:rowOff>
    </xdr:from>
    <xdr:to>
      <xdr:col>19</xdr:col>
      <xdr:colOff>177800</xdr:colOff>
      <xdr:row>35</xdr:row>
      <xdr:rowOff>109601</xdr:rowOff>
    </xdr:to>
    <xdr:cxnSp macro="">
      <xdr:nvCxnSpPr>
        <xdr:cNvPr id="64" name="直線コネクタ 63"/>
        <xdr:cNvCxnSpPr/>
      </xdr:nvCxnSpPr>
      <xdr:spPr>
        <a:xfrm>
          <a:off x="2908300" y="5890895"/>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61595</xdr:rowOff>
    </xdr:from>
    <xdr:to>
      <xdr:col>15</xdr:col>
      <xdr:colOff>50800</xdr:colOff>
      <xdr:row>34</xdr:row>
      <xdr:rowOff>167513</xdr:rowOff>
    </xdr:to>
    <xdr:cxnSp macro="">
      <xdr:nvCxnSpPr>
        <xdr:cNvPr id="67" name="直線コネクタ 66"/>
        <xdr:cNvCxnSpPr/>
      </xdr:nvCxnSpPr>
      <xdr:spPr>
        <a:xfrm flipV="1">
          <a:off x="2019300" y="5890895"/>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2938</xdr:rowOff>
    </xdr:from>
    <xdr:ext cx="469744" cy="259045"/>
    <xdr:sp macro="" textlink="">
      <xdr:nvSpPr>
        <xdr:cNvPr id="69" name="テキスト ボックス 68"/>
        <xdr:cNvSpPr txBox="1"/>
      </xdr:nvSpPr>
      <xdr:spPr>
        <a:xfrm>
          <a:off x="2673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167513</xdr:rowOff>
    </xdr:from>
    <xdr:to>
      <xdr:col>10</xdr:col>
      <xdr:colOff>114300</xdr:colOff>
      <xdr:row>36</xdr:row>
      <xdr:rowOff>56261</xdr:rowOff>
    </xdr:to>
    <xdr:cxnSp macro="">
      <xdr:nvCxnSpPr>
        <xdr:cNvPr id="70" name="直線コネクタ 69"/>
        <xdr:cNvCxnSpPr/>
      </xdr:nvCxnSpPr>
      <xdr:spPr>
        <a:xfrm flipV="1">
          <a:off x="1130300" y="5996813"/>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100330</xdr:rowOff>
    </xdr:from>
    <xdr:to>
      <xdr:col>10</xdr:col>
      <xdr:colOff>165100</xdr:colOff>
      <xdr:row>35</xdr:row>
      <xdr:rowOff>30480</xdr:rowOff>
    </xdr:to>
    <xdr:sp macro="" textlink="">
      <xdr:nvSpPr>
        <xdr:cNvPr id="71" name="フローチャート: 判断 70"/>
        <xdr:cNvSpPr/>
      </xdr:nvSpPr>
      <xdr:spPr>
        <a:xfrm>
          <a:off x="1968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47007</xdr:rowOff>
    </xdr:from>
    <xdr:ext cx="469744" cy="259045"/>
    <xdr:sp macro="" textlink="">
      <xdr:nvSpPr>
        <xdr:cNvPr id="72" name="テキスト ボックス 71"/>
        <xdr:cNvSpPr txBox="1"/>
      </xdr:nvSpPr>
      <xdr:spPr>
        <a:xfrm>
          <a:off x="1784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120142</xdr:rowOff>
    </xdr:from>
    <xdr:to>
      <xdr:col>6</xdr:col>
      <xdr:colOff>38100</xdr:colOff>
      <xdr:row>35</xdr:row>
      <xdr:rowOff>50292</xdr:rowOff>
    </xdr:to>
    <xdr:sp macro="" textlink="">
      <xdr:nvSpPr>
        <xdr:cNvPr id="73" name="フローチャート: 判断 72"/>
        <xdr:cNvSpPr/>
      </xdr:nvSpPr>
      <xdr:spPr>
        <a:xfrm>
          <a:off x="1079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66819</xdr:rowOff>
    </xdr:from>
    <xdr:ext cx="469744" cy="259045"/>
    <xdr:sp macro="" textlink="">
      <xdr:nvSpPr>
        <xdr:cNvPr id="74" name="テキスト ボックス 73"/>
        <xdr:cNvSpPr txBox="1"/>
      </xdr:nvSpPr>
      <xdr:spPr>
        <a:xfrm>
          <a:off x="895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162052</xdr:rowOff>
    </xdr:from>
    <xdr:to>
      <xdr:col>24</xdr:col>
      <xdr:colOff>114300</xdr:colOff>
      <xdr:row>35</xdr:row>
      <xdr:rowOff>92202</xdr:rowOff>
    </xdr:to>
    <xdr:sp macro="" textlink="">
      <xdr:nvSpPr>
        <xdr:cNvPr id="80" name="楕円 79"/>
        <xdr:cNvSpPr/>
      </xdr:nvSpPr>
      <xdr:spPr>
        <a:xfrm>
          <a:off x="45847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13479</xdr:rowOff>
    </xdr:from>
    <xdr:ext cx="469744" cy="259045"/>
    <xdr:sp macro="" textlink="">
      <xdr:nvSpPr>
        <xdr:cNvPr id="81" name="議会費該当値テキスト"/>
        <xdr:cNvSpPr txBox="1"/>
      </xdr:nvSpPr>
      <xdr:spPr>
        <a:xfrm>
          <a:off x="4686300" y="584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58801</xdr:rowOff>
    </xdr:from>
    <xdr:to>
      <xdr:col>20</xdr:col>
      <xdr:colOff>38100</xdr:colOff>
      <xdr:row>35</xdr:row>
      <xdr:rowOff>160401</xdr:rowOff>
    </xdr:to>
    <xdr:sp macro="" textlink="">
      <xdr:nvSpPr>
        <xdr:cNvPr id="82" name="楕円 81"/>
        <xdr:cNvSpPr/>
      </xdr:nvSpPr>
      <xdr:spPr>
        <a:xfrm>
          <a:off x="3746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151528</xdr:rowOff>
    </xdr:from>
    <xdr:ext cx="469744" cy="259045"/>
    <xdr:sp macro="" textlink="">
      <xdr:nvSpPr>
        <xdr:cNvPr id="83" name="テキスト ボックス 82"/>
        <xdr:cNvSpPr txBox="1"/>
      </xdr:nvSpPr>
      <xdr:spPr>
        <a:xfrm>
          <a:off x="3562428" y="61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10795</xdr:rowOff>
    </xdr:from>
    <xdr:to>
      <xdr:col>15</xdr:col>
      <xdr:colOff>101600</xdr:colOff>
      <xdr:row>34</xdr:row>
      <xdr:rowOff>112395</xdr:rowOff>
    </xdr:to>
    <xdr:sp macro="" textlink="">
      <xdr:nvSpPr>
        <xdr:cNvPr id="84" name="楕円 83"/>
        <xdr:cNvSpPr/>
      </xdr:nvSpPr>
      <xdr:spPr>
        <a:xfrm>
          <a:off x="2857500" y="5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128922</xdr:rowOff>
    </xdr:from>
    <xdr:ext cx="469744" cy="259045"/>
    <xdr:sp macro="" textlink="">
      <xdr:nvSpPr>
        <xdr:cNvPr id="85" name="テキスト ボックス 84"/>
        <xdr:cNvSpPr txBox="1"/>
      </xdr:nvSpPr>
      <xdr:spPr>
        <a:xfrm>
          <a:off x="2673428" y="561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116713</xdr:rowOff>
    </xdr:from>
    <xdr:to>
      <xdr:col>10</xdr:col>
      <xdr:colOff>165100</xdr:colOff>
      <xdr:row>35</xdr:row>
      <xdr:rowOff>46863</xdr:rowOff>
    </xdr:to>
    <xdr:sp macro="" textlink="">
      <xdr:nvSpPr>
        <xdr:cNvPr id="86" name="楕円 85"/>
        <xdr:cNvSpPr/>
      </xdr:nvSpPr>
      <xdr:spPr>
        <a:xfrm>
          <a:off x="1968500" y="59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37990</xdr:rowOff>
    </xdr:from>
    <xdr:ext cx="469744" cy="259045"/>
    <xdr:sp macro="" textlink="">
      <xdr:nvSpPr>
        <xdr:cNvPr id="87" name="テキスト ボックス 86"/>
        <xdr:cNvSpPr txBox="1"/>
      </xdr:nvSpPr>
      <xdr:spPr>
        <a:xfrm>
          <a:off x="1784428" y="603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5461</xdr:rowOff>
    </xdr:from>
    <xdr:to>
      <xdr:col>6</xdr:col>
      <xdr:colOff>38100</xdr:colOff>
      <xdr:row>36</xdr:row>
      <xdr:rowOff>107061</xdr:rowOff>
    </xdr:to>
    <xdr:sp macro="" textlink="">
      <xdr:nvSpPr>
        <xdr:cNvPr id="88" name="楕円 87"/>
        <xdr:cNvSpPr/>
      </xdr:nvSpPr>
      <xdr:spPr>
        <a:xfrm>
          <a:off x="1079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98188</xdr:rowOff>
    </xdr:from>
    <xdr:ext cx="469744" cy="259045"/>
    <xdr:sp macro="" textlink="">
      <xdr:nvSpPr>
        <xdr:cNvPr id="89" name="テキスト ボックス 88"/>
        <xdr:cNvSpPr txBox="1"/>
      </xdr:nvSpPr>
      <xdr:spPr>
        <a:xfrm>
          <a:off x="895428" y="62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64475</xdr:rowOff>
    </xdr:from>
    <xdr:to>
      <xdr:col>24</xdr:col>
      <xdr:colOff>63500</xdr:colOff>
      <xdr:row>57</xdr:row>
      <xdr:rowOff>66815</xdr:rowOff>
    </xdr:to>
    <xdr:cxnSp macro="">
      <xdr:nvCxnSpPr>
        <xdr:cNvPr id="119" name="直線コネクタ 118"/>
        <xdr:cNvCxnSpPr/>
      </xdr:nvCxnSpPr>
      <xdr:spPr>
        <a:xfrm flipV="1">
          <a:off x="3797300" y="9665675"/>
          <a:ext cx="838200" cy="17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163758</xdr:rowOff>
    </xdr:from>
    <xdr:ext cx="534377" cy="259045"/>
    <xdr:sp macro="" textlink="">
      <xdr:nvSpPr>
        <xdr:cNvPr id="120" name="総務費平均値テキスト"/>
        <xdr:cNvSpPr txBox="1"/>
      </xdr:nvSpPr>
      <xdr:spPr>
        <a:xfrm>
          <a:off x="4686300" y="976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151686</xdr:rowOff>
    </xdr:from>
    <xdr:to>
      <xdr:col>19</xdr:col>
      <xdr:colOff>177800</xdr:colOff>
      <xdr:row>57</xdr:row>
      <xdr:rowOff>66815</xdr:rowOff>
    </xdr:to>
    <xdr:cxnSp macro="">
      <xdr:nvCxnSpPr>
        <xdr:cNvPr id="122" name="直線コネクタ 121"/>
        <xdr:cNvCxnSpPr/>
      </xdr:nvCxnSpPr>
      <xdr:spPr>
        <a:xfrm>
          <a:off x="2908300" y="9581436"/>
          <a:ext cx="889000" cy="25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151686</xdr:rowOff>
    </xdr:from>
    <xdr:to>
      <xdr:col>15</xdr:col>
      <xdr:colOff>50800</xdr:colOff>
      <xdr:row>57</xdr:row>
      <xdr:rowOff>19052</xdr:rowOff>
    </xdr:to>
    <xdr:cxnSp macro="">
      <xdr:nvCxnSpPr>
        <xdr:cNvPr id="125" name="直線コネクタ 124"/>
        <xdr:cNvCxnSpPr/>
      </xdr:nvCxnSpPr>
      <xdr:spPr>
        <a:xfrm flipV="1">
          <a:off x="2019300" y="9581436"/>
          <a:ext cx="889000" cy="2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39697</xdr:rowOff>
    </xdr:from>
    <xdr:ext cx="534377" cy="259045"/>
    <xdr:sp macro="" textlink="">
      <xdr:nvSpPr>
        <xdr:cNvPr id="127" name="テキスト ボックス 126"/>
        <xdr:cNvSpPr txBox="1"/>
      </xdr:nvSpPr>
      <xdr:spPr>
        <a:xfrm>
          <a:off x="2641111" y="99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19052</xdr:rowOff>
    </xdr:from>
    <xdr:to>
      <xdr:col>10</xdr:col>
      <xdr:colOff>114300</xdr:colOff>
      <xdr:row>57</xdr:row>
      <xdr:rowOff>42271</xdr:rowOff>
    </xdr:to>
    <xdr:cxnSp macro="">
      <xdr:nvCxnSpPr>
        <xdr:cNvPr id="128" name="直線コネクタ 127"/>
        <xdr:cNvCxnSpPr/>
      </xdr:nvCxnSpPr>
      <xdr:spPr>
        <a:xfrm flipV="1">
          <a:off x="1130300" y="9791702"/>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115036</xdr:rowOff>
    </xdr:from>
    <xdr:to>
      <xdr:col>10</xdr:col>
      <xdr:colOff>165100</xdr:colOff>
      <xdr:row>58</xdr:row>
      <xdr:rowOff>45186</xdr:rowOff>
    </xdr:to>
    <xdr:sp macro="" textlink="">
      <xdr:nvSpPr>
        <xdr:cNvPr id="129" name="フローチャート: 判断 128"/>
        <xdr:cNvSpPr/>
      </xdr:nvSpPr>
      <xdr:spPr>
        <a:xfrm>
          <a:off x="1968500" y="988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36313</xdr:rowOff>
    </xdr:from>
    <xdr:ext cx="534377" cy="259045"/>
    <xdr:sp macro="" textlink="">
      <xdr:nvSpPr>
        <xdr:cNvPr id="130" name="テキスト ボックス 129"/>
        <xdr:cNvSpPr txBox="1"/>
      </xdr:nvSpPr>
      <xdr:spPr>
        <a:xfrm>
          <a:off x="1752111" y="998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126071</xdr:rowOff>
    </xdr:from>
    <xdr:to>
      <xdr:col>6</xdr:col>
      <xdr:colOff>38100</xdr:colOff>
      <xdr:row>58</xdr:row>
      <xdr:rowOff>56221</xdr:rowOff>
    </xdr:to>
    <xdr:sp macro="" textlink="">
      <xdr:nvSpPr>
        <xdr:cNvPr id="131" name="フローチャート: 判断 130"/>
        <xdr:cNvSpPr/>
      </xdr:nvSpPr>
      <xdr:spPr>
        <a:xfrm>
          <a:off x="1079500" y="989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47348</xdr:rowOff>
    </xdr:from>
    <xdr:ext cx="534377" cy="259045"/>
    <xdr:sp macro="" textlink="">
      <xdr:nvSpPr>
        <xdr:cNvPr id="132" name="テキスト ボックス 131"/>
        <xdr:cNvSpPr txBox="1"/>
      </xdr:nvSpPr>
      <xdr:spPr>
        <a:xfrm>
          <a:off x="863111" y="999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13675</xdr:rowOff>
    </xdr:from>
    <xdr:to>
      <xdr:col>24</xdr:col>
      <xdr:colOff>114300</xdr:colOff>
      <xdr:row>56</xdr:row>
      <xdr:rowOff>115275</xdr:rowOff>
    </xdr:to>
    <xdr:sp macro="" textlink="">
      <xdr:nvSpPr>
        <xdr:cNvPr id="138" name="楕円 137"/>
        <xdr:cNvSpPr/>
      </xdr:nvSpPr>
      <xdr:spPr>
        <a:xfrm>
          <a:off x="4584700" y="96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36552</xdr:rowOff>
    </xdr:from>
    <xdr:ext cx="599010" cy="259045"/>
    <xdr:sp macro="" textlink="">
      <xdr:nvSpPr>
        <xdr:cNvPr id="139" name="総務費該当値テキスト"/>
        <xdr:cNvSpPr txBox="1"/>
      </xdr:nvSpPr>
      <xdr:spPr>
        <a:xfrm>
          <a:off x="4686300" y="946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16015</xdr:rowOff>
    </xdr:from>
    <xdr:to>
      <xdr:col>20</xdr:col>
      <xdr:colOff>38100</xdr:colOff>
      <xdr:row>57</xdr:row>
      <xdr:rowOff>117615</xdr:rowOff>
    </xdr:to>
    <xdr:sp macro="" textlink="">
      <xdr:nvSpPr>
        <xdr:cNvPr id="140" name="楕円 139"/>
        <xdr:cNvSpPr/>
      </xdr:nvSpPr>
      <xdr:spPr>
        <a:xfrm>
          <a:off x="3746500" y="97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108742</xdr:rowOff>
    </xdr:from>
    <xdr:ext cx="534377" cy="259045"/>
    <xdr:sp macro="" textlink="">
      <xdr:nvSpPr>
        <xdr:cNvPr id="141" name="テキスト ボックス 140"/>
        <xdr:cNvSpPr txBox="1"/>
      </xdr:nvSpPr>
      <xdr:spPr>
        <a:xfrm>
          <a:off x="3530111" y="988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100886</xdr:rowOff>
    </xdr:from>
    <xdr:to>
      <xdr:col>15</xdr:col>
      <xdr:colOff>101600</xdr:colOff>
      <xdr:row>56</xdr:row>
      <xdr:rowOff>31036</xdr:rowOff>
    </xdr:to>
    <xdr:sp macro="" textlink="">
      <xdr:nvSpPr>
        <xdr:cNvPr id="142" name="楕円 141"/>
        <xdr:cNvSpPr/>
      </xdr:nvSpPr>
      <xdr:spPr>
        <a:xfrm>
          <a:off x="2857500" y="95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47563</xdr:rowOff>
    </xdr:from>
    <xdr:ext cx="599010" cy="259045"/>
    <xdr:sp macro="" textlink="">
      <xdr:nvSpPr>
        <xdr:cNvPr id="143" name="テキスト ボックス 142"/>
        <xdr:cNvSpPr txBox="1"/>
      </xdr:nvSpPr>
      <xdr:spPr>
        <a:xfrm>
          <a:off x="2608795" y="930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139702</xdr:rowOff>
    </xdr:from>
    <xdr:to>
      <xdr:col>10</xdr:col>
      <xdr:colOff>165100</xdr:colOff>
      <xdr:row>57</xdr:row>
      <xdr:rowOff>69852</xdr:rowOff>
    </xdr:to>
    <xdr:sp macro="" textlink="">
      <xdr:nvSpPr>
        <xdr:cNvPr id="144" name="楕円 143"/>
        <xdr:cNvSpPr/>
      </xdr:nvSpPr>
      <xdr:spPr>
        <a:xfrm>
          <a:off x="1968500" y="97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86379</xdr:rowOff>
    </xdr:from>
    <xdr:ext cx="534377" cy="259045"/>
    <xdr:sp macro="" textlink="">
      <xdr:nvSpPr>
        <xdr:cNvPr id="145" name="テキスト ボックス 144"/>
        <xdr:cNvSpPr txBox="1"/>
      </xdr:nvSpPr>
      <xdr:spPr>
        <a:xfrm>
          <a:off x="1752111" y="95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162921</xdr:rowOff>
    </xdr:from>
    <xdr:to>
      <xdr:col>6</xdr:col>
      <xdr:colOff>38100</xdr:colOff>
      <xdr:row>57</xdr:row>
      <xdr:rowOff>93071</xdr:rowOff>
    </xdr:to>
    <xdr:sp macro="" textlink="">
      <xdr:nvSpPr>
        <xdr:cNvPr id="146" name="楕円 145"/>
        <xdr:cNvSpPr/>
      </xdr:nvSpPr>
      <xdr:spPr>
        <a:xfrm>
          <a:off x="1079500" y="97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109598</xdr:rowOff>
    </xdr:from>
    <xdr:ext cx="534377" cy="259045"/>
    <xdr:sp macro="" textlink="">
      <xdr:nvSpPr>
        <xdr:cNvPr id="147" name="テキスト ボックス 146"/>
        <xdr:cNvSpPr txBox="1"/>
      </xdr:nvSpPr>
      <xdr:spPr>
        <a:xfrm>
          <a:off x="863111" y="95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26494</xdr:rowOff>
    </xdr:from>
    <xdr:to>
      <xdr:col>24</xdr:col>
      <xdr:colOff>62865</xdr:colOff>
      <xdr:row>79</xdr:row>
      <xdr:rowOff>132956</xdr:rowOff>
    </xdr:to>
    <xdr:cxnSp macro="">
      <xdr:nvCxnSpPr>
        <xdr:cNvPr id="174" name="直線コネクタ 173"/>
        <xdr:cNvCxnSpPr/>
      </xdr:nvCxnSpPr>
      <xdr:spPr>
        <a:xfrm flipV="1">
          <a:off x="4633595" y="12199444"/>
          <a:ext cx="1270" cy="1478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136783</xdr:rowOff>
    </xdr:from>
    <xdr:ext cx="534377" cy="259045"/>
    <xdr:sp macro="" textlink="">
      <xdr:nvSpPr>
        <xdr:cNvPr id="175" name="民生費最小値テキスト"/>
        <xdr:cNvSpPr txBox="1"/>
      </xdr:nvSpPr>
      <xdr:spPr>
        <a:xfrm>
          <a:off x="4686300" y="136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132956</xdr:rowOff>
    </xdr:from>
    <xdr:to>
      <xdr:col>24</xdr:col>
      <xdr:colOff>152400</xdr:colOff>
      <xdr:row>79</xdr:row>
      <xdr:rowOff>132956</xdr:rowOff>
    </xdr:to>
    <xdr:cxnSp macro="">
      <xdr:nvCxnSpPr>
        <xdr:cNvPr id="176" name="直線コネクタ 175"/>
        <xdr:cNvCxnSpPr/>
      </xdr:nvCxnSpPr>
      <xdr:spPr>
        <a:xfrm>
          <a:off x="4546600" y="136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144621</xdr:rowOff>
    </xdr:from>
    <xdr:ext cx="599010" cy="259045"/>
    <xdr:sp macro="" textlink="">
      <xdr:nvSpPr>
        <xdr:cNvPr id="177" name="民生費最大値テキスト"/>
        <xdr:cNvSpPr txBox="1"/>
      </xdr:nvSpPr>
      <xdr:spPr>
        <a:xfrm>
          <a:off x="4686300" y="1197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26494</xdr:rowOff>
    </xdr:from>
    <xdr:to>
      <xdr:col>24</xdr:col>
      <xdr:colOff>152400</xdr:colOff>
      <xdr:row>71</xdr:row>
      <xdr:rowOff>26494</xdr:rowOff>
    </xdr:to>
    <xdr:cxnSp macro="">
      <xdr:nvCxnSpPr>
        <xdr:cNvPr id="178" name="直線コネクタ 177"/>
        <xdr:cNvCxnSpPr/>
      </xdr:nvCxnSpPr>
      <xdr:spPr>
        <a:xfrm>
          <a:off x="4546600" y="1219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155163</xdr:rowOff>
    </xdr:from>
    <xdr:to>
      <xdr:col>24</xdr:col>
      <xdr:colOff>63500</xdr:colOff>
      <xdr:row>75</xdr:row>
      <xdr:rowOff>125282</xdr:rowOff>
    </xdr:to>
    <xdr:cxnSp macro="">
      <xdr:nvCxnSpPr>
        <xdr:cNvPr id="179" name="直線コネクタ 178"/>
        <xdr:cNvCxnSpPr/>
      </xdr:nvCxnSpPr>
      <xdr:spPr>
        <a:xfrm flipV="1">
          <a:off x="3797300" y="12842463"/>
          <a:ext cx="838200" cy="14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140071</xdr:rowOff>
    </xdr:from>
    <xdr:ext cx="599010" cy="259045"/>
    <xdr:sp macro="" textlink="">
      <xdr:nvSpPr>
        <xdr:cNvPr id="180" name="民生費平均値テキスト"/>
        <xdr:cNvSpPr txBox="1"/>
      </xdr:nvSpPr>
      <xdr:spPr>
        <a:xfrm>
          <a:off x="4686300" y="12998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161644</xdr:rowOff>
    </xdr:from>
    <xdr:to>
      <xdr:col>24</xdr:col>
      <xdr:colOff>114300</xdr:colOff>
      <xdr:row>76</xdr:row>
      <xdr:rowOff>91794</xdr:rowOff>
    </xdr:to>
    <xdr:sp macro="" textlink="">
      <xdr:nvSpPr>
        <xdr:cNvPr id="181" name="フローチャート: 判断 180"/>
        <xdr:cNvSpPr/>
      </xdr:nvSpPr>
      <xdr:spPr>
        <a:xfrm>
          <a:off x="45847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125282</xdr:rowOff>
    </xdr:from>
    <xdr:to>
      <xdr:col>19</xdr:col>
      <xdr:colOff>177800</xdr:colOff>
      <xdr:row>76</xdr:row>
      <xdr:rowOff>85375</xdr:rowOff>
    </xdr:to>
    <xdr:cxnSp macro="">
      <xdr:nvCxnSpPr>
        <xdr:cNvPr id="182" name="直線コネクタ 181"/>
        <xdr:cNvCxnSpPr/>
      </xdr:nvCxnSpPr>
      <xdr:spPr>
        <a:xfrm flipV="1">
          <a:off x="2908300" y="12984032"/>
          <a:ext cx="889000" cy="1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99252</xdr:rowOff>
    </xdr:from>
    <xdr:to>
      <xdr:col>20</xdr:col>
      <xdr:colOff>38100</xdr:colOff>
      <xdr:row>76</xdr:row>
      <xdr:rowOff>29403</xdr:rowOff>
    </xdr:to>
    <xdr:sp macro="" textlink="">
      <xdr:nvSpPr>
        <xdr:cNvPr id="183" name="フローチャート: 判断 182"/>
        <xdr:cNvSpPr/>
      </xdr:nvSpPr>
      <xdr:spPr>
        <a:xfrm>
          <a:off x="3746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20530</xdr:rowOff>
    </xdr:from>
    <xdr:ext cx="599010" cy="259045"/>
    <xdr:sp macro="" textlink="">
      <xdr:nvSpPr>
        <xdr:cNvPr id="184" name="テキスト ボックス 183"/>
        <xdr:cNvSpPr txBox="1"/>
      </xdr:nvSpPr>
      <xdr:spPr>
        <a:xfrm>
          <a:off x="3497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85375</xdr:rowOff>
    </xdr:from>
    <xdr:to>
      <xdr:col>15</xdr:col>
      <xdr:colOff>50800</xdr:colOff>
      <xdr:row>77</xdr:row>
      <xdr:rowOff>10378</xdr:rowOff>
    </xdr:to>
    <xdr:cxnSp macro="">
      <xdr:nvCxnSpPr>
        <xdr:cNvPr id="185" name="直線コネクタ 184"/>
        <xdr:cNvCxnSpPr/>
      </xdr:nvCxnSpPr>
      <xdr:spPr>
        <a:xfrm flipV="1">
          <a:off x="2019300" y="13115575"/>
          <a:ext cx="889000" cy="9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10344</xdr:rowOff>
    </xdr:from>
    <xdr:to>
      <xdr:col>15</xdr:col>
      <xdr:colOff>101600</xdr:colOff>
      <xdr:row>76</xdr:row>
      <xdr:rowOff>111944</xdr:rowOff>
    </xdr:to>
    <xdr:sp macro="" textlink="">
      <xdr:nvSpPr>
        <xdr:cNvPr id="186" name="フローチャート: 判断 185"/>
        <xdr:cNvSpPr/>
      </xdr:nvSpPr>
      <xdr:spPr>
        <a:xfrm>
          <a:off x="2857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128471</xdr:rowOff>
    </xdr:from>
    <xdr:ext cx="599010" cy="259045"/>
    <xdr:sp macro="" textlink="">
      <xdr:nvSpPr>
        <xdr:cNvPr id="187" name="テキスト ボックス 186"/>
        <xdr:cNvSpPr txBox="1"/>
      </xdr:nvSpPr>
      <xdr:spPr>
        <a:xfrm>
          <a:off x="2608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10378</xdr:rowOff>
    </xdr:from>
    <xdr:to>
      <xdr:col>10</xdr:col>
      <xdr:colOff>114300</xdr:colOff>
      <xdr:row>77</xdr:row>
      <xdr:rowOff>92413</xdr:rowOff>
    </xdr:to>
    <xdr:cxnSp macro="">
      <xdr:nvCxnSpPr>
        <xdr:cNvPr id="188" name="直線コネクタ 187"/>
        <xdr:cNvCxnSpPr/>
      </xdr:nvCxnSpPr>
      <xdr:spPr>
        <a:xfrm flipV="1">
          <a:off x="1130300" y="13212028"/>
          <a:ext cx="889000" cy="8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148548</xdr:rowOff>
    </xdr:from>
    <xdr:to>
      <xdr:col>10</xdr:col>
      <xdr:colOff>165100</xdr:colOff>
      <xdr:row>76</xdr:row>
      <xdr:rowOff>78698</xdr:rowOff>
    </xdr:to>
    <xdr:sp macro="" textlink="">
      <xdr:nvSpPr>
        <xdr:cNvPr id="189" name="フローチャート: 判断 188"/>
        <xdr:cNvSpPr/>
      </xdr:nvSpPr>
      <xdr:spPr>
        <a:xfrm>
          <a:off x="1968500" y="130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95225</xdr:rowOff>
    </xdr:from>
    <xdr:ext cx="599010" cy="259045"/>
    <xdr:sp macro="" textlink="">
      <xdr:nvSpPr>
        <xdr:cNvPr id="190" name="テキスト ボックス 189"/>
        <xdr:cNvSpPr txBox="1"/>
      </xdr:nvSpPr>
      <xdr:spPr>
        <a:xfrm>
          <a:off x="1719795" y="127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34314</xdr:rowOff>
    </xdr:from>
    <xdr:to>
      <xdr:col>6</xdr:col>
      <xdr:colOff>38100</xdr:colOff>
      <xdr:row>77</xdr:row>
      <xdr:rowOff>135914</xdr:rowOff>
    </xdr:to>
    <xdr:sp macro="" textlink="">
      <xdr:nvSpPr>
        <xdr:cNvPr id="191" name="フローチャート: 判断 190"/>
        <xdr:cNvSpPr/>
      </xdr:nvSpPr>
      <xdr:spPr>
        <a:xfrm>
          <a:off x="1079500" y="1323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152441</xdr:rowOff>
    </xdr:from>
    <xdr:ext cx="599010" cy="259045"/>
    <xdr:sp macro="" textlink="">
      <xdr:nvSpPr>
        <xdr:cNvPr id="192" name="テキスト ボックス 191"/>
        <xdr:cNvSpPr txBox="1"/>
      </xdr:nvSpPr>
      <xdr:spPr>
        <a:xfrm>
          <a:off x="830795" y="1301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104363</xdr:rowOff>
    </xdr:from>
    <xdr:to>
      <xdr:col>24</xdr:col>
      <xdr:colOff>114300</xdr:colOff>
      <xdr:row>75</xdr:row>
      <xdr:rowOff>34513</xdr:rowOff>
    </xdr:to>
    <xdr:sp macro="" textlink="">
      <xdr:nvSpPr>
        <xdr:cNvPr id="198" name="楕円 197"/>
        <xdr:cNvSpPr/>
      </xdr:nvSpPr>
      <xdr:spPr>
        <a:xfrm>
          <a:off x="4584700" y="127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127240</xdr:rowOff>
    </xdr:from>
    <xdr:ext cx="599010" cy="259045"/>
    <xdr:sp macro="" textlink="">
      <xdr:nvSpPr>
        <xdr:cNvPr id="199" name="民生費該当値テキスト"/>
        <xdr:cNvSpPr txBox="1"/>
      </xdr:nvSpPr>
      <xdr:spPr>
        <a:xfrm>
          <a:off x="4686300" y="1264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74482</xdr:rowOff>
    </xdr:from>
    <xdr:to>
      <xdr:col>20</xdr:col>
      <xdr:colOff>38100</xdr:colOff>
      <xdr:row>76</xdr:row>
      <xdr:rowOff>4632</xdr:rowOff>
    </xdr:to>
    <xdr:sp macro="" textlink="">
      <xdr:nvSpPr>
        <xdr:cNvPr id="200" name="楕円 199"/>
        <xdr:cNvSpPr/>
      </xdr:nvSpPr>
      <xdr:spPr>
        <a:xfrm>
          <a:off x="3746500" y="129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21159</xdr:rowOff>
    </xdr:from>
    <xdr:ext cx="599010" cy="259045"/>
    <xdr:sp macro="" textlink="">
      <xdr:nvSpPr>
        <xdr:cNvPr id="201" name="テキスト ボックス 200"/>
        <xdr:cNvSpPr txBox="1"/>
      </xdr:nvSpPr>
      <xdr:spPr>
        <a:xfrm>
          <a:off x="3497795" y="1270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34575</xdr:rowOff>
    </xdr:from>
    <xdr:to>
      <xdr:col>15</xdr:col>
      <xdr:colOff>101600</xdr:colOff>
      <xdr:row>76</xdr:row>
      <xdr:rowOff>136175</xdr:rowOff>
    </xdr:to>
    <xdr:sp macro="" textlink="">
      <xdr:nvSpPr>
        <xdr:cNvPr id="202" name="楕円 201"/>
        <xdr:cNvSpPr/>
      </xdr:nvSpPr>
      <xdr:spPr>
        <a:xfrm>
          <a:off x="2857500" y="130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127302</xdr:rowOff>
    </xdr:from>
    <xdr:ext cx="599010" cy="259045"/>
    <xdr:sp macro="" textlink="">
      <xdr:nvSpPr>
        <xdr:cNvPr id="203" name="テキスト ボックス 202"/>
        <xdr:cNvSpPr txBox="1"/>
      </xdr:nvSpPr>
      <xdr:spPr>
        <a:xfrm>
          <a:off x="2608795" y="1315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131028</xdr:rowOff>
    </xdr:from>
    <xdr:to>
      <xdr:col>10</xdr:col>
      <xdr:colOff>165100</xdr:colOff>
      <xdr:row>77</xdr:row>
      <xdr:rowOff>61178</xdr:rowOff>
    </xdr:to>
    <xdr:sp macro="" textlink="">
      <xdr:nvSpPr>
        <xdr:cNvPr id="204" name="楕円 203"/>
        <xdr:cNvSpPr/>
      </xdr:nvSpPr>
      <xdr:spPr>
        <a:xfrm>
          <a:off x="1968500" y="131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52305</xdr:rowOff>
    </xdr:from>
    <xdr:ext cx="599010" cy="259045"/>
    <xdr:sp macro="" textlink="">
      <xdr:nvSpPr>
        <xdr:cNvPr id="205" name="テキスト ボックス 204"/>
        <xdr:cNvSpPr txBox="1"/>
      </xdr:nvSpPr>
      <xdr:spPr>
        <a:xfrm>
          <a:off x="1719795" y="1325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41613</xdr:rowOff>
    </xdr:from>
    <xdr:to>
      <xdr:col>6</xdr:col>
      <xdr:colOff>38100</xdr:colOff>
      <xdr:row>77</xdr:row>
      <xdr:rowOff>143213</xdr:rowOff>
    </xdr:to>
    <xdr:sp macro="" textlink="">
      <xdr:nvSpPr>
        <xdr:cNvPr id="206" name="楕円 205"/>
        <xdr:cNvSpPr/>
      </xdr:nvSpPr>
      <xdr:spPr>
        <a:xfrm>
          <a:off x="1079500" y="132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134340</xdr:rowOff>
    </xdr:from>
    <xdr:ext cx="599010" cy="259045"/>
    <xdr:sp macro="" textlink="">
      <xdr:nvSpPr>
        <xdr:cNvPr id="207" name="テキスト ボックス 206"/>
        <xdr:cNvSpPr txBox="1"/>
      </xdr:nvSpPr>
      <xdr:spPr>
        <a:xfrm>
          <a:off x="830795" y="1333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4" name="直線コネクタ 233"/>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5"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6" name="直線コネクタ 235"/>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7"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8" name="直線コネクタ 237"/>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85065</xdr:rowOff>
    </xdr:from>
    <xdr:to>
      <xdr:col>24</xdr:col>
      <xdr:colOff>63500</xdr:colOff>
      <xdr:row>94</xdr:row>
      <xdr:rowOff>37173</xdr:rowOff>
    </xdr:to>
    <xdr:cxnSp macro="">
      <xdr:nvCxnSpPr>
        <xdr:cNvPr id="239" name="直線コネクタ 238"/>
        <xdr:cNvCxnSpPr/>
      </xdr:nvCxnSpPr>
      <xdr:spPr>
        <a:xfrm>
          <a:off x="3797300" y="15858465"/>
          <a:ext cx="838200" cy="29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159943</xdr:rowOff>
    </xdr:from>
    <xdr:ext cx="534377" cy="259045"/>
    <xdr:sp macro="" textlink="">
      <xdr:nvSpPr>
        <xdr:cNvPr id="240" name="衛生費平均値テキスト"/>
        <xdr:cNvSpPr txBox="1"/>
      </xdr:nvSpPr>
      <xdr:spPr>
        <a:xfrm>
          <a:off x="4686300" y="1661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1" name="フローチャート: 判断 240"/>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22151</xdr:rowOff>
    </xdr:from>
    <xdr:to>
      <xdr:col>19</xdr:col>
      <xdr:colOff>177800</xdr:colOff>
      <xdr:row>92</xdr:row>
      <xdr:rowOff>85065</xdr:rowOff>
    </xdr:to>
    <xdr:cxnSp macro="">
      <xdr:nvCxnSpPr>
        <xdr:cNvPr id="242" name="直線コネクタ 241"/>
        <xdr:cNvCxnSpPr/>
      </xdr:nvCxnSpPr>
      <xdr:spPr>
        <a:xfrm>
          <a:off x="2908300" y="15624101"/>
          <a:ext cx="889000" cy="23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3" name="フローチャート: 判断 242"/>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82332</xdr:rowOff>
    </xdr:from>
    <xdr:ext cx="534377" cy="259045"/>
    <xdr:sp macro="" textlink="">
      <xdr:nvSpPr>
        <xdr:cNvPr id="244" name="テキスト ボックス 243"/>
        <xdr:cNvSpPr txBox="1"/>
      </xdr:nvSpPr>
      <xdr:spPr>
        <a:xfrm>
          <a:off x="3530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22151</xdr:rowOff>
    </xdr:from>
    <xdr:to>
      <xdr:col>15</xdr:col>
      <xdr:colOff>50800</xdr:colOff>
      <xdr:row>94</xdr:row>
      <xdr:rowOff>118097</xdr:rowOff>
    </xdr:to>
    <xdr:cxnSp macro="">
      <xdr:nvCxnSpPr>
        <xdr:cNvPr id="245" name="直線コネクタ 244"/>
        <xdr:cNvCxnSpPr/>
      </xdr:nvCxnSpPr>
      <xdr:spPr>
        <a:xfrm flipV="1">
          <a:off x="2019300" y="15624101"/>
          <a:ext cx="889000" cy="6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6" name="フローチャート: 判断 245"/>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52582</xdr:rowOff>
    </xdr:from>
    <xdr:ext cx="534377" cy="259045"/>
    <xdr:sp macro="" textlink="">
      <xdr:nvSpPr>
        <xdr:cNvPr id="247" name="テキスト ボックス 246"/>
        <xdr:cNvSpPr txBox="1"/>
      </xdr:nvSpPr>
      <xdr:spPr>
        <a:xfrm>
          <a:off x="2641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57552</xdr:rowOff>
    </xdr:from>
    <xdr:to>
      <xdr:col>10</xdr:col>
      <xdr:colOff>114300</xdr:colOff>
      <xdr:row>94</xdr:row>
      <xdr:rowOff>118097</xdr:rowOff>
    </xdr:to>
    <xdr:cxnSp macro="">
      <xdr:nvCxnSpPr>
        <xdr:cNvPr id="248" name="直線コネクタ 247"/>
        <xdr:cNvCxnSpPr/>
      </xdr:nvCxnSpPr>
      <xdr:spPr>
        <a:xfrm>
          <a:off x="1130300" y="16173852"/>
          <a:ext cx="889000" cy="6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39457</xdr:rowOff>
    </xdr:from>
    <xdr:to>
      <xdr:col>10</xdr:col>
      <xdr:colOff>165100</xdr:colOff>
      <xdr:row>97</xdr:row>
      <xdr:rowOff>141057</xdr:rowOff>
    </xdr:to>
    <xdr:sp macro="" textlink="">
      <xdr:nvSpPr>
        <xdr:cNvPr id="249" name="フローチャート: 判断 248"/>
        <xdr:cNvSpPr/>
      </xdr:nvSpPr>
      <xdr:spPr>
        <a:xfrm>
          <a:off x="1968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132184</xdr:rowOff>
    </xdr:from>
    <xdr:ext cx="534377" cy="259045"/>
    <xdr:sp macro="" textlink="">
      <xdr:nvSpPr>
        <xdr:cNvPr id="250" name="テキスト ボックス 249"/>
        <xdr:cNvSpPr txBox="1"/>
      </xdr:nvSpPr>
      <xdr:spPr>
        <a:xfrm>
          <a:off x="1752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13331</xdr:rowOff>
    </xdr:from>
    <xdr:to>
      <xdr:col>6</xdr:col>
      <xdr:colOff>38100</xdr:colOff>
      <xdr:row>97</xdr:row>
      <xdr:rowOff>114931</xdr:rowOff>
    </xdr:to>
    <xdr:sp macro="" textlink="">
      <xdr:nvSpPr>
        <xdr:cNvPr id="251" name="フローチャート: 判断 250"/>
        <xdr:cNvSpPr/>
      </xdr:nvSpPr>
      <xdr:spPr>
        <a:xfrm>
          <a:off x="1079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106058</xdr:rowOff>
    </xdr:from>
    <xdr:ext cx="534377" cy="259045"/>
    <xdr:sp macro="" textlink="">
      <xdr:nvSpPr>
        <xdr:cNvPr id="252" name="テキスト ボックス 251"/>
        <xdr:cNvSpPr txBox="1"/>
      </xdr:nvSpPr>
      <xdr:spPr>
        <a:xfrm>
          <a:off x="863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157823</xdr:rowOff>
    </xdr:from>
    <xdr:to>
      <xdr:col>24</xdr:col>
      <xdr:colOff>114300</xdr:colOff>
      <xdr:row>94</xdr:row>
      <xdr:rowOff>87973</xdr:rowOff>
    </xdr:to>
    <xdr:sp macro="" textlink="">
      <xdr:nvSpPr>
        <xdr:cNvPr id="258" name="楕円 257"/>
        <xdr:cNvSpPr/>
      </xdr:nvSpPr>
      <xdr:spPr>
        <a:xfrm>
          <a:off x="4584700" y="161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9250</xdr:rowOff>
    </xdr:from>
    <xdr:ext cx="534377" cy="259045"/>
    <xdr:sp macro="" textlink="">
      <xdr:nvSpPr>
        <xdr:cNvPr id="259" name="衛生費該当値テキスト"/>
        <xdr:cNvSpPr txBox="1"/>
      </xdr:nvSpPr>
      <xdr:spPr>
        <a:xfrm>
          <a:off x="4686300" y="159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34265</xdr:rowOff>
    </xdr:from>
    <xdr:to>
      <xdr:col>20</xdr:col>
      <xdr:colOff>38100</xdr:colOff>
      <xdr:row>92</xdr:row>
      <xdr:rowOff>135865</xdr:rowOff>
    </xdr:to>
    <xdr:sp macro="" textlink="">
      <xdr:nvSpPr>
        <xdr:cNvPr id="260" name="楕円 259"/>
        <xdr:cNvSpPr/>
      </xdr:nvSpPr>
      <xdr:spPr>
        <a:xfrm>
          <a:off x="3746500" y="158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152392</xdr:rowOff>
    </xdr:from>
    <xdr:ext cx="534377" cy="259045"/>
    <xdr:sp macro="" textlink="">
      <xdr:nvSpPr>
        <xdr:cNvPr id="261" name="テキスト ボックス 260"/>
        <xdr:cNvSpPr txBox="1"/>
      </xdr:nvSpPr>
      <xdr:spPr>
        <a:xfrm>
          <a:off x="3530111" y="1558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142801</xdr:rowOff>
    </xdr:from>
    <xdr:to>
      <xdr:col>15</xdr:col>
      <xdr:colOff>101600</xdr:colOff>
      <xdr:row>91</xdr:row>
      <xdr:rowOff>72951</xdr:rowOff>
    </xdr:to>
    <xdr:sp macro="" textlink="">
      <xdr:nvSpPr>
        <xdr:cNvPr id="262" name="楕円 261"/>
        <xdr:cNvSpPr/>
      </xdr:nvSpPr>
      <xdr:spPr>
        <a:xfrm>
          <a:off x="2857500" y="155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89478</xdr:rowOff>
    </xdr:from>
    <xdr:ext cx="599010" cy="259045"/>
    <xdr:sp macro="" textlink="">
      <xdr:nvSpPr>
        <xdr:cNvPr id="263" name="テキスト ボックス 262"/>
        <xdr:cNvSpPr txBox="1"/>
      </xdr:nvSpPr>
      <xdr:spPr>
        <a:xfrm>
          <a:off x="2608795" y="1534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67297</xdr:rowOff>
    </xdr:from>
    <xdr:to>
      <xdr:col>10</xdr:col>
      <xdr:colOff>165100</xdr:colOff>
      <xdr:row>94</xdr:row>
      <xdr:rowOff>168897</xdr:rowOff>
    </xdr:to>
    <xdr:sp macro="" textlink="">
      <xdr:nvSpPr>
        <xdr:cNvPr id="264" name="楕円 263"/>
        <xdr:cNvSpPr/>
      </xdr:nvSpPr>
      <xdr:spPr>
        <a:xfrm>
          <a:off x="1968500" y="161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13974</xdr:rowOff>
    </xdr:from>
    <xdr:ext cx="534377" cy="259045"/>
    <xdr:sp macro="" textlink="">
      <xdr:nvSpPr>
        <xdr:cNvPr id="265" name="テキスト ボックス 264"/>
        <xdr:cNvSpPr txBox="1"/>
      </xdr:nvSpPr>
      <xdr:spPr>
        <a:xfrm>
          <a:off x="1752111" y="159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6752</xdr:rowOff>
    </xdr:from>
    <xdr:to>
      <xdr:col>6</xdr:col>
      <xdr:colOff>38100</xdr:colOff>
      <xdr:row>94</xdr:row>
      <xdr:rowOff>108352</xdr:rowOff>
    </xdr:to>
    <xdr:sp macro="" textlink="">
      <xdr:nvSpPr>
        <xdr:cNvPr id="266" name="楕円 265"/>
        <xdr:cNvSpPr/>
      </xdr:nvSpPr>
      <xdr:spPr>
        <a:xfrm>
          <a:off x="1079500" y="161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124879</xdr:rowOff>
    </xdr:from>
    <xdr:ext cx="534377" cy="259045"/>
    <xdr:sp macro="" textlink="">
      <xdr:nvSpPr>
        <xdr:cNvPr id="267" name="テキスト ボックス 266"/>
        <xdr:cNvSpPr txBox="1"/>
      </xdr:nvSpPr>
      <xdr:spPr>
        <a:xfrm>
          <a:off x="863111" y="1589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89" name="直線コネクタ 288"/>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92" name="労働費最大値テキスト"/>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93" name="直線コネクタ 292"/>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70206</xdr:rowOff>
    </xdr:from>
    <xdr:to>
      <xdr:col>55</xdr:col>
      <xdr:colOff>0</xdr:colOff>
      <xdr:row>37</xdr:row>
      <xdr:rowOff>94437</xdr:rowOff>
    </xdr:to>
    <xdr:cxnSp macro="">
      <xdr:nvCxnSpPr>
        <xdr:cNvPr id="294" name="直線コネクタ 293"/>
        <xdr:cNvCxnSpPr/>
      </xdr:nvCxnSpPr>
      <xdr:spPr>
        <a:xfrm flipV="1">
          <a:off x="9639300" y="6413856"/>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28465</xdr:rowOff>
    </xdr:from>
    <xdr:ext cx="378565" cy="259045"/>
    <xdr:sp macro="" textlink="">
      <xdr:nvSpPr>
        <xdr:cNvPr id="295" name="労働費平均値テキスト"/>
        <xdr:cNvSpPr txBox="1"/>
      </xdr:nvSpPr>
      <xdr:spPr>
        <a:xfrm>
          <a:off x="10528300" y="6372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6" name="フローチャート: 判断 295"/>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94437</xdr:rowOff>
    </xdr:from>
    <xdr:to>
      <xdr:col>50</xdr:col>
      <xdr:colOff>114300</xdr:colOff>
      <xdr:row>37</xdr:row>
      <xdr:rowOff>98552</xdr:rowOff>
    </xdr:to>
    <xdr:cxnSp macro="">
      <xdr:nvCxnSpPr>
        <xdr:cNvPr id="297" name="直線コネクタ 296"/>
        <xdr:cNvCxnSpPr/>
      </xdr:nvCxnSpPr>
      <xdr:spPr>
        <a:xfrm flipV="1">
          <a:off x="8750300" y="643808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298" name="フローチャート: 判断 297"/>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145051</xdr:rowOff>
    </xdr:from>
    <xdr:ext cx="378565" cy="259045"/>
    <xdr:sp macro="" textlink="">
      <xdr:nvSpPr>
        <xdr:cNvPr id="299" name="テキスト ボックス 298"/>
        <xdr:cNvSpPr txBox="1"/>
      </xdr:nvSpPr>
      <xdr:spPr>
        <a:xfrm>
          <a:off x="9450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114097</xdr:rowOff>
    </xdr:from>
    <xdr:to>
      <xdr:col>45</xdr:col>
      <xdr:colOff>177800</xdr:colOff>
      <xdr:row>37</xdr:row>
      <xdr:rowOff>98552</xdr:rowOff>
    </xdr:to>
    <xdr:cxnSp macro="">
      <xdr:nvCxnSpPr>
        <xdr:cNvPr id="300" name="直線コネクタ 299"/>
        <xdr:cNvCxnSpPr/>
      </xdr:nvCxnSpPr>
      <xdr:spPr>
        <a:xfrm>
          <a:off x="7861300" y="6114847"/>
          <a:ext cx="889000" cy="3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33122</xdr:rowOff>
    </xdr:from>
    <xdr:to>
      <xdr:col>46</xdr:col>
      <xdr:colOff>38100</xdr:colOff>
      <xdr:row>36</xdr:row>
      <xdr:rowOff>134722</xdr:rowOff>
    </xdr:to>
    <xdr:sp macro="" textlink="">
      <xdr:nvSpPr>
        <xdr:cNvPr id="301" name="フローチャート: 判断 300"/>
        <xdr:cNvSpPr/>
      </xdr:nvSpPr>
      <xdr:spPr>
        <a:xfrm>
          <a:off x="8699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151249</xdr:rowOff>
    </xdr:from>
    <xdr:ext cx="378565" cy="259045"/>
    <xdr:sp macro="" textlink="">
      <xdr:nvSpPr>
        <xdr:cNvPr id="302" name="テキスト ボックス 301"/>
        <xdr:cNvSpPr txBox="1"/>
      </xdr:nvSpPr>
      <xdr:spPr>
        <a:xfrm>
          <a:off x="8561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114097</xdr:rowOff>
    </xdr:from>
    <xdr:to>
      <xdr:col>41</xdr:col>
      <xdr:colOff>50800</xdr:colOff>
      <xdr:row>36</xdr:row>
      <xdr:rowOff>93066</xdr:rowOff>
    </xdr:to>
    <xdr:cxnSp macro="">
      <xdr:nvCxnSpPr>
        <xdr:cNvPr id="303" name="直線コネクタ 302"/>
        <xdr:cNvCxnSpPr/>
      </xdr:nvCxnSpPr>
      <xdr:spPr>
        <a:xfrm flipV="1">
          <a:off x="6972300" y="6114847"/>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139192</xdr:rowOff>
    </xdr:from>
    <xdr:to>
      <xdr:col>41</xdr:col>
      <xdr:colOff>101600</xdr:colOff>
      <xdr:row>35</xdr:row>
      <xdr:rowOff>69342</xdr:rowOff>
    </xdr:to>
    <xdr:sp macro="" textlink="">
      <xdr:nvSpPr>
        <xdr:cNvPr id="304" name="フローチャート: 判断 303"/>
        <xdr:cNvSpPr/>
      </xdr:nvSpPr>
      <xdr:spPr>
        <a:xfrm>
          <a:off x="7810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85869</xdr:rowOff>
    </xdr:from>
    <xdr:ext cx="469744" cy="259045"/>
    <xdr:sp macro="" textlink="">
      <xdr:nvSpPr>
        <xdr:cNvPr id="305" name="テキスト ボックス 304"/>
        <xdr:cNvSpPr txBox="1"/>
      </xdr:nvSpPr>
      <xdr:spPr>
        <a:xfrm>
          <a:off x="7626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122275</xdr:rowOff>
    </xdr:from>
    <xdr:to>
      <xdr:col>36</xdr:col>
      <xdr:colOff>165100</xdr:colOff>
      <xdr:row>34</xdr:row>
      <xdr:rowOff>52425</xdr:rowOff>
    </xdr:to>
    <xdr:sp macro="" textlink="">
      <xdr:nvSpPr>
        <xdr:cNvPr id="306" name="フローチャート: 判断 305"/>
        <xdr:cNvSpPr/>
      </xdr:nvSpPr>
      <xdr:spPr>
        <a:xfrm>
          <a:off x="6921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68952</xdr:rowOff>
    </xdr:from>
    <xdr:ext cx="469744" cy="259045"/>
    <xdr:sp macro="" textlink="">
      <xdr:nvSpPr>
        <xdr:cNvPr id="307" name="テキスト ボックス 306"/>
        <xdr:cNvSpPr txBox="1"/>
      </xdr:nvSpPr>
      <xdr:spPr>
        <a:xfrm>
          <a:off x="6737428"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19406</xdr:rowOff>
    </xdr:from>
    <xdr:to>
      <xdr:col>55</xdr:col>
      <xdr:colOff>50800</xdr:colOff>
      <xdr:row>37</xdr:row>
      <xdr:rowOff>121006</xdr:rowOff>
    </xdr:to>
    <xdr:sp macro="" textlink="">
      <xdr:nvSpPr>
        <xdr:cNvPr id="313" name="楕円 312"/>
        <xdr:cNvSpPr/>
      </xdr:nvSpPr>
      <xdr:spPr>
        <a:xfrm>
          <a:off x="104267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42283</xdr:rowOff>
    </xdr:from>
    <xdr:ext cx="378565" cy="259045"/>
    <xdr:sp macro="" textlink="">
      <xdr:nvSpPr>
        <xdr:cNvPr id="314" name="労働費該当値テキスト"/>
        <xdr:cNvSpPr txBox="1"/>
      </xdr:nvSpPr>
      <xdr:spPr>
        <a:xfrm>
          <a:off x="10528300" y="6214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43637</xdr:rowOff>
    </xdr:from>
    <xdr:to>
      <xdr:col>50</xdr:col>
      <xdr:colOff>165100</xdr:colOff>
      <xdr:row>37</xdr:row>
      <xdr:rowOff>145237</xdr:rowOff>
    </xdr:to>
    <xdr:sp macro="" textlink="">
      <xdr:nvSpPr>
        <xdr:cNvPr id="315" name="楕円 314"/>
        <xdr:cNvSpPr/>
      </xdr:nvSpPr>
      <xdr:spPr>
        <a:xfrm>
          <a:off x="95885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161764</xdr:rowOff>
    </xdr:from>
    <xdr:ext cx="378565" cy="259045"/>
    <xdr:sp macro="" textlink="">
      <xdr:nvSpPr>
        <xdr:cNvPr id="316" name="テキスト ボックス 315"/>
        <xdr:cNvSpPr txBox="1"/>
      </xdr:nvSpPr>
      <xdr:spPr>
        <a:xfrm>
          <a:off x="9450017" y="61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47752</xdr:rowOff>
    </xdr:from>
    <xdr:to>
      <xdr:col>46</xdr:col>
      <xdr:colOff>38100</xdr:colOff>
      <xdr:row>37</xdr:row>
      <xdr:rowOff>149352</xdr:rowOff>
    </xdr:to>
    <xdr:sp macro="" textlink="">
      <xdr:nvSpPr>
        <xdr:cNvPr id="317" name="楕円 316"/>
        <xdr:cNvSpPr/>
      </xdr:nvSpPr>
      <xdr:spPr>
        <a:xfrm>
          <a:off x="8699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140479</xdr:rowOff>
    </xdr:from>
    <xdr:ext cx="378565" cy="259045"/>
    <xdr:sp macro="" textlink="">
      <xdr:nvSpPr>
        <xdr:cNvPr id="318" name="テキスト ボックス 317"/>
        <xdr:cNvSpPr txBox="1"/>
      </xdr:nvSpPr>
      <xdr:spPr>
        <a:xfrm>
          <a:off x="8561017" y="648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63297</xdr:rowOff>
    </xdr:from>
    <xdr:to>
      <xdr:col>41</xdr:col>
      <xdr:colOff>101600</xdr:colOff>
      <xdr:row>35</xdr:row>
      <xdr:rowOff>164897</xdr:rowOff>
    </xdr:to>
    <xdr:sp macro="" textlink="">
      <xdr:nvSpPr>
        <xdr:cNvPr id="319" name="楕円 318"/>
        <xdr:cNvSpPr/>
      </xdr:nvSpPr>
      <xdr:spPr>
        <a:xfrm>
          <a:off x="7810500" y="60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156024</xdr:rowOff>
    </xdr:from>
    <xdr:ext cx="469744" cy="259045"/>
    <xdr:sp macro="" textlink="">
      <xdr:nvSpPr>
        <xdr:cNvPr id="320" name="テキスト ボックス 319"/>
        <xdr:cNvSpPr txBox="1"/>
      </xdr:nvSpPr>
      <xdr:spPr>
        <a:xfrm>
          <a:off x="7626428" y="615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42266</xdr:rowOff>
    </xdr:from>
    <xdr:to>
      <xdr:col>36</xdr:col>
      <xdr:colOff>165100</xdr:colOff>
      <xdr:row>36</xdr:row>
      <xdr:rowOff>143866</xdr:rowOff>
    </xdr:to>
    <xdr:sp macro="" textlink="">
      <xdr:nvSpPr>
        <xdr:cNvPr id="321" name="楕円 320"/>
        <xdr:cNvSpPr/>
      </xdr:nvSpPr>
      <xdr:spPr>
        <a:xfrm>
          <a:off x="6921500" y="62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134993</xdr:rowOff>
    </xdr:from>
    <xdr:ext cx="378565" cy="259045"/>
    <xdr:sp macro="" textlink="">
      <xdr:nvSpPr>
        <xdr:cNvPr id="322" name="テキスト ボックス 321"/>
        <xdr:cNvSpPr txBox="1"/>
      </xdr:nvSpPr>
      <xdr:spPr>
        <a:xfrm>
          <a:off x="6783017" y="63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6" name="直線コネクタ 345"/>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7"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48" name="直線コネクタ 347"/>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49"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0" name="直線コネクタ 349"/>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18466</xdr:rowOff>
    </xdr:from>
    <xdr:to>
      <xdr:col>55</xdr:col>
      <xdr:colOff>0</xdr:colOff>
      <xdr:row>54</xdr:row>
      <xdr:rowOff>59919</xdr:rowOff>
    </xdr:to>
    <xdr:cxnSp macro="">
      <xdr:nvCxnSpPr>
        <xdr:cNvPr id="351" name="直線コネクタ 350"/>
        <xdr:cNvCxnSpPr/>
      </xdr:nvCxnSpPr>
      <xdr:spPr>
        <a:xfrm>
          <a:off x="9639300" y="9276766"/>
          <a:ext cx="8382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158272</xdr:rowOff>
    </xdr:from>
    <xdr:ext cx="534377" cy="259045"/>
    <xdr:sp macro="" textlink="">
      <xdr:nvSpPr>
        <xdr:cNvPr id="352" name="農林水産業費平均値テキスト"/>
        <xdr:cNvSpPr txBox="1"/>
      </xdr:nvSpPr>
      <xdr:spPr>
        <a:xfrm>
          <a:off x="10528300" y="9416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3" name="フローチャート: 判断 352"/>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18466</xdr:rowOff>
    </xdr:from>
    <xdr:to>
      <xdr:col>50</xdr:col>
      <xdr:colOff>114300</xdr:colOff>
      <xdr:row>54</xdr:row>
      <xdr:rowOff>161112</xdr:rowOff>
    </xdr:to>
    <xdr:cxnSp macro="">
      <xdr:nvCxnSpPr>
        <xdr:cNvPr id="354" name="直線コネクタ 353"/>
        <xdr:cNvCxnSpPr/>
      </xdr:nvCxnSpPr>
      <xdr:spPr>
        <a:xfrm flipV="1">
          <a:off x="8750300" y="9276766"/>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5" name="フローチャート: 判断 354"/>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62565</xdr:rowOff>
    </xdr:from>
    <xdr:ext cx="534377" cy="259045"/>
    <xdr:sp macro="" textlink="">
      <xdr:nvSpPr>
        <xdr:cNvPr id="356" name="テキスト ボックス 355"/>
        <xdr:cNvSpPr txBox="1"/>
      </xdr:nvSpPr>
      <xdr:spPr>
        <a:xfrm>
          <a:off x="9372111" y="9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116459</xdr:rowOff>
    </xdr:from>
    <xdr:to>
      <xdr:col>45</xdr:col>
      <xdr:colOff>177800</xdr:colOff>
      <xdr:row>54</xdr:row>
      <xdr:rowOff>161112</xdr:rowOff>
    </xdr:to>
    <xdr:cxnSp macro="">
      <xdr:nvCxnSpPr>
        <xdr:cNvPr id="357" name="直線コネクタ 356"/>
        <xdr:cNvCxnSpPr/>
      </xdr:nvCxnSpPr>
      <xdr:spPr>
        <a:xfrm>
          <a:off x="7861300" y="9374759"/>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8" name="フローチャート: 判断 357"/>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67632</xdr:rowOff>
    </xdr:from>
    <xdr:ext cx="534377" cy="259045"/>
    <xdr:sp macro="" textlink="">
      <xdr:nvSpPr>
        <xdr:cNvPr id="359" name="テキスト ボックス 358"/>
        <xdr:cNvSpPr txBox="1"/>
      </xdr:nvSpPr>
      <xdr:spPr>
        <a:xfrm>
          <a:off x="8483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116459</xdr:rowOff>
    </xdr:from>
    <xdr:to>
      <xdr:col>41</xdr:col>
      <xdr:colOff>50800</xdr:colOff>
      <xdr:row>55</xdr:row>
      <xdr:rowOff>94342</xdr:rowOff>
    </xdr:to>
    <xdr:cxnSp macro="">
      <xdr:nvCxnSpPr>
        <xdr:cNvPr id="360" name="直線コネクタ 359"/>
        <xdr:cNvCxnSpPr/>
      </xdr:nvCxnSpPr>
      <xdr:spPr>
        <a:xfrm flipV="1">
          <a:off x="6972300" y="9374759"/>
          <a:ext cx="889000" cy="14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61" name="フローチャート: 判断 360"/>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2" name="テキスト ボックス 361"/>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3" name="フローチャート: 判断 362"/>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4" name="テキスト ボックス 363"/>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9119</xdr:rowOff>
    </xdr:from>
    <xdr:to>
      <xdr:col>55</xdr:col>
      <xdr:colOff>50800</xdr:colOff>
      <xdr:row>54</xdr:row>
      <xdr:rowOff>110719</xdr:rowOff>
    </xdr:to>
    <xdr:sp macro="" textlink="">
      <xdr:nvSpPr>
        <xdr:cNvPr id="370" name="楕円 369"/>
        <xdr:cNvSpPr/>
      </xdr:nvSpPr>
      <xdr:spPr>
        <a:xfrm>
          <a:off x="10426700" y="926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31996</xdr:rowOff>
    </xdr:from>
    <xdr:ext cx="534377" cy="259045"/>
    <xdr:sp macro="" textlink="">
      <xdr:nvSpPr>
        <xdr:cNvPr id="371" name="農林水産業費該当値テキスト"/>
        <xdr:cNvSpPr txBox="1"/>
      </xdr:nvSpPr>
      <xdr:spPr>
        <a:xfrm>
          <a:off x="10528300" y="911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139116</xdr:rowOff>
    </xdr:from>
    <xdr:to>
      <xdr:col>50</xdr:col>
      <xdr:colOff>165100</xdr:colOff>
      <xdr:row>54</xdr:row>
      <xdr:rowOff>69266</xdr:rowOff>
    </xdr:to>
    <xdr:sp macro="" textlink="">
      <xdr:nvSpPr>
        <xdr:cNvPr id="372" name="楕円 371"/>
        <xdr:cNvSpPr/>
      </xdr:nvSpPr>
      <xdr:spPr>
        <a:xfrm>
          <a:off x="9588500" y="922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85793</xdr:rowOff>
    </xdr:from>
    <xdr:ext cx="534377" cy="259045"/>
    <xdr:sp macro="" textlink="">
      <xdr:nvSpPr>
        <xdr:cNvPr id="373" name="テキスト ボックス 372"/>
        <xdr:cNvSpPr txBox="1"/>
      </xdr:nvSpPr>
      <xdr:spPr>
        <a:xfrm>
          <a:off x="9372111" y="900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110312</xdr:rowOff>
    </xdr:from>
    <xdr:to>
      <xdr:col>46</xdr:col>
      <xdr:colOff>38100</xdr:colOff>
      <xdr:row>55</xdr:row>
      <xdr:rowOff>40462</xdr:rowOff>
    </xdr:to>
    <xdr:sp macro="" textlink="">
      <xdr:nvSpPr>
        <xdr:cNvPr id="374" name="楕円 373"/>
        <xdr:cNvSpPr/>
      </xdr:nvSpPr>
      <xdr:spPr>
        <a:xfrm>
          <a:off x="8699500" y="93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56989</xdr:rowOff>
    </xdr:from>
    <xdr:ext cx="534377" cy="259045"/>
    <xdr:sp macro="" textlink="">
      <xdr:nvSpPr>
        <xdr:cNvPr id="375" name="テキスト ボックス 374"/>
        <xdr:cNvSpPr txBox="1"/>
      </xdr:nvSpPr>
      <xdr:spPr>
        <a:xfrm>
          <a:off x="8483111" y="91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65659</xdr:rowOff>
    </xdr:from>
    <xdr:to>
      <xdr:col>41</xdr:col>
      <xdr:colOff>101600</xdr:colOff>
      <xdr:row>54</xdr:row>
      <xdr:rowOff>167259</xdr:rowOff>
    </xdr:to>
    <xdr:sp macro="" textlink="">
      <xdr:nvSpPr>
        <xdr:cNvPr id="376" name="楕円 375"/>
        <xdr:cNvSpPr/>
      </xdr:nvSpPr>
      <xdr:spPr>
        <a:xfrm>
          <a:off x="7810500" y="93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12336</xdr:rowOff>
    </xdr:from>
    <xdr:ext cx="534377" cy="259045"/>
    <xdr:sp macro="" textlink="">
      <xdr:nvSpPr>
        <xdr:cNvPr id="377" name="テキスト ボックス 376"/>
        <xdr:cNvSpPr txBox="1"/>
      </xdr:nvSpPr>
      <xdr:spPr>
        <a:xfrm>
          <a:off x="7594111" y="909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43542</xdr:rowOff>
    </xdr:from>
    <xdr:to>
      <xdr:col>36</xdr:col>
      <xdr:colOff>165100</xdr:colOff>
      <xdr:row>55</xdr:row>
      <xdr:rowOff>145142</xdr:rowOff>
    </xdr:to>
    <xdr:sp macro="" textlink="">
      <xdr:nvSpPr>
        <xdr:cNvPr id="378" name="楕円 377"/>
        <xdr:cNvSpPr/>
      </xdr:nvSpPr>
      <xdr:spPr>
        <a:xfrm>
          <a:off x="6921500" y="94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161669</xdr:rowOff>
    </xdr:from>
    <xdr:ext cx="534377" cy="259045"/>
    <xdr:sp macro="" textlink="">
      <xdr:nvSpPr>
        <xdr:cNvPr id="379" name="テキスト ボックス 378"/>
        <xdr:cNvSpPr txBox="1"/>
      </xdr:nvSpPr>
      <xdr:spPr>
        <a:xfrm>
          <a:off x="6705111" y="92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1" name="直線コネクタ 400"/>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2"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3" name="直線コネクタ 402"/>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4"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5" name="直線コネクタ 404"/>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12712</xdr:rowOff>
    </xdr:from>
    <xdr:to>
      <xdr:col>55</xdr:col>
      <xdr:colOff>0</xdr:colOff>
      <xdr:row>73</xdr:row>
      <xdr:rowOff>164778</xdr:rowOff>
    </xdr:to>
    <xdr:cxnSp macro="">
      <xdr:nvCxnSpPr>
        <xdr:cNvPr id="406" name="直線コネクタ 405"/>
        <xdr:cNvCxnSpPr/>
      </xdr:nvCxnSpPr>
      <xdr:spPr>
        <a:xfrm flipV="1">
          <a:off x="9639300" y="12357112"/>
          <a:ext cx="838200" cy="32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49816</xdr:rowOff>
    </xdr:from>
    <xdr:ext cx="534377" cy="259045"/>
    <xdr:sp macro="" textlink="">
      <xdr:nvSpPr>
        <xdr:cNvPr id="407" name="商工費平均値テキスト"/>
        <xdr:cNvSpPr txBox="1"/>
      </xdr:nvSpPr>
      <xdr:spPr>
        <a:xfrm>
          <a:off x="10528300" y="1308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08" name="フローチャート: 判断 407"/>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164778</xdr:rowOff>
    </xdr:from>
    <xdr:to>
      <xdr:col>50</xdr:col>
      <xdr:colOff>114300</xdr:colOff>
      <xdr:row>75</xdr:row>
      <xdr:rowOff>73886</xdr:rowOff>
    </xdr:to>
    <xdr:cxnSp macro="">
      <xdr:nvCxnSpPr>
        <xdr:cNvPr id="409" name="直線コネクタ 408"/>
        <xdr:cNvCxnSpPr/>
      </xdr:nvCxnSpPr>
      <xdr:spPr>
        <a:xfrm flipV="1">
          <a:off x="8750300" y="12680628"/>
          <a:ext cx="889000" cy="25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0" name="フローチャート: 判断 409"/>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21699</xdr:rowOff>
    </xdr:from>
    <xdr:ext cx="534377" cy="259045"/>
    <xdr:sp macro="" textlink="">
      <xdr:nvSpPr>
        <xdr:cNvPr id="411" name="テキスト ボックス 410"/>
        <xdr:cNvSpPr txBox="1"/>
      </xdr:nvSpPr>
      <xdr:spPr>
        <a:xfrm>
          <a:off x="9372111" y="132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73886</xdr:rowOff>
    </xdr:from>
    <xdr:to>
      <xdr:col>45</xdr:col>
      <xdr:colOff>177800</xdr:colOff>
      <xdr:row>76</xdr:row>
      <xdr:rowOff>32280</xdr:rowOff>
    </xdr:to>
    <xdr:cxnSp macro="">
      <xdr:nvCxnSpPr>
        <xdr:cNvPr id="412" name="直線コネクタ 411"/>
        <xdr:cNvCxnSpPr/>
      </xdr:nvCxnSpPr>
      <xdr:spPr>
        <a:xfrm flipV="1">
          <a:off x="7861300" y="12932636"/>
          <a:ext cx="889000" cy="1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3" name="フローチャート: 判断 412"/>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166676</xdr:rowOff>
    </xdr:from>
    <xdr:ext cx="534377" cy="259045"/>
    <xdr:sp macro="" textlink="">
      <xdr:nvSpPr>
        <xdr:cNvPr id="414" name="テキスト ボックス 413"/>
        <xdr:cNvSpPr txBox="1"/>
      </xdr:nvSpPr>
      <xdr:spPr>
        <a:xfrm>
          <a:off x="8483111" y="131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32280</xdr:rowOff>
    </xdr:from>
    <xdr:to>
      <xdr:col>41</xdr:col>
      <xdr:colOff>50800</xdr:colOff>
      <xdr:row>76</xdr:row>
      <xdr:rowOff>60787</xdr:rowOff>
    </xdr:to>
    <xdr:cxnSp macro="">
      <xdr:nvCxnSpPr>
        <xdr:cNvPr id="415" name="直線コネクタ 414"/>
        <xdr:cNvCxnSpPr/>
      </xdr:nvCxnSpPr>
      <xdr:spPr>
        <a:xfrm flipV="1">
          <a:off x="6972300" y="13062480"/>
          <a:ext cx="8890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48758</xdr:rowOff>
    </xdr:from>
    <xdr:to>
      <xdr:col>41</xdr:col>
      <xdr:colOff>101600</xdr:colOff>
      <xdr:row>77</xdr:row>
      <xdr:rowOff>150358</xdr:rowOff>
    </xdr:to>
    <xdr:sp macro="" textlink="">
      <xdr:nvSpPr>
        <xdr:cNvPr id="416" name="フローチャート: 判断 415"/>
        <xdr:cNvSpPr/>
      </xdr:nvSpPr>
      <xdr:spPr>
        <a:xfrm>
          <a:off x="7810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141485</xdr:rowOff>
    </xdr:from>
    <xdr:ext cx="469744" cy="259045"/>
    <xdr:sp macro="" textlink="">
      <xdr:nvSpPr>
        <xdr:cNvPr id="417" name="テキスト ボックス 416"/>
        <xdr:cNvSpPr txBox="1"/>
      </xdr:nvSpPr>
      <xdr:spPr>
        <a:xfrm>
          <a:off x="7626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52758</xdr:rowOff>
    </xdr:from>
    <xdr:to>
      <xdr:col>36</xdr:col>
      <xdr:colOff>165100</xdr:colOff>
      <xdr:row>77</xdr:row>
      <xdr:rowOff>154358</xdr:rowOff>
    </xdr:to>
    <xdr:sp macro="" textlink="">
      <xdr:nvSpPr>
        <xdr:cNvPr id="418" name="フローチャート: 判断 417"/>
        <xdr:cNvSpPr/>
      </xdr:nvSpPr>
      <xdr:spPr>
        <a:xfrm>
          <a:off x="6921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145485</xdr:rowOff>
    </xdr:from>
    <xdr:ext cx="469744" cy="259045"/>
    <xdr:sp macro="" textlink="">
      <xdr:nvSpPr>
        <xdr:cNvPr id="419" name="テキスト ボックス 418"/>
        <xdr:cNvSpPr txBox="1"/>
      </xdr:nvSpPr>
      <xdr:spPr>
        <a:xfrm>
          <a:off x="6737428"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133362</xdr:rowOff>
    </xdr:from>
    <xdr:to>
      <xdr:col>55</xdr:col>
      <xdr:colOff>50800</xdr:colOff>
      <xdr:row>72</xdr:row>
      <xdr:rowOff>63512</xdr:rowOff>
    </xdr:to>
    <xdr:sp macro="" textlink="">
      <xdr:nvSpPr>
        <xdr:cNvPr id="425" name="楕円 424"/>
        <xdr:cNvSpPr/>
      </xdr:nvSpPr>
      <xdr:spPr>
        <a:xfrm>
          <a:off x="10426700" y="1230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156239</xdr:rowOff>
    </xdr:from>
    <xdr:ext cx="534377" cy="259045"/>
    <xdr:sp macro="" textlink="">
      <xdr:nvSpPr>
        <xdr:cNvPr id="426" name="商工費該当値テキスト"/>
        <xdr:cNvSpPr txBox="1"/>
      </xdr:nvSpPr>
      <xdr:spPr>
        <a:xfrm>
          <a:off x="10528300" y="121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113978</xdr:rowOff>
    </xdr:from>
    <xdr:to>
      <xdr:col>50</xdr:col>
      <xdr:colOff>165100</xdr:colOff>
      <xdr:row>74</xdr:row>
      <xdr:rowOff>44128</xdr:rowOff>
    </xdr:to>
    <xdr:sp macro="" textlink="">
      <xdr:nvSpPr>
        <xdr:cNvPr id="427" name="楕円 426"/>
        <xdr:cNvSpPr/>
      </xdr:nvSpPr>
      <xdr:spPr>
        <a:xfrm>
          <a:off x="9588500" y="126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60655</xdr:rowOff>
    </xdr:from>
    <xdr:ext cx="534377" cy="259045"/>
    <xdr:sp macro="" textlink="">
      <xdr:nvSpPr>
        <xdr:cNvPr id="428" name="テキスト ボックス 427"/>
        <xdr:cNvSpPr txBox="1"/>
      </xdr:nvSpPr>
      <xdr:spPr>
        <a:xfrm>
          <a:off x="9372111" y="1240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23086</xdr:rowOff>
    </xdr:from>
    <xdr:to>
      <xdr:col>46</xdr:col>
      <xdr:colOff>38100</xdr:colOff>
      <xdr:row>75</xdr:row>
      <xdr:rowOff>124686</xdr:rowOff>
    </xdr:to>
    <xdr:sp macro="" textlink="">
      <xdr:nvSpPr>
        <xdr:cNvPr id="429" name="楕円 428"/>
        <xdr:cNvSpPr/>
      </xdr:nvSpPr>
      <xdr:spPr>
        <a:xfrm>
          <a:off x="8699500" y="128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141213</xdr:rowOff>
    </xdr:from>
    <xdr:ext cx="534377" cy="259045"/>
    <xdr:sp macro="" textlink="">
      <xdr:nvSpPr>
        <xdr:cNvPr id="430" name="テキスト ボックス 429"/>
        <xdr:cNvSpPr txBox="1"/>
      </xdr:nvSpPr>
      <xdr:spPr>
        <a:xfrm>
          <a:off x="8483111" y="126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152930</xdr:rowOff>
    </xdr:from>
    <xdr:to>
      <xdr:col>41</xdr:col>
      <xdr:colOff>101600</xdr:colOff>
      <xdr:row>76</xdr:row>
      <xdr:rowOff>83080</xdr:rowOff>
    </xdr:to>
    <xdr:sp macro="" textlink="">
      <xdr:nvSpPr>
        <xdr:cNvPr id="431" name="楕円 430"/>
        <xdr:cNvSpPr/>
      </xdr:nvSpPr>
      <xdr:spPr>
        <a:xfrm>
          <a:off x="7810500" y="130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99608</xdr:rowOff>
    </xdr:from>
    <xdr:ext cx="534377" cy="259045"/>
    <xdr:sp macro="" textlink="">
      <xdr:nvSpPr>
        <xdr:cNvPr id="432" name="テキスト ボックス 431"/>
        <xdr:cNvSpPr txBox="1"/>
      </xdr:nvSpPr>
      <xdr:spPr>
        <a:xfrm>
          <a:off x="7594111" y="127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9987</xdr:rowOff>
    </xdr:from>
    <xdr:to>
      <xdr:col>36</xdr:col>
      <xdr:colOff>165100</xdr:colOff>
      <xdr:row>76</xdr:row>
      <xdr:rowOff>111587</xdr:rowOff>
    </xdr:to>
    <xdr:sp macro="" textlink="">
      <xdr:nvSpPr>
        <xdr:cNvPr id="433" name="楕円 432"/>
        <xdr:cNvSpPr/>
      </xdr:nvSpPr>
      <xdr:spPr>
        <a:xfrm>
          <a:off x="6921500" y="130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128114</xdr:rowOff>
    </xdr:from>
    <xdr:ext cx="534377" cy="259045"/>
    <xdr:sp macro="" textlink="">
      <xdr:nvSpPr>
        <xdr:cNvPr id="434" name="テキスト ボックス 433"/>
        <xdr:cNvSpPr txBox="1"/>
      </xdr:nvSpPr>
      <xdr:spPr>
        <a:xfrm>
          <a:off x="6705111" y="1281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0" name="直線コネクタ 459"/>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1"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2" name="直線コネクタ 461"/>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3"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4" name="直線コネクタ 463"/>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130493</xdr:rowOff>
    </xdr:from>
    <xdr:to>
      <xdr:col>55</xdr:col>
      <xdr:colOff>0</xdr:colOff>
      <xdr:row>98</xdr:row>
      <xdr:rowOff>138627</xdr:rowOff>
    </xdr:to>
    <xdr:cxnSp macro="">
      <xdr:nvCxnSpPr>
        <xdr:cNvPr id="465" name="直線コネクタ 464"/>
        <xdr:cNvCxnSpPr/>
      </xdr:nvCxnSpPr>
      <xdr:spPr>
        <a:xfrm flipV="1">
          <a:off x="9639300" y="16932593"/>
          <a:ext cx="8382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62850</xdr:rowOff>
    </xdr:from>
    <xdr:ext cx="534377" cy="259045"/>
    <xdr:sp macro="" textlink="">
      <xdr:nvSpPr>
        <xdr:cNvPr id="466" name="土木費平均値テキスト"/>
        <xdr:cNvSpPr txBox="1"/>
      </xdr:nvSpPr>
      <xdr:spPr>
        <a:xfrm>
          <a:off x="10528300" y="168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7" name="フローチャート: 判断 466"/>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138627</xdr:rowOff>
    </xdr:from>
    <xdr:to>
      <xdr:col>50</xdr:col>
      <xdr:colOff>114300</xdr:colOff>
      <xdr:row>98</xdr:row>
      <xdr:rowOff>165652</xdr:rowOff>
    </xdr:to>
    <xdr:cxnSp macro="">
      <xdr:nvCxnSpPr>
        <xdr:cNvPr id="468" name="直線コネクタ 467"/>
        <xdr:cNvCxnSpPr/>
      </xdr:nvCxnSpPr>
      <xdr:spPr>
        <a:xfrm flipV="1">
          <a:off x="8750300" y="16940727"/>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69" name="フローチャート: 判断 468"/>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0" name="テキスト ボックス 469"/>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137799</xdr:rowOff>
    </xdr:from>
    <xdr:to>
      <xdr:col>45</xdr:col>
      <xdr:colOff>177800</xdr:colOff>
      <xdr:row>98</xdr:row>
      <xdr:rowOff>165652</xdr:rowOff>
    </xdr:to>
    <xdr:cxnSp macro="">
      <xdr:nvCxnSpPr>
        <xdr:cNvPr id="471" name="直線コネクタ 470"/>
        <xdr:cNvCxnSpPr/>
      </xdr:nvCxnSpPr>
      <xdr:spPr>
        <a:xfrm>
          <a:off x="7861300" y="16939899"/>
          <a:ext cx="889000" cy="2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2" name="フローチャート: 判断 471"/>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56339</xdr:rowOff>
    </xdr:from>
    <xdr:ext cx="534377" cy="259045"/>
    <xdr:sp macro="" textlink="">
      <xdr:nvSpPr>
        <xdr:cNvPr id="473" name="テキスト ボックス 472"/>
        <xdr:cNvSpPr txBox="1"/>
      </xdr:nvSpPr>
      <xdr:spPr>
        <a:xfrm>
          <a:off x="8483111" y="1702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137799</xdr:rowOff>
    </xdr:from>
    <xdr:to>
      <xdr:col>41</xdr:col>
      <xdr:colOff>50800</xdr:colOff>
      <xdr:row>98</xdr:row>
      <xdr:rowOff>138130</xdr:rowOff>
    </xdr:to>
    <xdr:cxnSp macro="">
      <xdr:nvCxnSpPr>
        <xdr:cNvPr id="474" name="直線コネクタ 473"/>
        <xdr:cNvCxnSpPr/>
      </xdr:nvCxnSpPr>
      <xdr:spPr>
        <a:xfrm flipV="1">
          <a:off x="6972300" y="16939899"/>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119793</xdr:rowOff>
    </xdr:from>
    <xdr:to>
      <xdr:col>41</xdr:col>
      <xdr:colOff>101600</xdr:colOff>
      <xdr:row>99</xdr:row>
      <xdr:rowOff>49943</xdr:rowOff>
    </xdr:to>
    <xdr:sp macro="" textlink="">
      <xdr:nvSpPr>
        <xdr:cNvPr id="475" name="フローチャート: 判断 474"/>
        <xdr:cNvSpPr/>
      </xdr:nvSpPr>
      <xdr:spPr>
        <a:xfrm>
          <a:off x="7810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41070</xdr:rowOff>
    </xdr:from>
    <xdr:ext cx="534377" cy="259045"/>
    <xdr:sp macro="" textlink="">
      <xdr:nvSpPr>
        <xdr:cNvPr id="476" name="テキスト ボックス 475"/>
        <xdr:cNvSpPr txBox="1"/>
      </xdr:nvSpPr>
      <xdr:spPr>
        <a:xfrm>
          <a:off x="7594111" y="170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132736</xdr:rowOff>
    </xdr:from>
    <xdr:to>
      <xdr:col>36</xdr:col>
      <xdr:colOff>165100</xdr:colOff>
      <xdr:row>99</xdr:row>
      <xdr:rowOff>62886</xdr:rowOff>
    </xdr:to>
    <xdr:sp macro="" textlink="">
      <xdr:nvSpPr>
        <xdr:cNvPr id="477" name="フローチャート: 判断 476"/>
        <xdr:cNvSpPr/>
      </xdr:nvSpPr>
      <xdr:spPr>
        <a:xfrm>
          <a:off x="6921500" y="169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54013</xdr:rowOff>
    </xdr:from>
    <xdr:ext cx="534377" cy="259045"/>
    <xdr:sp macro="" textlink="">
      <xdr:nvSpPr>
        <xdr:cNvPr id="478" name="テキスト ボックス 477"/>
        <xdr:cNvSpPr txBox="1"/>
      </xdr:nvSpPr>
      <xdr:spPr>
        <a:xfrm>
          <a:off x="6705111" y="170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79693</xdr:rowOff>
    </xdr:from>
    <xdr:to>
      <xdr:col>55</xdr:col>
      <xdr:colOff>50800</xdr:colOff>
      <xdr:row>99</xdr:row>
      <xdr:rowOff>9843</xdr:rowOff>
    </xdr:to>
    <xdr:sp macro="" textlink="">
      <xdr:nvSpPr>
        <xdr:cNvPr id="484" name="楕円 483"/>
        <xdr:cNvSpPr/>
      </xdr:nvSpPr>
      <xdr:spPr>
        <a:xfrm>
          <a:off x="10426700" y="168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39070</xdr:rowOff>
    </xdr:from>
    <xdr:ext cx="534377" cy="259045"/>
    <xdr:sp macro="" textlink="">
      <xdr:nvSpPr>
        <xdr:cNvPr id="485" name="土木費該当値テキスト"/>
        <xdr:cNvSpPr txBox="1"/>
      </xdr:nvSpPr>
      <xdr:spPr>
        <a:xfrm>
          <a:off x="10528300" y="166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87827</xdr:rowOff>
    </xdr:from>
    <xdr:to>
      <xdr:col>50</xdr:col>
      <xdr:colOff>165100</xdr:colOff>
      <xdr:row>99</xdr:row>
      <xdr:rowOff>17977</xdr:rowOff>
    </xdr:to>
    <xdr:sp macro="" textlink="">
      <xdr:nvSpPr>
        <xdr:cNvPr id="486" name="楕円 485"/>
        <xdr:cNvSpPr/>
      </xdr:nvSpPr>
      <xdr:spPr>
        <a:xfrm>
          <a:off x="9588500" y="168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9104</xdr:rowOff>
    </xdr:from>
    <xdr:ext cx="534377" cy="259045"/>
    <xdr:sp macro="" textlink="">
      <xdr:nvSpPr>
        <xdr:cNvPr id="487" name="テキスト ボックス 486"/>
        <xdr:cNvSpPr txBox="1"/>
      </xdr:nvSpPr>
      <xdr:spPr>
        <a:xfrm>
          <a:off x="9372111" y="1698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114852</xdr:rowOff>
    </xdr:from>
    <xdr:to>
      <xdr:col>46</xdr:col>
      <xdr:colOff>38100</xdr:colOff>
      <xdr:row>99</xdr:row>
      <xdr:rowOff>45002</xdr:rowOff>
    </xdr:to>
    <xdr:sp macro="" textlink="">
      <xdr:nvSpPr>
        <xdr:cNvPr id="488" name="楕円 487"/>
        <xdr:cNvSpPr/>
      </xdr:nvSpPr>
      <xdr:spPr>
        <a:xfrm>
          <a:off x="8699500" y="169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61529</xdr:rowOff>
    </xdr:from>
    <xdr:ext cx="534377" cy="259045"/>
    <xdr:sp macro="" textlink="">
      <xdr:nvSpPr>
        <xdr:cNvPr id="489" name="テキスト ボックス 488"/>
        <xdr:cNvSpPr txBox="1"/>
      </xdr:nvSpPr>
      <xdr:spPr>
        <a:xfrm>
          <a:off x="8483111" y="1669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86999</xdr:rowOff>
    </xdr:from>
    <xdr:to>
      <xdr:col>41</xdr:col>
      <xdr:colOff>101600</xdr:colOff>
      <xdr:row>99</xdr:row>
      <xdr:rowOff>17149</xdr:rowOff>
    </xdr:to>
    <xdr:sp macro="" textlink="">
      <xdr:nvSpPr>
        <xdr:cNvPr id="490" name="楕円 489"/>
        <xdr:cNvSpPr/>
      </xdr:nvSpPr>
      <xdr:spPr>
        <a:xfrm>
          <a:off x="7810500" y="1688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33676</xdr:rowOff>
    </xdr:from>
    <xdr:ext cx="534377" cy="259045"/>
    <xdr:sp macro="" textlink="">
      <xdr:nvSpPr>
        <xdr:cNvPr id="491" name="テキスト ボックス 490"/>
        <xdr:cNvSpPr txBox="1"/>
      </xdr:nvSpPr>
      <xdr:spPr>
        <a:xfrm>
          <a:off x="7594111" y="1666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87330</xdr:rowOff>
    </xdr:from>
    <xdr:to>
      <xdr:col>36</xdr:col>
      <xdr:colOff>165100</xdr:colOff>
      <xdr:row>99</xdr:row>
      <xdr:rowOff>17480</xdr:rowOff>
    </xdr:to>
    <xdr:sp macro="" textlink="">
      <xdr:nvSpPr>
        <xdr:cNvPr id="492" name="楕円 491"/>
        <xdr:cNvSpPr/>
      </xdr:nvSpPr>
      <xdr:spPr>
        <a:xfrm>
          <a:off x="6921500" y="168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34007</xdr:rowOff>
    </xdr:from>
    <xdr:ext cx="534377" cy="259045"/>
    <xdr:sp macro="" textlink="">
      <xdr:nvSpPr>
        <xdr:cNvPr id="493" name="テキスト ボックス 492"/>
        <xdr:cNvSpPr txBox="1"/>
      </xdr:nvSpPr>
      <xdr:spPr>
        <a:xfrm>
          <a:off x="6705111" y="1666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46927</xdr:rowOff>
    </xdr:from>
    <xdr:to>
      <xdr:col>85</xdr:col>
      <xdr:colOff>126364</xdr:colOff>
      <xdr:row>38</xdr:row>
      <xdr:rowOff>125184</xdr:rowOff>
    </xdr:to>
    <xdr:cxnSp macro="">
      <xdr:nvCxnSpPr>
        <xdr:cNvPr id="518" name="直線コネクタ 517"/>
        <xdr:cNvCxnSpPr/>
      </xdr:nvCxnSpPr>
      <xdr:spPr>
        <a:xfrm flipV="1">
          <a:off x="16317595" y="5704777"/>
          <a:ext cx="1269" cy="9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129011</xdr:rowOff>
    </xdr:from>
    <xdr:ext cx="534377" cy="259045"/>
    <xdr:sp macro="" textlink="">
      <xdr:nvSpPr>
        <xdr:cNvPr id="519" name="消防費最小値テキスト"/>
        <xdr:cNvSpPr txBox="1"/>
      </xdr:nvSpPr>
      <xdr:spPr>
        <a:xfrm>
          <a:off x="16370300" y="664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125184</xdr:rowOff>
    </xdr:from>
    <xdr:to>
      <xdr:col>86</xdr:col>
      <xdr:colOff>25400</xdr:colOff>
      <xdr:row>38</xdr:row>
      <xdr:rowOff>125184</xdr:rowOff>
    </xdr:to>
    <xdr:cxnSp macro="">
      <xdr:nvCxnSpPr>
        <xdr:cNvPr id="520" name="直線コネクタ 519"/>
        <xdr:cNvCxnSpPr/>
      </xdr:nvCxnSpPr>
      <xdr:spPr>
        <a:xfrm>
          <a:off x="16230600" y="664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165054</xdr:rowOff>
    </xdr:from>
    <xdr:ext cx="534377" cy="259045"/>
    <xdr:sp macro="" textlink="">
      <xdr:nvSpPr>
        <xdr:cNvPr id="521" name="消防費最大値テキスト"/>
        <xdr:cNvSpPr txBox="1"/>
      </xdr:nvSpPr>
      <xdr:spPr>
        <a:xfrm>
          <a:off x="16370300" y="548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46927</xdr:rowOff>
    </xdr:from>
    <xdr:to>
      <xdr:col>86</xdr:col>
      <xdr:colOff>25400</xdr:colOff>
      <xdr:row>33</xdr:row>
      <xdr:rowOff>46927</xdr:rowOff>
    </xdr:to>
    <xdr:cxnSp macro="">
      <xdr:nvCxnSpPr>
        <xdr:cNvPr id="522" name="直線コネクタ 521"/>
        <xdr:cNvCxnSpPr/>
      </xdr:nvCxnSpPr>
      <xdr:spPr>
        <a:xfrm>
          <a:off x="16230600" y="570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97181</xdr:rowOff>
    </xdr:from>
    <xdr:to>
      <xdr:col>85</xdr:col>
      <xdr:colOff>127000</xdr:colOff>
      <xdr:row>35</xdr:row>
      <xdr:rowOff>20485</xdr:rowOff>
    </xdr:to>
    <xdr:cxnSp macro="">
      <xdr:nvCxnSpPr>
        <xdr:cNvPr id="523" name="直線コネクタ 522"/>
        <xdr:cNvCxnSpPr/>
      </xdr:nvCxnSpPr>
      <xdr:spPr>
        <a:xfrm flipV="1">
          <a:off x="15481300" y="5926481"/>
          <a:ext cx="8382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29303</xdr:rowOff>
    </xdr:from>
    <xdr:ext cx="534377" cy="259045"/>
    <xdr:sp macro="" textlink="">
      <xdr:nvSpPr>
        <xdr:cNvPr id="524" name="消防費平均値テキスト"/>
        <xdr:cNvSpPr txBox="1"/>
      </xdr:nvSpPr>
      <xdr:spPr>
        <a:xfrm>
          <a:off x="16370300" y="620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50876</xdr:rowOff>
    </xdr:from>
    <xdr:to>
      <xdr:col>85</xdr:col>
      <xdr:colOff>177800</xdr:colOff>
      <xdr:row>36</xdr:row>
      <xdr:rowOff>152476</xdr:rowOff>
    </xdr:to>
    <xdr:sp macro="" textlink="">
      <xdr:nvSpPr>
        <xdr:cNvPr id="525" name="フローチャート: 判断 524"/>
        <xdr:cNvSpPr/>
      </xdr:nvSpPr>
      <xdr:spPr>
        <a:xfrm>
          <a:off x="162687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138328</xdr:rowOff>
    </xdr:from>
    <xdr:to>
      <xdr:col>81</xdr:col>
      <xdr:colOff>50800</xdr:colOff>
      <xdr:row>35</xdr:row>
      <xdr:rowOff>20485</xdr:rowOff>
    </xdr:to>
    <xdr:cxnSp macro="">
      <xdr:nvCxnSpPr>
        <xdr:cNvPr id="526" name="直線コネクタ 525"/>
        <xdr:cNvCxnSpPr/>
      </xdr:nvCxnSpPr>
      <xdr:spPr>
        <a:xfrm>
          <a:off x="14592300" y="5796178"/>
          <a:ext cx="889000" cy="2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80404</xdr:rowOff>
    </xdr:from>
    <xdr:to>
      <xdr:col>81</xdr:col>
      <xdr:colOff>101600</xdr:colOff>
      <xdr:row>36</xdr:row>
      <xdr:rowOff>10554</xdr:rowOff>
    </xdr:to>
    <xdr:sp macro="" textlink="">
      <xdr:nvSpPr>
        <xdr:cNvPr id="527" name="フローチャート: 判断 526"/>
        <xdr:cNvSpPr/>
      </xdr:nvSpPr>
      <xdr:spPr>
        <a:xfrm>
          <a:off x="15430500" y="608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1681</xdr:rowOff>
    </xdr:from>
    <xdr:ext cx="534377" cy="259045"/>
    <xdr:sp macro="" textlink="">
      <xdr:nvSpPr>
        <xdr:cNvPr id="528" name="テキスト ボックス 527"/>
        <xdr:cNvSpPr txBox="1"/>
      </xdr:nvSpPr>
      <xdr:spPr>
        <a:xfrm>
          <a:off x="15214111" y="61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70510</xdr:rowOff>
    </xdr:from>
    <xdr:to>
      <xdr:col>76</xdr:col>
      <xdr:colOff>114300</xdr:colOff>
      <xdr:row>33</xdr:row>
      <xdr:rowOff>138328</xdr:rowOff>
    </xdr:to>
    <xdr:cxnSp macro="">
      <xdr:nvCxnSpPr>
        <xdr:cNvPr id="529" name="直線コネクタ 528"/>
        <xdr:cNvCxnSpPr/>
      </xdr:nvCxnSpPr>
      <xdr:spPr>
        <a:xfrm>
          <a:off x="13703300" y="5214010"/>
          <a:ext cx="889000" cy="58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39103</xdr:rowOff>
    </xdr:from>
    <xdr:to>
      <xdr:col>76</xdr:col>
      <xdr:colOff>165100</xdr:colOff>
      <xdr:row>35</xdr:row>
      <xdr:rowOff>140703</xdr:rowOff>
    </xdr:to>
    <xdr:sp macro="" textlink="">
      <xdr:nvSpPr>
        <xdr:cNvPr id="530" name="フローチャート: 判断 529"/>
        <xdr:cNvSpPr/>
      </xdr:nvSpPr>
      <xdr:spPr>
        <a:xfrm>
          <a:off x="14541500" y="603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131830</xdr:rowOff>
    </xdr:from>
    <xdr:ext cx="534377" cy="259045"/>
    <xdr:sp macro="" textlink="">
      <xdr:nvSpPr>
        <xdr:cNvPr id="531" name="テキスト ボックス 530"/>
        <xdr:cNvSpPr txBox="1"/>
      </xdr:nvSpPr>
      <xdr:spPr>
        <a:xfrm>
          <a:off x="14325111" y="613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70510</xdr:rowOff>
    </xdr:from>
    <xdr:to>
      <xdr:col>71</xdr:col>
      <xdr:colOff>177800</xdr:colOff>
      <xdr:row>31</xdr:row>
      <xdr:rowOff>69139</xdr:rowOff>
    </xdr:to>
    <xdr:cxnSp macro="">
      <xdr:nvCxnSpPr>
        <xdr:cNvPr id="532" name="直線コネクタ 531"/>
        <xdr:cNvCxnSpPr/>
      </xdr:nvCxnSpPr>
      <xdr:spPr>
        <a:xfrm flipV="1">
          <a:off x="12814300" y="5214010"/>
          <a:ext cx="889000" cy="17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154165</xdr:rowOff>
    </xdr:from>
    <xdr:to>
      <xdr:col>72</xdr:col>
      <xdr:colOff>38100</xdr:colOff>
      <xdr:row>36</xdr:row>
      <xdr:rowOff>84315</xdr:rowOff>
    </xdr:to>
    <xdr:sp macro="" textlink="">
      <xdr:nvSpPr>
        <xdr:cNvPr id="533" name="フローチャート: 判断 532"/>
        <xdr:cNvSpPr/>
      </xdr:nvSpPr>
      <xdr:spPr>
        <a:xfrm>
          <a:off x="13652500" y="61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75442</xdr:rowOff>
    </xdr:from>
    <xdr:ext cx="534377" cy="259045"/>
    <xdr:sp macro="" textlink="">
      <xdr:nvSpPr>
        <xdr:cNvPr id="534" name="テキスト ボックス 533"/>
        <xdr:cNvSpPr txBox="1"/>
      </xdr:nvSpPr>
      <xdr:spPr>
        <a:xfrm>
          <a:off x="13436111" y="624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21501</xdr:rowOff>
    </xdr:from>
    <xdr:to>
      <xdr:col>67</xdr:col>
      <xdr:colOff>101600</xdr:colOff>
      <xdr:row>36</xdr:row>
      <xdr:rowOff>123101</xdr:rowOff>
    </xdr:to>
    <xdr:sp macro="" textlink="">
      <xdr:nvSpPr>
        <xdr:cNvPr id="535" name="フローチャート: 判断 534"/>
        <xdr:cNvSpPr/>
      </xdr:nvSpPr>
      <xdr:spPr>
        <a:xfrm>
          <a:off x="12763500" y="61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114228</xdr:rowOff>
    </xdr:from>
    <xdr:ext cx="534377" cy="259045"/>
    <xdr:sp macro="" textlink="">
      <xdr:nvSpPr>
        <xdr:cNvPr id="536" name="テキスト ボックス 535"/>
        <xdr:cNvSpPr txBox="1"/>
      </xdr:nvSpPr>
      <xdr:spPr>
        <a:xfrm>
          <a:off x="12547111" y="62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46381</xdr:rowOff>
    </xdr:from>
    <xdr:to>
      <xdr:col>85</xdr:col>
      <xdr:colOff>177800</xdr:colOff>
      <xdr:row>34</xdr:row>
      <xdr:rowOff>147981</xdr:rowOff>
    </xdr:to>
    <xdr:sp macro="" textlink="">
      <xdr:nvSpPr>
        <xdr:cNvPr id="542" name="楕円 541"/>
        <xdr:cNvSpPr/>
      </xdr:nvSpPr>
      <xdr:spPr>
        <a:xfrm>
          <a:off x="162687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69258</xdr:rowOff>
    </xdr:from>
    <xdr:ext cx="534377" cy="259045"/>
    <xdr:sp macro="" textlink="">
      <xdr:nvSpPr>
        <xdr:cNvPr id="543" name="消防費該当値テキスト"/>
        <xdr:cNvSpPr txBox="1"/>
      </xdr:nvSpPr>
      <xdr:spPr>
        <a:xfrm>
          <a:off x="16370300" y="572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141135</xdr:rowOff>
    </xdr:from>
    <xdr:to>
      <xdr:col>81</xdr:col>
      <xdr:colOff>101600</xdr:colOff>
      <xdr:row>35</xdr:row>
      <xdr:rowOff>71285</xdr:rowOff>
    </xdr:to>
    <xdr:sp macro="" textlink="">
      <xdr:nvSpPr>
        <xdr:cNvPr id="544" name="楕円 543"/>
        <xdr:cNvSpPr/>
      </xdr:nvSpPr>
      <xdr:spPr>
        <a:xfrm>
          <a:off x="15430500" y="59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87812</xdr:rowOff>
    </xdr:from>
    <xdr:ext cx="534377" cy="259045"/>
    <xdr:sp macro="" textlink="">
      <xdr:nvSpPr>
        <xdr:cNvPr id="545" name="テキスト ボックス 544"/>
        <xdr:cNvSpPr txBox="1"/>
      </xdr:nvSpPr>
      <xdr:spPr>
        <a:xfrm>
          <a:off x="15214111" y="57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87528</xdr:rowOff>
    </xdr:from>
    <xdr:to>
      <xdr:col>76</xdr:col>
      <xdr:colOff>165100</xdr:colOff>
      <xdr:row>34</xdr:row>
      <xdr:rowOff>17678</xdr:rowOff>
    </xdr:to>
    <xdr:sp macro="" textlink="">
      <xdr:nvSpPr>
        <xdr:cNvPr id="546" name="楕円 545"/>
        <xdr:cNvSpPr/>
      </xdr:nvSpPr>
      <xdr:spPr>
        <a:xfrm>
          <a:off x="14541500" y="57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34205</xdr:rowOff>
    </xdr:from>
    <xdr:ext cx="534377" cy="259045"/>
    <xdr:sp macro="" textlink="">
      <xdr:nvSpPr>
        <xdr:cNvPr id="547" name="テキスト ボックス 546"/>
        <xdr:cNvSpPr txBox="1"/>
      </xdr:nvSpPr>
      <xdr:spPr>
        <a:xfrm>
          <a:off x="14325111" y="55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19710</xdr:rowOff>
    </xdr:from>
    <xdr:to>
      <xdr:col>72</xdr:col>
      <xdr:colOff>38100</xdr:colOff>
      <xdr:row>30</xdr:row>
      <xdr:rowOff>121310</xdr:rowOff>
    </xdr:to>
    <xdr:sp macro="" textlink="">
      <xdr:nvSpPr>
        <xdr:cNvPr id="548" name="楕円 547"/>
        <xdr:cNvSpPr/>
      </xdr:nvSpPr>
      <xdr:spPr>
        <a:xfrm>
          <a:off x="13652500" y="516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137837</xdr:rowOff>
    </xdr:from>
    <xdr:ext cx="534377" cy="259045"/>
    <xdr:sp macro="" textlink="">
      <xdr:nvSpPr>
        <xdr:cNvPr id="549" name="テキスト ボックス 548"/>
        <xdr:cNvSpPr txBox="1"/>
      </xdr:nvSpPr>
      <xdr:spPr>
        <a:xfrm>
          <a:off x="13436111" y="493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18339</xdr:rowOff>
    </xdr:from>
    <xdr:to>
      <xdr:col>67</xdr:col>
      <xdr:colOff>101600</xdr:colOff>
      <xdr:row>31</xdr:row>
      <xdr:rowOff>119939</xdr:rowOff>
    </xdr:to>
    <xdr:sp macro="" textlink="">
      <xdr:nvSpPr>
        <xdr:cNvPr id="550" name="楕円 549"/>
        <xdr:cNvSpPr/>
      </xdr:nvSpPr>
      <xdr:spPr>
        <a:xfrm>
          <a:off x="12763500" y="53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136466</xdr:rowOff>
    </xdr:from>
    <xdr:ext cx="534377" cy="259045"/>
    <xdr:sp macro="" textlink="">
      <xdr:nvSpPr>
        <xdr:cNvPr id="551" name="テキスト ボックス 550"/>
        <xdr:cNvSpPr txBox="1"/>
      </xdr:nvSpPr>
      <xdr:spPr>
        <a:xfrm>
          <a:off x="12547111" y="510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133248</xdr:rowOff>
    </xdr:from>
    <xdr:to>
      <xdr:col>85</xdr:col>
      <xdr:colOff>126364</xdr:colOff>
      <xdr:row>59</xdr:row>
      <xdr:rowOff>56591</xdr:rowOff>
    </xdr:to>
    <xdr:cxnSp macro="">
      <xdr:nvCxnSpPr>
        <xdr:cNvPr id="576" name="直線コネクタ 575"/>
        <xdr:cNvCxnSpPr/>
      </xdr:nvCxnSpPr>
      <xdr:spPr>
        <a:xfrm flipV="1">
          <a:off x="16317595" y="9220098"/>
          <a:ext cx="1269" cy="952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60418</xdr:rowOff>
    </xdr:from>
    <xdr:ext cx="534377" cy="259045"/>
    <xdr:sp macro="" textlink="">
      <xdr:nvSpPr>
        <xdr:cNvPr id="577" name="教育費最小値テキスト"/>
        <xdr:cNvSpPr txBox="1"/>
      </xdr:nvSpPr>
      <xdr:spPr>
        <a:xfrm>
          <a:off x="16370300" y="101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56591</xdr:rowOff>
    </xdr:from>
    <xdr:to>
      <xdr:col>86</xdr:col>
      <xdr:colOff>25400</xdr:colOff>
      <xdr:row>59</xdr:row>
      <xdr:rowOff>56591</xdr:rowOff>
    </xdr:to>
    <xdr:cxnSp macro="">
      <xdr:nvCxnSpPr>
        <xdr:cNvPr id="578" name="直線コネクタ 577"/>
        <xdr:cNvCxnSpPr/>
      </xdr:nvCxnSpPr>
      <xdr:spPr>
        <a:xfrm>
          <a:off x="16230600" y="1017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79925</xdr:rowOff>
    </xdr:from>
    <xdr:ext cx="599010" cy="259045"/>
    <xdr:sp macro="" textlink="">
      <xdr:nvSpPr>
        <xdr:cNvPr id="579" name="教育費最大値テキスト"/>
        <xdr:cNvSpPr txBox="1"/>
      </xdr:nvSpPr>
      <xdr:spPr>
        <a:xfrm>
          <a:off x="16370300" y="899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133248</xdr:rowOff>
    </xdr:from>
    <xdr:to>
      <xdr:col>86</xdr:col>
      <xdr:colOff>25400</xdr:colOff>
      <xdr:row>53</xdr:row>
      <xdr:rowOff>133248</xdr:rowOff>
    </xdr:to>
    <xdr:cxnSp macro="">
      <xdr:nvCxnSpPr>
        <xdr:cNvPr id="580" name="直線コネクタ 579"/>
        <xdr:cNvCxnSpPr/>
      </xdr:nvCxnSpPr>
      <xdr:spPr>
        <a:xfrm>
          <a:off x="16230600" y="922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71475</xdr:rowOff>
    </xdr:from>
    <xdr:to>
      <xdr:col>85</xdr:col>
      <xdr:colOff>127000</xdr:colOff>
      <xdr:row>54</xdr:row>
      <xdr:rowOff>164567</xdr:rowOff>
    </xdr:to>
    <xdr:cxnSp macro="">
      <xdr:nvCxnSpPr>
        <xdr:cNvPr id="581" name="直線コネクタ 580"/>
        <xdr:cNvCxnSpPr/>
      </xdr:nvCxnSpPr>
      <xdr:spPr>
        <a:xfrm>
          <a:off x="15481300" y="9158325"/>
          <a:ext cx="838200" cy="26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143870</xdr:rowOff>
    </xdr:from>
    <xdr:ext cx="534377" cy="259045"/>
    <xdr:sp macro="" textlink="">
      <xdr:nvSpPr>
        <xdr:cNvPr id="582" name="教育費平均値テキスト"/>
        <xdr:cNvSpPr txBox="1"/>
      </xdr:nvSpPr>
      <xdr:spPr>
        <a:xfrm>
          <a:off x="16370300" y="9745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165443</xdr:rowOff>
    </xdr:from>
    <xdr:to>
      <xdr:col>85</xdr:col>
      <xdr:colOff>177800</xdr:colOff>
      <xdr:row>57</xdr:row>
      <xdr:rowOff>95593</xdr:rowOff>
    </xdr:to>
    <xdr:sp macro="" textlink="">
      <xdr:nvSpPr>
        <xdr:cNvPr id="583" name="フローチャート: 判断 582"/>
        <xdr:cNvSpPr/>
      </xdr:nvSpPr>
      <xdr:spPr>
        <a:xfrm>
          <a:off x="162687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119837</xdr:rowOff>
    </xdr:from>
    <xdr:to>
      <xdr:col>81</xdr:col>
      <xdr:colOff>50800</xdr:colOff>
      <xdr:row>53</xdr:row>
      <xdr:rowOff>71475</xdr:rowOff>
    </xdr:to>
    <xdr:cxnSp macro="">
      <xdr:nvCxnSpPr>
        <xdr:cNvPr id="584" name="直線コネクタ 583"/>
        <xdr:cNvCxnSpPr/>
      </xdr:nvCxnSpPr>
      <xdr:spPr>
        <a:xfrm>
          <a:off x="14592300" y="9035237"/>
          <a:ext cx="889000" cy="1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149517</xdr:rowOff>
    </xdr:from>
    <xdr:to>
      <xdr:col>81</xdr:col>
      <xdr:colOff>101600</xdr:colOff>
      <xdr:row>57</xdr:row>
      <xdr:rowOff>79667</xdr:rowOff>
    </xdr:to>
    <xdr:sp macro="" textlink="">
      <xdr:nvSpPr>
        <xdr:cNvPr id="585" name="フローチャート: 判断 584"/>
        <xdr:cNvSpPr/>
      </xdr:nvSpPr>
      <xdr:spPr>
        <a:xfrm>
          <a:off x="154305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70794</xdr:rowOff>
    </xdr:from>
    <xdr:ext cx="534377" cy="259045"/>
    <xdr:sp macro="" textlink="">
      <xdr:nvSpPr>
        <xdr:cNvPr id="586" name="テキスト ボックス 585"/>
        <xdr:cNvSpPr txBox="1"/>
      </xdr:nvSpPr>
      <xdr:spPr>
        <a:xfrm>
          <a:off x="15214111" y="98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67564</xdr:rowOff>
    </xdr:from>
    <xdr:to>
      <xdr:col>76</xdr:col>
      <xdr:colOff>114300</xdr:colOff>
      <xdr:row>52</xdr:row>
      <xdr:rowOff>119837</xdr:rowOff>
    </xdr:to>
    <xdr:cxnSp macro="">
      <xdr:nvCxnSpPr>
        <xdr:cNvPr id="587" name="直線コネクタ 586"/>
        <xdr:cNvCxnSpPr/>
      </xdr:nvCxnSpPr>
      <xdr:spPr>
        <a:xfrm>
          <a:off x="13703300" y="8811514"/>
          <a:ext cx="889000" cy="2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133439</xdr:rowOff>
    </xdr:from>
    <xdr:to>
      <xdr:col>76</xdr:col>
      <xdr:colOff>165100</xdr:colOff>
      <xdr:row>57</xdr:row>
      <xdr:rowOff>63589</xdr:rowOff>
    </xdr:to>
    <xdr:sp macro="" textlink="">
      <xdr:nvSpPr>
        <xdr:cNvPr id="588" name="フローチャート: 判断 587"/>
        <xdr:cNvSpPr/>
      </xdr:nvSpPr>
      <xdr:spPr>
        <a:xfrm>
          <a:off x="14541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54716</xdr:rowOff>
    </xdr:from>
    <xdr:ext cx="534377" cy="259045"/>
    <xdr:sp macro="" textlink="">
      <xdr:nvSpPr>
        <xdr:cNvPr id="589" name="テキスト ボックス 588"/>
        <xdr:cNvSpPr txBox="1"/>
      </xdr:nvSpPr>
      <xdr:spPr>
        <a:xfrm>
          <a:off x="14325111" y="98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67564</xdr:rowOff>
    </xdr:from>
    <xdr:to>
      <xdr:col>71</xdr:col>
      <xdr:colOff>177800</xdr:colOff>
      <xdr:row>52</xdr:row>
      <xdr:rowOff>1181</xdr:rowOff>
    </xdr:to>
    <xdr:cxnSp macro="">
      <xdr:nvCxnSpPr>
        <xdr:cNvPr id="590" name="直線コネクタ 589"/>
        <xdr:cNvCxnSpPr/>
      </xdr:nvCxnSpPr>
      <xdr:spPr>
        <a:xfrm flipV="1">
          <a:off x="12814300" y="8811514"/>
          <a:ext cx="889000" cy="10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131369</xdr:rowOff>
    </xdr:from>
    <xdr:to>
      <xdr:col>72</xdr:col>
      <xdr:colOff>38100</xdr:colOff>
      <xdr:row>57</xdr:row>
      <xdr:rowOff>61519</xdr:rowOff>
    </xdr:to>
    <xdr:sp macro="" textlink="">
      <xdr:nvSpPr>
        <xdr:cNvPr id="591" name="フローチャート: 判断 590"/>
        <xdr:cNvSpPr/>
      </xdr:nvSpPr>
      <xdr:spPr>
        <a:xfrm>
          <a:off x="13652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52646</xdr:rowOff>
    </xdr:from>
    <xdr:ext cx="534377" cy="259045"/>
    <xdr:sp macro="" textlink="">
      <xdr:nvSpPr>
        <xdr:cNvPr id="592" name="テキスト ボックス 591"/>
        <xdr:cNvSpPr txBox="1"/>
      </xdr:nvSpPr>
      <xdr:spPr>
        <a:xfrm>
          <a:off x="13436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20803</xdr:rowOff>
    </xdr:from>
    <xdr:to>
      <xdr:col>67</xdr:col>
      <xdr:colOff>101600</xdr:colOff>
      <xdr:row>57</xdr:row>
      <xdr:rowOff>122403</xdr:rowOff>
    </xdr:to>
    <xdr:sp macro="" textlink="">
      <xdr:nvSpPr>
        <xdr:cNvPr id="593" name="フローチャート: 判断 592"/>
        <xdr:cNvSpPr/>
      </xdr:nvSpPr>
      <xdr:spPr>
        <a:xfrm>
          <a:off x="12763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113530</xdr:rowOff>
    </xdr:from>
    <xdr:ext cx="534377" cy="259045"/>
    <xdr:sp macro="" textlink="">
      <xdr:nvSpPr>
        <xdr:cNvPr id="594" name="テキスト ボックス 593"/>
        <xdr:cNvSpPr txBox="1"/>
      </xdr:nvSpPr>
      <xdr:spPr>
        <a:xfrm>
          <a:off x="12547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113767</xdr:rowOff>
    </xdr:from>
    <xdr:to>
      <xdr:col>85</xdr:col>
      <xdr:colOff>177800</xdr:colOff>
      <xdr:row>55</xdr:row>
      <xdr:rowOff>43917</xdr:rowOff>
    </xdr:to>
    <xdr:sp macro="" textlink="">
      <xdr:nvSpPr>
        <xdr:cNvPr id="600" name="楕円 599"/>
        <xdr:cNvSpPr/>
      </xdr:nvSpPr>
      <xdr:spPr>
        <a:xfrm>
          <a:off x="16268700" y="93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136644</xdr:rowOff>
    </xdr:from>
    <xdr:ext cx="534377" cy="259045"/>
    <xdr:sp macro="" textlink="">
      <xdr:nvSpPr>
        <xdr:cNvPr id="601" name="教育費該当値テキスト"/>
        <xdr:cNvSpPr txBox="1"/>
      </xdr:nvSpPr>
      <xdr:spPr>
        <a:xfrm>
          <a:off x="16370300" y="92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20675</xdr:rowOff>
    </xdr:from>
    <xdr:to>
      <xdr:col>81</xdr:col>
      <xdr:colOff>101600</xdr:colOff>
      <xdr:row>53</xdr:row>
      <xdr:rowOff>122275</xdr:rowOff>
    </xdr:to>
    <xdr:sp macro="" textlink="">
      <xdr:nvSpPr>
        <xdr:cNvPr id="602" name="楕円 601"/>
        <xdr:cNvSpPr/>
      </xdr:nvSpPr>
      <xdr:spPr>
        <a:xfrm>
          <a:off x="15430500" y="91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138802</xdr:rowOff>
    </xdr:from>
    <xdr:ext cx="599010" cy="259045"/>
    <xdr:sp macro="" textlink="">
      <xdr:nvSpPr>
        <xdr:cNvPr id="603" name="テキスト ボックス 602"/>
        <xdr:cNvSpPr txBox="1"/>
      </xdr:nvSpPr>
      <xdr:spPr>
        <a:xfrm>
          <a:off x="15181795" y="888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69037</xdr:rowOff>
    </xdr:from>
    <xdr:to>
      <xdr:col>76</xdr:col>
      <xdr:colOff>165100</xdr:colOff>
      <xdr:row>52</xdr:row>
      <xdr:rowOff>170637</xdr:rowOff>
    </xdr:to>
    <xdr:sp macro="" textlink="">
      <xdr:nvSpPr>
        <xdr:cNvPr id="604" name="楕円 603"/>
        <xdr:cNvSpPr/>
      </xdr:nvSpPr>
      <xdr:spPr>
        <a:xfrm>
          <a:off x="14541500" y="898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15714</xdr:rowOff>
    </xdr:from>
    <xdr:ext cx="599010" cy="259045"/>
    <xdr:sp macro="" textlink="">
      <xdr:nvSpPr>
        <xdr:cNvPr id="605" name="テキスト ボックス 604"/>
        <xdr:cNvSpPr txBox="1"/>
      </xdr:nvSpPr>
      <xdr:spPr>
        <a:xfrm>
          <a:off x="14292795" y="875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16764</xdr:rowOff>
    </xdr:from>
    <xdr:to>
      <xdr:col>72</xdr:col>
      <xdr:colOff>38100</xdr:colOff>
      <xdr:row>51</xdr:row>
      <xdr:rowOff>118364</xdr:rowOff>
    </xdr:to>
    <xdr:sp macro="" textlink="">
      <xdr:nvSpPr>
        <xdr:cNvPr id="606" name="楕円 605"/>
        <xdr:cNvSpPr/>
      </xdr:nvSpPr>
      <xdr:spPr>
        <a:xfrm>
          <a:off x="13652500" y="876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134891</xdr:rowOff>
    </xdr:from>
    <xdr:ext cx="599010" cy="259045"/>
    <xdr:sp macro="" textlink="">
      <xdr:nvSpPr>
        <xdr:cNvPr id="607" name="テキスト ボックス 606"/>
        <xdr:cNvSpPr txBox="1"/>
      </xdr:nvSpPr>
      <xdr:spPr>
        <a:xfrm>
          <a:off x="13403795" y="853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121831</xdr:rowOff>
    </xdr:from>
    <xdr:to>
      <xdr:col>67</xdr:col>
      <xdr:colOff>101600</xdr:colOff>
      <xdr:row>52</xdr:row>
      <xdr:rowOff>51981</xdr:rowOff>
    </xdr:to>
    <xdr:sp macro="" textlink="">
      <xdr:nvSpPr>
        <xdr:cNvPr id="608" name="楕円 607"/>
        <xdr:cNvSpPr/>
      </xdr:nvSpPr>
      <xdr:spPr>
        <a:xfrm>
          <a:off x="12763500" y="88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68508</xdr:rowOff>
    </xdr:from>
    <xdr:ext cx="599010" cy="259045"/>
    <xdr:sp macro="" textlink="">
      <xdr:nvSpPr>
        <xdr:cNvPr id="609" name="テキスト ボックス 608"/>
        <xdr:cNvSpPr txBox="1"/>
      </xdr:nvSpPr>
      <xdr:spPr>
        <a:xfrm>
          <a:off x="12514795" y="864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3" name="直線コネクタ 632"/>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6"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7" name="直線コネクタ 636"/>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32886</xdr:rowOff>
    </xdr:from>
    <xdr:to>
      <xdr:col>85</xdr:col>
      <xdr:colOff>127000</xdr:colOff>
      <xdr:row>79</xdr:row>
      <xdr:rowOff>44450</xdr:rowOff>
    </xdr:to>
    <xdr:cxnSp macro="">
      <xdr:nvCxnSpPr>
        <xdr:cNvPr id="638" name="直線コネクタ 637"/>
        <xdr:cNvCxnSpPr/>
      </xdr:nvCxnSpPr>
      <xdr:spPr>
        <a:xfrm flipV="1">
          <a:off x="15481300" y="13405986"/>
          <a:ext cx="838200" cy="18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26885</xdr:rowOff>
    </xdr:from>
    <xdr:ext cx="469744" cy="259045"/>
    <xdr:sp macro="" textlink="">
      <xdr:nvSpPr>
        <xdr:cNvPr id="639" name="災害復旧費平均値テキスト"/>
        <xdr:cNvSpPr txBox="1"/>
      </xdr:nvSpPr>
      <xdr:spPr>
        <a:xfrm>
          <a:off x="16370300" y="13399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40" name="フローチャート: 判断 639"/>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35516</xdr:rowOff>
    </xdr:from>
    <xdr:to>
      <xdr:col>81</xdr:col>
      <xdr:colOff>50800</xdr:colOff>
      <xdr:row>79</xdr:row>
      <xdr:rowOff>44450</xdr:rowOff>
    </xdr:to>
    <xdr:cxnSp macro="">
      <xdr:nvCxnSpPr>
        <xdr:cNvPr id="641" name="直線コネクタ 640"/>
        <xdr:cNvCxnSpPr/>
      </xdr:nvCxnSpPr>
      <xdr:spPr>
        <a:xfrm>
          <a:off x="14592300" y="13580066"/>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2" name="フローチャート: 判断 641"/>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3" name="テキスト ボックス 642"/>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146958</xdr:rowOff>
    </xdr:from>
    <xdr:to>
      <xdr:col>76</xdr:col>
      <xdr:colOff>114300</xdr:colOff>
      <xdr:row>79</xdr:row>
      <xdr:rowOff>35516</xdr:rowOff>
    </xdr:to>
    <xdr:cxnSp macro="">
      <xdr:nvCxnSpPr>
        <xdr:cNvPr id="644" name="直線コネクタ 643"/>
        <xdr:cNvCxnSpPr/>
      </xdr:nvCxnSpPr>
      <xdr:spPr>
        <a:xfrm>
          <a:off x="13703300" y="13520058"/>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5" name="フローチャート: 判断 644"/>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50303</xdr:rowOff>
    </xdr:from>
    <xdr:ext cx="469744" cy="259045"/>
    <xdr:sp macro="" textlink="">
      <xdr:nvSpPr>
        <xdr:cNvPr id="646" name="テキスト ボックス 645"/>
        <xdr:cNvSpPr txBox="1"/>
      </xdr:nvSpPr>
      <xdr:spPr>
        <a:xfrm>
          <a:off x="14357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127070</xdr:rowOff>
    </xdr:from>
    <xdr:to>
      <xdr:col>71</xdr:col>
      <xdr:colOff>177800</xdr:colOff>
      <xdr:row>78</xdr:row>
      <xdr:rowOff>146958</xdr:rowOff>
    </xdr:to>
    <xdr:cxnSp macro="">
      <xdr:nvCxnSpPr>
        <xdr:cNvPr id="647" name="直線コネクタ 646"/>
        <xdr:cNvCxnSpPr/>
      </xdr:nvCxnSpPr>
      <xdr:spPr>
        <a:xfrm>
          <a:off x="12814300" y="13500170"/>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97853</xdr:rowOff>
    </xdr:from>
    <xdr:to>
      <xdr:col>72</xdr:col>
      <xdr:colOff>38100</xdr:colOff>
      <xdr:row>79</xdr:row>
      <xdr:rowOff>28003</xdr:rowOff>
    </xdr:to>
    <xdr:sp macro="" textlink="">
      <xdr:nvSpPr>
        <xdr:cNvPr id="648" name="フローチャート: 判断 647"/>
        <xdr:cNvSpPr/>
      </xdr:nvSpPr>
      <xdr:spPr>
        <a:xfrm>
          <a:off x="13652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19130</xdr:rowOff>
    </xdr:from>
    <xdr:ext cx="469744" cy="259045"/>
    <xdr:sp macro="" textlink="">
      <xdr:nvSpPr>
        <xdr:cNvPr id="649" name="テキスト ボックス 648"/>
        <xdr:cNvSpPr txBox="1"/>
      </xdr:nvSpPr>
      <xdr:spPr>
        <a:xfrm>
          <a:off x="13468428"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101416</xdr:rowOff>
    </xdr:from>
    <xdr:to>
      <xdr:col>67</xdr:col>
      <xdr:colOff>101600</xdr:colOff>
      <xdr:row>79</xdr:row>
      <xdr:rowOff>31566</xdr:rowOff>
    </xdr:to>
    <xdr:sp macro="" textlink="">
      <xdr:nvSpPr>
        <xdr:cNvPr id="650" name="フローチャート: 判断 649"/>
        <xdr:cNvSpPr/>
      </xdr:nvSpPr>
      <xdr:spPr>
        <a:xfrm>
          <a:off x="12763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22693</xdr:rowOff>
    </xdr:from>
    <xdr:ext cx="469744" cy="259045"/>
    <xdr:sp macro="" textlink="">
      <xdr:nvSpPr>
        <xdr:cNvPr id="651" name="テキスト ボックス 650"/>
        <xdr:cNvSpPr txBox="1"/>
      </xdr:nvSpPr>
      <xdr:spPr>
        <a:xfrm>
          <a:off x="12579428" y="1356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153536</xdr:rowOff>
    </xdr:from>
    <xdr:to>
      <xdr:col>85</xdr:col>
      <xdr:colOff>177800</xdr:colOff>
      <xdr:row>78</xdr:row>
      <xdr:rowOff>83686</xdr:rowOff>
    </xdr:to>
    <xdr:sp macro="" textlink="">
      <xdr:nvSpPr>
        <xdr:cNvPr id="657" name="楕円 656"/>
        <xdr:cNvSpPr/>
      </xdr:nvSpPr>
      <xdr:spPr>
        <a:xfrm>
          <a:off x="16268700" y="13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4963</xdr:rowOff>
    </xdr:from>
    <xdr:ext cx="469744" cy="259045"/>
    <xdr:sp macro="" textlink="">
      <xdr:nvSpPr>
        <xdr:cNvPr id="658" name="災害復旧費該当値テキスト"/>
        <xdr:cNvSpPr txBox="1"/>
      </xdr:nvSpPr>
      <xdr:spPr>
        <a:xfrm>
          <a:off x="16370300" y="1320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156166</xdr:rowOff>
    </xdr:from>
    <xdr:to>
      <xdr:col>76</xdr:col>
      <xdr:colOff>165100</xdr:colOff>
      <xdr:row>79</xdr:row>
      <xdr:rowOff>86316</xdr:rowOff>
    </xdr:to>
    <xdr:sp macro="" textlink="">
      <xdr:nvSpPr>
        <xdr:cNvPr id="661" name="楕円 660"/>
        <xdr:cNvSpPr/>
      </xdr:nvSpPr>
      <xdr:spPr>
        <a:xfrm>
          <a:off x="14541500" y="135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77443</xdr:rowOff>
    </xdr:from>
    <xdr:ext cx="378565" cy="259045"/>
    <xdr:sp macro="" textlink="">
      <xdr:nvSpPr>
        <xdr:cNvPr id="662" name="テキスト ボックス 661"/>
        <xdr:cNvSpPr txBox="1"/>
      </xdr:nvSpPr>
      <xdr:spPr>
        <a:xfrm>
          <a:off x="14403017" y="13621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96158</xdr:rowOff>
    </xdr:from>
    <xdr:to>
      <xdr:col>72</xdr:col>
      <xdr:colOff>38100</xdr:colOff>
      <xdr:row>79</xdr:row>
      <xdr:rowOff>26308</xdr:rowOff>
    </xdr:to>
    <xdr:sp macro="" textlink="">
      <xdr:nvSpPr>
        <xdr:cNvPr id="663" name="楕円 662"/>
        <xdr:cNvSpPr/>
      </xdr:nvSpPr>
      <xdr:spPr>
        <a:xfrm>
          <a:off x="13652500" y="134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42835</xdr:rowOff>
    </xdr:from>
    <xdr:ext cx="469744" cy="259045"/>
    <xdr:sp macro="" textlink="">
      <xdr:nvSpPr>
        <xdr:cNvPr id="664" name="テキスト ボックス 663"/>
        <xdr:cNvSpPr txBox="1"/>
      </xdr:nvSpPr>
      <xdr:spPr>
        <a:xfrm>
          <a:off x="13468428" y="1324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76270</xdr:rowOff>
    </xdr:from>
    <xdr:to>
      <xdr:col>67</xdr:col>
      <xdr:colOff>101600</xdr:colOff>
      <xdr:row>79</xdr:row>
      <xdr:rowOff>6420</xdr:rowOff>
    </xdr:to>
    <xdr:sp macro="" textlink="">
      <xdr:nvSpPr>
        <xdr:cNvPr id="665" name="楕円 664"/>
        <xdr:cNvSpPr/>
      </xdr:nvSpPr>
      <xdr:spPr>
        <a:xfrm>
          <a:off x="12763500" y="134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22947</xdr:rowOff>
    </xdr:from>
    <xdr:ext cx="469744" cy="259045"/>
    <xdr:sp macro="" textlink="">
      <xdr:nvSpPr>
        <xdr:cNvPr id="666" name="テキスト ボックス 665"/>
        <xdr:cNvSpPr txBox="1"/>
      </xdr:nvSpPr>
      <xdr:spPr>
        <a:xfrm>
          <a:off x="12579428" y="1322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9" name="直線コネクタ 688"/>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90"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91" name="直線コネクタ 690"/>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2"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3" name="直線コネクタ 692"/>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66213</xdr:rowOff>
    </xdr:from>
    <xdr:to>
      <xdr:col>85</xdr:col>
      <xdr:colOff>127000</xdr:colOff>
      <xdr:row>91</xdr:row>
      <xdr:rowOff>98430</xdr:rowOff>
    </xdr:to>
    <xdr:cxnSp macro="">
      <xdr:nvCxnSpPr>
        <xdr:cNvPr id="694" name="直線コネクタ 693"/>
        <xdr:cNvCxnSpPr/>
      </xdr:nvCxnSpPr>
      <xdr:spPr>
        <a:xfrm>
          <a:off x="15481300" y="15496713"/>
          <a:ext cx="838200" cy="20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33997</xdr:rowOff>
    </xdr:from>
    <xdr:ext cx="534377" cy="259045"/>
    <xdr:sp macro="" textlink="">
      <xdr:nvSpPr>
        <xdr:cNvPr id="695" name="公債費平均値テキスト"/>
        <xdr:cNvSpPr txBox="1"/>
      </xdr:nvSpPr>
      <xdr:spPr>
        <a:xfrm>
          <a:off x="16370300" y="1649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6" name="フローチャート: 判断 695"/>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66213</xdr:rowOff>
    </xdr:from>
    <xdr:to>
      <xdr:col>81</xdr:col>
      <xdr:colOff>50800</xdr:colOff>
      <xdr:row>90</xdr:row>
      <xdr:rowOff>117678</xdr:rowOff>
    </xdr:to>
    <xdr:cxnSp macro="">
      <xdr:nvCxnSpPr>
        <xdr:cNvPr id="697" name="直線コネクタ 696"/>
        <xdr:cNvCxnSpPr/>
      </xdr:nvCxnSpPr>
      <xdr:spPr>
        <a:xfrm flipV="1">
          <a:off x="14592300" y="15496713"/>
          <a:ext cx="889000" cy="5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8" name="フローチャート: 判断 697"/>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147871</xdr:rowOff>
    </xdr:from>
    <xdr:ext cx="534377" cy="259045"/>
    <xdr:sp macro="" textlink="">
      <xdr:nvSpPr>
        <xdr:cNvPr id="699" name="テキスト ボックス 698"/>
        <xdr:cNvSpPr txBox="1"/>
      </xdr:nvSpPr>
      <xdr:spPr>
        <a:xfrm>
          <a:off x="15214111" y="166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35793</xdr:rowOff>
    </xdr:from>
    <xdr:to>
      <xdr:col>76</xdr:col>
      <xdr:colOff>114300</xdr:colOff>
      <xdr:row>90</xdr:row>
      <xdr:rowOff>117678</xdr:rowOff>
    </xdr:to>
    <xdr:cxnSp macro="">
      <xdr:nvCxnSpPr>
        <xdr:cNvPr id="700" name="直線コネクタ 699"/>
        <xdr:cNvCxnSpPr/>
      </xdr:nvCxnSpPr>
      <xdr:spPr>
        <a:xfrm>
          <a:off x="13703300" y="15466293"/>
          <a:ext cx="889000" cy="8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701" name="フローチャート: 判断 700"/>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23573</xdr:rowOff>
    </xdr:from>
    <xdr:ext cx="534377" cy="259045"/>
    <xdr:sp macro="" textlink="">
      <xdr:nvSpPr>
        <xdr:cNvPr id="702" name="テキスト ボックス 701"/>
        <xdr:cNvSpPr txBox="1"/>
      </xdr:nvSpPr>
      <xdr:spPr>
        <a:xfrm>
          <a:off x="14325111" y="1665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35793</xdr:rowOff>
    </xdr:from>
    <xdr:to>
      <xdr:col>71</xdr:col>
      <xdr:colOff>177800</xdr:colOff>
      <xdr:row>92</xdr:row>
      <xdr:rowOff>66289</xdr:rowOff>
    </xdr:to>
    <xdr:cxnSp macro="">
      <xdr:nvCxnSpPr>
        <xdr:cNvPr id="703" name="直線コネクタ 702"/>
        <xdr:cNvCxnSpPr/>
      </xdr:nvCxnSpPr>
      <xdr:spPr>
        <a:xfrm flipV="1">
          <a:off x="12814300" y="15466293"/>
          <a:ext cx="889000" cy="37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55311</xdr:rowOff>
    </xdr:from>
    <xdr:to>
      <xdr:col>72</xdr:col>
      <xdr:colOff>38100</xdr:colOff>
      <xdr:row>96</xdr:row>
      <xdr:rowOff>156911</xdr:rowOff>
    </xdr:to>
    <xdr:sp macro="" textlink="">
      <xdr:nvSpPr>
        <xdr:cNvPr id="704" name="フローチャート: 判断 703"/>
        <xdr:cNvSpPr/>
      </xdr:nvSpPr>
      <xdr:spPr>
        <a:xfrm>
          <a:off x="13652500" y="165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148038</xdr:rowOff>
    </xdr:from>
    <xdr:ext cx="534377" cy="259045"/>
    <xdr:sp macro="" textlink="">
      <xdr:nvSpPr>
        <xdr:cNvPr id="705" name="テキスト ボックス 704"/>
        <xdr:cNvSpPr txBox="1"/>
      </xdr:nvSpPr>
      <xdr:spPr>
        <a:xfrm>
          <a:off x="13436111" y="1660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21448</xdr:rowOff>
    </xdr:from>
    <xdr:to>
      <xdr:col>67</xdr:col>
      <xdr:colOff>101600</xdr:colOff>
      <xdr:row>96</xdr:row>
      <xdr:rowOff>123048</xdr:rowOff>
    </xdr:to>
    <xdr:sp macro="" textlink="">
      <xdr:nvSpPr>
        <xdr:cNvPr id="706" name="フローチャート: 判断 705"/>
        <xdr:cNvSpPr/>
      </xdr:nvSpPr>
      <xdr:spPr>
        <a:xfrm>
          <a:off x="12763500" y="1648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114175</xdr:rowOff>
    </xdr:from>
    <xdr:ext cx="534377" cy="259045"/>
    <xdr:sp macro="" textlink="">
      <xdr:nvSpPr>
        <xdr:cNvPr id="707" name="テキスト ボックス 706"/>
        <xdr:cNvSpPr txBox="1"/>
      </xdr:nvSpPr>
      <xdr:spPr>
        <a:xfrm>
          <a:off x="12547111" y="1657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47630</xdr:rowOff>
    </xdr:from>
    <xdr:to>
      <xdr:col>85</xdr:col>
      <xdr:colOff>177800</xdr:colOff>
      <xdr:row>91</xdr:row>
      <xdr:rowOff>149230</xdr:rowOff>
    </xdr:to>
    <xdr:sp macro="" textlink="">
      <xdr:nvSpPr>
        <xdr:cNvPr id="713" name="楕円 712"/>
        <xdr:cNvSpPr/>
      </xdr:nvSpPr>
      <xdr:spPr>
        <a:xfrm>
          <a:off x="16268700" y="156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70507</xdr:rowOff>
    </xdr:from>
    <xdr:ext cx="599010" cy="259045"/>
    <xdr:sp macro="" textlink="">
      <xdr:nvSpPr>
        <xdr:cNvPr id="714" name="公債費該当値テキスト"/>
        <xdr:cNvSpPr txBox="1"/>
      </xdr:nvSpPr>
      <xdr:spPr>
        <a:xfrm>
          <a:off x="16370300" y="1550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15413</xdr:rowOff>
    </xdr:from>
    <xdr:to>
      <xdr:col>81</xdr:col>
      <xdr:colOff>101600</xdr:colOff>
      <xdr:row>90</xdr:row>
      <xdr:rowOff>117013</xdr:rowOff>
    </xdr:to>
    <xdr:sp macro="" textlink="">
      <xdr:nvSpPr>
        <xdr:cNvPr id="715" name="楕円 714"/>
        <xdr:cNvSpPr/>
      </xdr:nvSpPr>
      <xdr:spPr>
        <a:xfrm>
          <a:off x="15430500" y="1544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133540</xdr:rowOff>
    </xdr:from>
    <xdr:ext cx="599010" cy="259045"/>
    <xdr:sp macro="" textlink="">
      <xdr:nvSpPr>
        <xdr:cNvPr id="716" name="テキスト ボックス 715"/>
        <xdr:cNvSpPr txBox="1"/>
      </xdr:nvSpPr>
      <xdr:spPr>
        <a:xfrm>
          <a:off x="15181795" y="1522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66878</xdr:rowOff>
    </xdr:from>
    <xdr:to>
      <xdr:col>76</xdr:col>
      <xdr:colOff>165100</xdr:colOff>
      <xdr:row>90</xdr:row>
      <xdr:rowOff>168478</xdr:rowOff>
    </xdr:to>
    <xdr:sp macro="" textlink="">
      <xdr:nvSpPr>
        <xdr:cNvPr id="717" name="楕円 716"/>
        <xdr:cNvSpPr/>
      </xdr:nvSpPr>
      <xdr:spPr>
        <a:xfrm>
          <a:off x="14541500" y="154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13555</xdr:rowOff>
    </xdr:from>
    <xdr:ext cx="599010" cy="259045"/>
    <xdr:sp macro="" textlink="">
      <xdr:nvSpPr>
        <xdr:cNvPr id="718" name="テキスト ボックス 717"/>
        <xdr:cNvSpPr txBox="1"/>
      </xdr:nvSpPr>
      <xdr:spPr>
        <a:xfrm>
          <a:off x="14292795" y="1527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156443</xdr:rowOff>
    </xdr:from>
    <xdr:to>
      <xdr:col>72</xdr:col>
      <xdr:colOff>38100</xdr:colOff>
      <xdr:row>90</xdr:row>
      <xdr:rowOff>86593</xdr:rowOff>
    </xdr:to>
    <xdr:sp macro="" textlink="">
      <xdr:nvSpPr>
        <xdr:cNvPr id="719" name="楕円 718"/>
        <xdr:cNvSpPr/>
      </xdr:nvSpPr>
      <xdr:spPr>
        <a:xfrm>
          <a:off x="13652500" y="154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103120</xdr:rowOff>
    </xdr:from>
    <xdr:ext cx="599010" cy="259045"/>
    <xdr:sp macro="" textlink="">
      <xdr:nvSpPr>
        <xdr:cNvPr id="720" name="テキスト ボックス 719"/>
        <xdr:cNvSpPr txBox="1"/>
      </xdr:nvSpPr>
      <xdr:spPr>
        <a:xfrm>
          <a:off x="13403795" y="1519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15489</xdr:rowOff>
    </xdr:from>
    <xdr:to>
      <xdr:col>67</xdr:col>
      <xdr:colOff>101600</xdr:colOff>
      <xdr:row>92</xdr:row>
      <xdr:rowOff>117089</xdr:rowOff>
    </xdr:to>
    <xdr:sp macro="" textlink="">
      <xdr:nvSpPr>
        <xdr:cNvPr id="721" name="楕円 720"/>
        <xdr:cNvSpPr/>
      </xdr:nvSpPr>
      <xdr:spPr>
        <a:xfrm>
          <a:off x="12763500" y="157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133616</xdr:rowOff>
    </xdr:from>
    <xdr:ext cx="599010" cy="259045"/>
    <xdr:sp macro="" textlink="">
      <xdr:nvSpPr>
        <xdr:cNvPr id="722" name="テキスト ボックス 721"/>
        <xdr:cNvSpPr txBox="1"/>
      </xdr:nvSpPr>
      <xdr:spPr>
        <a:xfrm>
          <a:off x="12514795" y="1556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6" name="直線コネクタ 745"/>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7"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9"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50" name="直線コネクタ 749"/>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2"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3" name="フローチャート: 判断 752"/>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5" name="フローチャート: 判断 754"/>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6" name="テキスト ボックス 755"/>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58" name="フローチャート: 判断 757"/>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59" name="テキスト ボックス 758"/>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148489</xdr:rowOff>
    </xdr:from>
    <xdr:to>
      <xdr:col>102</xdr:col>
      <xdr:colOff>165100</xdr:colOff>
      <xdr:row>39</xdr:row>
      <xdr:rowOff>78639</xdr:rowOff>
    </xdr:to>
    <xdr:sp macro="" textlink="">
      <xdr:nvSpPr>
        <xdr:cNvPr id="761" name="フローチャート: 判断 760"/>
        <xdr:cNvSpPr/>
      </xdr:nvSpPr>
      <xdr:spPr>
        <a:xfrm>
          <a:off x="19494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95165</xdr:rowOff>
    </xdr:from>
    <xdr:ext cx="378565" cy="259045"/>
    <xdr:sp macro="" textlink="">
      <xdr:nvSpPr>
        <xdr:cNvPr id="762" name="テキスト ボックス 761"/>
        <xdr:cNvSpPr txBox="1"/>
      </xdr:nvSpPr>
      <xdr:spPr>
        <a:xfrm>
          <a:off x="19356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158852</xdr:rowOff>
    </xdr:from>
    <xdr:to>
      <xdr:col>98</xdr:col>
      <xdr:colOff>38100</xdr:colOff>
      <xdr:row>39</xdr:row>
      <xdr:rowOff>89002</xdr:rowOff>
    </xdr:to>
    <xdr:sp macro="" textlink="">
      <xdr:nvSpPr>
        <xdr:cNvPr id="763" name="フローチャート: 判断 762"/>
        <xdr:cNvSpPr/>
      </xdr:nvSpPr>
      <xdr:spPr>
        <a:xfrm>
          <a:off x="18605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105529</xdr:rowOff>
    </xdr:from>
    <xdr:ext cx="313932" cy="259045"/>
    <xdr:sp macro="" textlink="">
      <xdr:nvSpPr>
        <xdr:cNvPr id="764" name="テキスト ボックス 763"/>
        <xdr:cNvSpPr txBox="1"/>
      </xdr:nvSpPr>
      <xdr:spPr>
        <a:xfrm>
          <a:off x="18499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71"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76,279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一時的に高くなっているのは、ごみ焼却施設の新規建設に対する一部事務組合への負担金の増嵩が主な原因であり、事業完了以降に数値は減少している。しかしながら、その要因を除いても類似団体平均に比べて高い水準にあるのは公立香住病院事業企業会計への赤字補てんに対する繰出金の影響とみられるため、継続的な収支改善に向けた取り組み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50,555</a:t>
          </a:r>
          <a:r>
            <a:rPr kumimoji="1" lang="ja-JP" altLang="en-US" sz="1300">
              <a:latin typeface="ＭＳ Ｐゴシック" panose="020B0600070205080204" pitchFamily="50" charset="-128"/>
              <a:ea typeface="ＭＳ Ｐゴシック" panose="020B0600070205080204" pitchFamily="50" charset="-128"/>
            </a:rPr>
            <a:t>千円となっており、ここ２年ほど大幅に高くなっている要因は、平成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年度にかけて実施した余部鉄橋「空の駅」エレベーターの設置工事と、平成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年度に実施した道の駅村岡ファームガーデンの全面改修工事が主な要因となっており、事業完了以降は減少するものと見込んでいる。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教育費が住民一人あたり</a:t>
          </a:r>
          <a:r>
            <a:rPr kumimoji="1" lang="en-US" altLang="ja-JP" sz="1300">
              <a:latin typeface="ＭＳ Ｐゴシック" panose="020B0600070205080204" pitchFamily="50" charset="-128"/>
              <a:ea typeface="ＭＳ Ｐゴシック" panose="020B0600070205080204" pitchFamily="50" charset="-128"/>
            </a:rPr>
            <a:t>88,042</a:t>
          </a:r>
          <a:r>
            <a:rPr kumimoji="1" lang="ja-JP" altLang="en-US" sz="1300">
              <a:latin typeface="ＭＳ Ｐゴシック" panose="020B0600070205080204" pitchFamily="50" charset="-128"/>
              <a:ea typeface="ＭＳ Ｐゴシック" panose="020B0600070205080204" pitchFamily="50" charset="-128"/>
            </a:rPr>
            <a:t>円と類似団体平均に比べ比較的高い水準にあるのは、ここ近年、学校施設の耐震化または建替えを実施したことによる普通建設事業費の増嵩が主な原因であるほか、小規模校を維持し特色を活かした施策を展開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公債費が住民一人当たり</a:t>
          </a:r>
          <a:r>
            <a:rPr kumimoji="1" lang="en-US" altLang="ja-JP" sz="1300">
              <a:latin typeface="ＭＳ Ｐゴシック" panose="020B0600070205080204" pitchFamily="50" charset="-128"/>
              <a:ea typeface="ＭＳ Ｐゴシック" panose="020B0600070205080204" pitchFamily="50" charset="-128"/>
            </a:rPr>
            <a:t>111,458</a:t>
          </a:r>
          <a:r>
            <a:rPr kumimoji="1" lang="ja-JP" altLang="en-US" sz="1300">
              <a:latin typeface="ＭＳ Ｐゴシック" panose="020B0600070205080204" pitchFamily="50" charset="-128"/>
              <a:ea typeface="ＭＳ Ｐゴシック" panose="020B0600070205080204" pitchFamily="50" charset="-128"/>
            </a:rPr>
            <a:t>円と類似団体平均に比べ高い水準にあるのは、実質公債費比率の低下を図るため、各年度に繰上償還を実施していることが主な要因となっている。今後も財政指標に配意しながら、基金等の活用により公債費の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実質収支額の標準財政規模に対する割合は、２～４％程度で安定して推移している。平成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年度については、台風</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号に係る災害復旧等の臨時財政需要があったため、実質単年度収支は赤字となっているが、財政調整基金の取崩しにより、実質収支は黒字となっている。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については、適切な財源の確保と歳出の精査によって大規模な取崩しは回避しており、前年度決算剰余金の積立等によるものも加えて、増加傾向となっている。今後は、起債残高と標準財政規模とのバランスを考慮しながら、計画的な活用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国民健康保険事業特別会計における診療所勘定の累積赤字を平成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年度に解消して以降、連結会計において赤字決算は発生していない。</a:t>
          </a:r>
        </a:p>
        <a:p>
          <a:r>
            <a:rPr kumimoji="1" lang="ja-JP" altLang="en-US" sz="1400">
              <a:latin typeface="ＭＳ ゴシック" pitchFamily="49" charset="-128"/>
              <a:ea typeface="ＭＳ ゴシック" pitchFamily="49" charset="-128"/>
            </a:rPr>
            <a:t>　しかしながら、公立香住病院事業企業会計などは、基準外の繰入れに依存し黒字決算化している現状があるため、当該会計の収入増加策の実施及び経費の節減など、平成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年度に策定した経営戦略（公立病院新改革プラン）に基づき、持続的な経営の健全化を図る。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14367497</v>
      </c>
      <c r="BO4" s="441"/>
      <c r="BP4" s="441"/>
      <c r="BQ4" s="441"/>
      <c r="BR4" s="441"/>
      <c r="BS4" s="441"/>
      <c r="BT4" s="441"/>
      <c r="BU4" s="442"/>
      <c r="BV4" s="440">
        <v>14526584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3.7</v>
      </c>
      <c r="CU4" s="622"/>
      <c r="CV4" s="622"/>
      <c r="CW4" s="622"/>
      <c r="CX4" s="622"/>
      <c r="CY4" s="622"/>
      <c r="CZ4" s="622"/>
      <c r="DA4" s="623"/>
      <c r="DB4" s="621">
        <v>4.2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13943603</v>
      </c>
      <c r="BO5" s="446"/>
      <c r="BP5" s="446"/>
      <c r="BQ5" s="446"/>
      <c r="BR5" s="446"/>
      <c r="BS5" s="446"/>
      <c r="BT5" s="446"/>
      <c r="BU5" s="447"/>
      <c r="BV5" s="445">
        <v>14136598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87</v>
      </c>
      <c r="CU5" s="416"/>
      <c r="CV5" s="416"/>
      <c r="CW5" s="416"/>
      <c r="CX5" s="416"/>
      <c r="CY5" s="416"/>
      <c r="CZ5" s="416"/>
      <c r="DA5" s="417"/>
      <c r="DB5" s="415">
        <v>84.5</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423894</v>
      </c>
      <c r="BO6" s="446"/>
      <c r="BP6" s="446"/>
      <c r="BQ6" s="446"/>
      <c r="BR6" s="446"/>
      <c r="BS6" s="446"/>
      <c r="BT6" s="446"/>
      <c r="BU6" s="447"/>
      <c r="BV6" s="445">
        <v>389986</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90.9</v>
      </c>
      <c r="CU6" s="596"/>
      <c r="CV6" s="596"/>
      <c r="CW6" s="596"/>
      <c r="CX6" s="596"/>
      <c r="CY6" s="596"/>
      <c r="CZ6" s="596"/>
      <c r="DA6" s="597"/>
      <c r="DB6" s="595">
        <v>88.2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114410</v>
      </c>
      <c r="BO7" s="446"/>
      <c r="BP7" s="446"/>
      <c r="BQ7" s="446"/>
      <c r="BR7" s="446"/>
      <c r="BS7" s="446"/>
      <c r="BT7" s="446"/>
      <c r="BU7" s="447"/>
      <c r="BV7" s="445">
        <v>35567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8397432</v>
      </c>
      <c r="CU7" s="446"/>
      <c r="CV7" s="446"/>
      <c r="CW7" s="446"/>
      <c r="CX7" s="446"/>
      <c r="CY7" s="446"/>
      <c r="CZ7" s="446"/>
      <c r="DA7" s="447"/>
      <c r="DB7" s="445">
        <v>8516735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309484</v>
      </c>
      <c r="BO8" s="446"/>
      <c r="BP8" s="446"/>
      <c r="BQ8" s="446"/>
      <c r="BR8" s="446"/>
      <c r="BS8" s="446"/>
      <c r="BT8" s="446"/>
      <c r="BU8" s="447"/>
      <c r="BV8" s="445">
        <v>354419</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0.25</v>
      </c>
      <c r="CU8" s="559"/>
      <c r="CV8" s="559"/>
      <c r="CW8" s="559"/>
      <c r="CX8" s="559"/>
      <c r="CY8" s="559"/>
      <c r="CZ8" s="559"/>
      <c r="DA8" s="560"/>
      <c r="DB8" s="558">
        <v>0.25</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18070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96</v>
      </c>
      <c r="AV9" s="503"/>
      <c r="AW9" s="503"/>
      <c r="AX9" s="503"/>
      <c r="AY9" s="425" t="s">
        <v>110</v>
      </c>
      <c r="AZ9" s="426"/>
      <c r="BA9" s="426"/>
      <c r="BB9" s="426"/>
      <c r="BC9" s="426"/>
      <c r="BD9" s="426"/>
      <c r="BE9" s="426"/>
      <c r="BF9" s="426"/>
      <c r="BG9" s="426"/>
      <c r="BH9" s="426"/>
      <c r="BI9" s="426"/>
      <c r="BJ9" s="426"/>
      <c r="BK9" s="426"/>
      <c r="BL9" s="426"/>
      <c r="BM9" s="427"/>
      <c r="BN9" s="445">
        <v>-44935</v>
      </c>
      <c r="BO9" s="446"/>
      <c r="BP9" s="446"/>
      <c r="BQ9" s="446"/>
      <c r="BR9" s="446"/>
      <c r="BS9" s="446"/>
      <c r="BT9" s="446"/>
      <c r="BU9" s="447"/>
      <c r="BV9" s="445">
        <v>942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19.8</v>
      </c>
      <c r="CU9" s="416"/>
      <c r="CV9" s="416"/>
      <c r="CW9" s="416"/>
      <c r="CX9" s="416"/>
      <c r="CY9" s="416"/>
      <c r="CZ9" s="416"/>
      <c r="DA9" s="417"/>
      <c r="DB9" s="415">
        <v>23.1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19696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3891</v>
      </c>
      <c r="BO10" s="446"/>
      <c r="BP10" s="446"/>
      <c r="BQ10" s="446"/>
      <c r="BR10" s="446"/>
      <c r="BS10" s="446"/>
      <c r="BT10" s="446"/>
      <c r="BU10" s="447"/>
      <c r="BV10" s="445">
        <v>11474</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378115</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18176</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96</v>
      </c>
      <c r="AV12" s="503"/>
      <c r="AW12" s="503"/>
      <c r="AX12" s="503"/>
      <c r="AY12" s="425" t="s">
        <v>128</v>
      </c>
      <c r="AZ12" s="426"/>
      <c r="BA12" s="426"/>
      <c r="BB12" s="426"/>
      <c r="BC12" s="426"/>
      <c r="BD12" s="426"/>
      <c r="BE12" s="426"/>
      <c r="BF12" s="426"/>
      <c r="BG12" s="426"/>
      <c r="BH12" s="426"/>
      <c r="BI12" s="426"/>
      <c r="BJ12" s="426"/>
      <c r="BK12" s="426"/>
      <c r="BL12" s="426"/>
      <c r="BM12" s="427"/>
      <c r="BN12" s="445">
        <v>43964</v>
      </c>
      <c r="BO12" s="446"/>
      <c r="BP12" s="446"/>
      <c r="BQ12" s="446"/>
      <c r="BR12" s="446"/>
      <c r="BS12" s="446"/>
      <c r="BT12" s="446"/>
      <c r="BU12" s="447"/>
      <c r="BV12" s="445">
        <v>3138</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18045</v>
      </c>
      <c r="S13" s="549"/>
      <c r="T13" s="549"/>
      <c r="U13" s="549"/>
      <c r="V13" s="550"/>
      <c r="W13" s="536" t="s">
        <v>131</v>
      </c>
      <c r="X13" s="458"/>
      <c r="Y13" s="458"/>
      <c r="Z13" s="458"/>
      <c r="AA13" s="458"/>
      <c r="AB13" s="459"/>
      <c r="AC13" s="421">
        <v>1124</v>
      </c>
      <c r="AD13" s="422"/>
      <c r="AE13" s="422"/>
      <c r="AF13" s="422"/>
      <c r="AG13" s="423"/>
      <c r="AH13" s="421">
        <v>1108</v>
      </c>
      <c r="AI13" s="422"/>
      <c r="AJ13" s="422"/>
      <c r="AK13" s="422"/>
      <c r="AL13" s="424"/>
      <c r="AM13" s="514" t="s">
        <v>132</v>
      </c>
      <c r="AN13" s="419"/>
      <c r="AO13" s="419"/>
      <c r="AP13" s="419"/>
      <c r="AQ13" s="419"/>
      <c r="AR13" s="419"/>
      <c r="AS13" s="419"/>
      <c r="AT13" s="420"/>
      <c r="AU13" s="502" t="s">
        <v>114</v>
      </c>
      <c r="AV13" s="503"/>
      <c r="AW13" s="503"/>
      <c r="AX13" s="503"/>
      <c r="AY13" s="425" t="s">
        <v>133</v>
      </c>
      <c r="AZ13" s="426"/>
      <c r="BA13" s="426"/>
      <c r="BB13" s="426"/>
      <c r="BC13" s="426"/>
      <c r="BD13" s="426"/>
      <c r="BE13" s="426"/>
      <c r="BF13" s="426"/>
      <c r="BG13" s="426"/>
      <c r="BH13" s="426"/>
      <c r="BI13" s="426"/>
      <c r="BJ13" s="426"/>
      <c r="BK13" s="426"/>
      <c r="BL13" s="426"/>
      <c r="BM13" s="427"/>
      <c r="BN13" s="445">
        <v>-85008</v>
      </c>
      <c r="BO13" s="446"/>
      <c r="BP13" s="446"/>
      <c r="BQ13" s="446"/>
      <c r="BR13" s="446"/>
      <c r="BS13" s="446"/>
      <c r="BT13" s="446"/>
      <c r="BU13" s="447"/>
      <c r="BV13" s="445">
        <v>387393</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9.1999999999999993</v>
      </c>
      <c r="CU13" s="416"/>
      <c r="CV13" s="416"/>
      <c r="CW13" s="416"/>
      <c r="CX13" s="416"/>
      <c r="CY13" s="416"/>
      <c r="CZ13" s="416"/>
      <c r="DA13" s="417"/>
      <c r="DB13" s="415">
        <v>10</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18634</v>
      </c>
      <c r="S14" s="549"/>
      <c r="T14" s="549"/>
      <c r="U14" s="549"/>
      <c r="V14" s="550"/>
      <c r="W14" s="551"/>
      <c r="X14" s="461"/>
      <c r="Y14" s="461"/>
      <c r="Z14" s="461"/>
      <c r="AA14" s="461"/>
      <c r="AB14" s="462"/>
      <c r="AC14" s="541">
        <v>12.8</v>
      </c>
      <c r="AD14" s="542"/>
      <c r="AE14" s="542"/>
      <c r="AF14" s="542"/>
      <c r="AG14" s="543"/>
      <c r="AH14" s="541">
        <v>12.1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91.6</v>
      </c>
      <c r="CU14" s="553"/>
      <c r="CV14" s="553"/>
      <c r="CW14" s="553"/>
      <c r="CX14" s="553"/>
      <c r="CY14" s="553"/>
      <c r="CZ14" s="553"/>
      <c r="DA14" s="554"/>
      <c r="DB14" s="552">
        <v>98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130</v>
      </c>
      <c r="N15" s="546"/>
      <c r="O15" s="546"/>
      <c r="P15" s="546"/>
      <c r="Q15" s="547"/>
      <c r="R15" s="548">
        <v>18513</v>
      </c>
      <c r="S15" s="549"/>
      <c r="T15" s="549"/>
      <c r="U15" s="549"/>
      <c r="V15" s="550"/>
      <c r="W15" s="536" t="s">
        <v>137</v>
      </c>
      <c r="X15" s="458"/>
      <c r="Y15" s="458"/>
      <c r="Z15" s="458"/>
      <c r="AA15" s="458"/>
      <c r="AB15" s="459"/>
      <c r="AC15" s="421">
        <v>2490</v>
      </c>
      <c r="AD15" s="422"/>
      <c r="AE15" s="422"/>
      <c r="AF15" s="422"/>
      <c r="AG15" s="423"/>
      <c r="AH15" s="421">
        <v>2746</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1739543</v>
      </c>
      <c r="BO15" s="441"/>
      <c r="BP15" s="441"/>
      <c r="BQ15" s="441"/>
      <c r="BR15" s="441"/>
      <c r="BS15" s="441"/>
      <c r="BT15" s="441"/>
      <c r="BU15" s="442"/>
      <c r="BV15" s="440">
        <v>1779951</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28.3</v>
      </c>
      <c r="AD16" s="542"/>
      <c r="AE16" s="542"/>
      <c r="AF16" s="542"/>
      <c r="AG16" s="543"/>
      <c r="AH16" s="541">
        <v>29.9</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7279542</v>
      </c>
      <c r="BO16" s="446"/>
      <c r="BP16" s="446"/>
      <c r="BQ16" s="446"/>
      <c r="BR16" s="446"/>
      <c r="BS16" s="446"/>
      <c r="BT16" s="446"/>
      <c r="BU16" s="447"/>
      <c r="BV16" s="445">
        <v>7225019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143</v>
      </c>
      <c r="N17" s="531"/>
      <c r="O17" s="531"/>
      <c r="P17" s="531"/>
      <c r="Q17" s="532"/>
      <c r="R17" s="533" t="s">
        <v>141</v>
      </c>
      <c r="S17" s="534"/>
      <c r="T17" s="534"/>
      <c r="U17" s="534"/>
      <c r="V17" s="535"/>
      <c r="W17" s="536" t="s">
        <v>144</v>
      </c>
      <c r="X17" s="458"/>
      <c r="Y17" s="458"/>
      <c r="Z17" s="458"/>
      <c r="AA17" s="458"/>
      <c r="AB17" s="459"/>
      <c r="AC17" s="421">
        <v>5200</v>
      </c>
      <c r="AD17" s="422"/>
      <c r="AE17" s="422"/>
      <c r="AF17" s="422"/>
      <c r="AG17" s="423"/>
      <c r="AH17" s="421">
        <v>5325</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2196475</v>
      </c>
      <c r="BO17" s="446"/>
      <c r="BP17" s="446"/>
      <c r="BQ17" s="446"/>
      <c r="BR17" s="446"/>
      <c r="BS17" s="446"/>
      <c r="BT17" s="446"/>
      <c r="BU17" s="447"/>
      <c r="BV17" s="445">
        <v>2238012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146</v>
      </c>
      <c r="C18" s="508"/>
      <c r="D18" s="508"/>
      <c r="E18" s="509"/>
      <c r="F18" s="509"/>
      <c r="G18" s="509"/>
      <c r="H18" s="509"/>
      <c r="I18" s="509"/>
      <c r="J18" s="509"/>
      <c r="K18" s="509"/>
      <c r="L18" s="510">
        <v>368.77</v>
      </c>
      <c r="M18" s="510"/>
      <c r="N18" s="510"/>
      <c r="O18" s="510"/>
      <c r="P18" s="510"/>
      <c r="Q18" s="510"/>
      <c r="R18" s="511"/>
      <c r="S18" s="511"/>
      <c r="T18" s="511"/>
      <c r="U18" s="511"/>
      <c r="V18" s="512"/>
      <c r="W18" s="526"/>
      <c r="X18" s="527"/>
      <c r="Y18" s="527"/>
      <c r="Z18" s="527"/>
      <c r="AA18" s="527"/>
      <c r="AB18" s="537"/>
      <c r="AC18" s="409">
        <v>59</v>
      </c>
      <c r="AD18" s="410"/>
      <c r="AE18" s="410"/>
      <c r="AF18" s="410"/>
      <c r="AG18" s="513"/>
      <c r="AH18" s="409">
        <v>58</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7372153</v>
      </c>
      <c r="BO18" s="446"/>
      <c r="BP18" s="446"/>
      <c r="BQ18" s="446"/>
      <c r="BR18" s="446"/>
      <c r="BS18" s="446"/>
      <c r="BT18" s="446"/>
      <c r="BU18" s="447"/>
      <c r="BV18" s="445">
        <v>7233274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148</v>
      </c>
      <c r="C19" s="508"/>
      <c r="D19" s="508"/>
      <c r="E19" s="509"/>
      <c r="F19" s="509"/>
      <c r="G19" s="509"/>
      <c r="H19" s="509"/>
      <c r="I19" s="509"/>
      <c r="J19" s="509"/>
      <c r="K19" s="509"/>
      <c r="L19" s="515">
        <v>49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10098146</v>
      </c>
      <c r="BO19" s="446"/>
      <c r="BP19" s="446"/>
      <c r="BQ19" s="446"/>
      <c r="BR19" s="446"/>
      <c r="BS19" s="446"/>
      <c r="BT19" s="446"/>
      <c r="BU19" s="447"/>
      <c r="BV19" s="445">
        <v>9920246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150</v>
      </c>
      <c r="C20" s="508"/>
      <c r="D20" s="508"/>
      <c r="E20" s="509"/>
      <c r="F20" s="509"/>
      <c r="G20" s="509"/>
      <c r="H20" s="509"/>
      <c r="I20" s="509"/>
      <c r="J20" s="509"/>
      <c r="K20" s="509"/>
      <c r="L20" s="515">
        <v>6228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152</v>
      </c>
      <c r="C22" s="475"/>
      <c r="D22" s="476"/>
      <c r="E22" s="483" t="s">
        <v>1</v>
      </c>
      <c r="F22" s="458"/>
      <c r="G22" s="458"/>
      <c r="H22" s="458"/>
      <c r="I22" s="458"/>
      <c r="J22" s="458"/>
      <c r="K22" s="459"/>
      <c r="L22" s="483" t="s">
        <v>153</v>
      </c>
      <c r="M22" s="458"/>
      <c r="N22" s="458"/>
      <c r="O22" s="458"/>
      <c r="P22" s="459"/>
      <c r="Q22" s="468" t="s">
        <v>154</v>
      </c>
      <c r="R22" s="469"/>
      <c r="S22" s="469"/>
      <c r="T22" s="469"/>
      <c r="U22" s="469"/>
      <c r="V22" s="484"/>
      <c r="W22" s="486" t="s">
        <v>155</v>
      </c>
      <c r="X22" s="475"/>
      <c r="Y22" s="476"/>
      <c r="Z22" s="483" t="s">
        <v>1</v>
      </c>
      <c r="AA22" s="458"/>
      <c r="AB22" s="458"/>
      <c r="AC22" s="458"/>
      <c r="AD22" s="458"/>
      <c r="AE22" s="458"/>
      <c r="AF22" s="458"/>
      <c r="AG22" s="459"/>
      <c r="AH22" s="457" t="s">
        <v>156</v>
      </c>
      <c r="AI22" s="458"/>
      <c r="AJ22" s="458"/>
      <c r="AK22" s="458"/>
      <c r="AL22" s="459"/>
      <c r="AM22" s="457" t="s">
        <v>157</v>
      </c>
      <c r="AN22" s="463"/>
      <c r="AO22" s="463"/>
      <c r="AP22" s="463"/>
      <c r="AQ22" s="463"/>
      <c r="AR22" s="464"/>
      <c r="AS22" s="468" t="s">
        <v>154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158</v>
      </c>
      <c r="AZ23" s="438"/>
      <c r="BA23" s="438"/>
      <c r="BB23" s="438"/>
      <c r="BC23" s="438"/>
      <c r="BD23" s="438"/>
      <c r="BE23" s="438"/>
      <c r="BF23" s="438"/>
      <c r="BG23" s="438"/>
      <c r="BH23" s="438"/>
      <c r="BI23" s="438"/>
      <c r="BJ23" s="438"/>
      <c r="BK23" s="438"/>
      <c r="BL23" s="438"/>
      <c r="BM23" s="439"/>
      <c r="BN23" s="445">
        <v>19795916</v>
      </c>
      <c r="BO23" s="446"/>
      <c r="BP23" s="446"/>
      <c r="BQ23" s="446"/>
      <c r="BR23" s="446"/>
      <c r="BS23" s="446"/>
      <c r="BT23" s="446"/>
      <c r="BU23" s="447"/>
      <c r="BV23" s="445">
        <v>19690527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159</v>
      </c>
      <c r="F24" s="419"/>
      <c r="G24" s="419"/>
      <c r="H24" s="419"/>
      <c r="I24" s="419"/>
      <c r="J24" s="419"/>
      <c r="K24" s="420"/>
      <c r="L24" s="421">
        <v>1</v>
      </c>
      <c r="M24" s="422"/>
      <c r="N24" s="422"/>
      <c r="O24" s="422"/>
      <c r="P24" s="423"/>
      <c r="Q24" s="421">
        <v>7520</v>
      </c>
      <c r="R24" s="422"/>
      <c r="S24" s="422"/>
      <c r="T24" s="422"/>
      <c r="U24" s="422"/>
      <c r="V24" s="423"/>
      <c r="W24" s="487"/>
      <c r="X24" s="478"/>
      <c r="Y24" s="479"/>
      <c r="Z24" s="418" t="s">
        <v>160</v>
      </c>
      <c r="AA24" s="419"/>
      <c r="AB24" s="419"/>
      <c r="AC24" s="419"/>
      <c r="AD24" s="419"/>
      <c r="AE24" s="419"/>
      <c r="AF24" s="419"/>
      <c r="AG24" s="420"/>
      <c r="AH24" s="421">
        <v>164</v>
      </c>
      <c r="AI24" s="422"/>
      <c r="AJ24" s="422"/>
      <c r="AK24" s="422"/>
      <c r="AL24" s="423"/>
      <c r="AM24" s="421">
        <v>520864</v>
      </c>
      <c r="AN24" s="422"/>
      <c r="AO24" s="422"/>
      <c r="AP24" s="422"/>
      <c r="AQ24" s="422"/>
      <c r="AR24" s="423"/>
      <c r="AS24" s="421">
        <v>3176</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13746950</v>
      </c>
      <c r="BO24" s="446"/>
      <c r="BP24" s="446"/>
      <c r="BQ24" s="446"/>
      <c r="BR24" s="446"/>
      <c r="BS24" s="446"/>
      <c r="BT24" s="446"/>
      <c r="BU24" s="447"/>
      <c r="BV24" s="445">
        <v>13996010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162</v>
      </c>
      <c r="F25" s="419"/>
      <c r="G25" s="419"/>
      <c r="H25" s="419"/>
      <c r="I25" s="419"/>
      <c r="J25" s="419"/>
      <c r="K25" s="420"/>
      <c r="L25" s="421">
        <v>1</v>
      </c>
      <c r="M25" s="422"/>
      <c r="N25" s="422"/>
      <c r="O25" s="422"/>
      <c r="P25" s="423"/>
      <c r="Q25" s="421">
        <v>6160</v>
      </c>
      <c r="R25" s="422"/>
      <c r="S25" s="422"/>
      <c r="T25" s="422"/>
      <c r="U25" s="422"/>
      <c r="V25" s="423"/>
      <c r="W25" s="487"/>
      <c r="X25" s="478"/>
      <c r="Y25" s="479"/>
      <c r="Z25" s="418" t="s">
        <v>163</v>
      </c>
      <c r="AA25" s="419"/>
      <c r="AB25" s="419"/>
      <c r="AC25" s="419"/>
      <c r="AD25" s="419"/>
      <c r="AE25" s="419"/>
      <c r="AF25" s="419"/>
      <c r="AG25" s="420"/>
      <c r="AH25" s="421" t="s">
        <v>122</v>
      </c>
      <c r="AI25" s="422"/>
      <c r="AJ25" s="422"/>
      <c r="AK25" s="422"/>
      <c r="AL25" s="423"/>
      <c r="AM25" s="421" t="s">
        <v>122</v>
      </c>
      <c r="AN25" s="422"/>
      <c r="AO25" s="422"/>
      <c r="AP25" s="422"/>
      <c r="AQ25" s="422"/>
      <c r="AR25" s="423"/>
      <c r="AS25" s="421" t="s">
        <v>164</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1219116</v>
      </c>
      <c r="BO25" s="441"/>
      <c r="BP25" s="441"/>
      <c r="BQ25" s="441"/>
      <c r="BR25" s="441"/>
      <c r="BS25" s="441"/>
      <c r="BT25" s="441"/>
      <c r="BU25" s="442"/>
      <c r="BV25" s="440">
        <v>1811265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166</v>
      </c>
      <c r="F26" s="419"/>
      <c r="G26" s="419"/>
      <c r="H26" s="419"/>
      <c r="I26" s="419"/>
      <c r="J26" s="419"/>
      <c r="K26" s="420"/>
      <c r="L26" s="421">
        <v>1</v>
      </c>
      <c r="M26" s="422"/>
      <c r="N26" s="422"/>
      <c r="O26" s="422"/>
      <c r="P26" s="423"/>
      <c r="Q26" s="421">
        <v>5640</v>
      </c>
      <c r="R26" s="422"/>
      <c r="S26" s="422"/>
      <c r="T26" s="422"/>
      <c r="U26" s="422"/>
      <c r="V26" s="423"/>
      <c r="W26" s="487"/>
      <c r="X26" s="478"/>
      <c r="Y26" s="479"/>
      <c r="Z26" s="418" t="s">
        <v>167</v>
      </c>
      <c r="AA26" s="500"/>
      <c r="AB26" s="500"/>
      <c r="AC26" s="500"/>
      <c r="AD26" s="500"/>
      <c r="AE26" s="500"/>
      <c r="AF26" s="500"/>
      <c r="AG26" s="501"/>
      <c r="AH26" s="421">
        <v>6</v>
      </c>
      <c r="AI26" s="422"/>
      <c r="AJ26" s="422"/>
      <c r="AK26" s="422"/>
      <c r="AL26" s="423"/>
      <c r="AM26" s="421">
        <v>20496</v>
      </c>
      <c r="AN26" s="422"/>
      <c r="AO26" s="422"/>
      <c r="AP26" s="422"/>
      <c r="AQ26" s="422"/>
      <c r="AR26" s="423"/>
      <c r="AS26" s="421">
        <v>3416</v>
      </c>
      <c r="AT26" s="422"/>
      <c r="AU26" s="422"/>
      <c r="AV26" s="422"/>
      <c r="AW26" s="422"/>
      <c r="AX26" s="424"/>
      <c r="AY26" s="454" t="s">
        <v>168</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164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169</v>
      </c>
      <c r="F27" s="419"/>
      <c r="G27" s="419"/>
      <c r="H27" s="419"/>
      <c r="I27" s="419"/>
      <c r="J27" s="419"/>
      <c r="K27" s="420"/>
      <c r="L27" s="421">
        <v>1</v>
      </c>
      <c r="M27" s="422"/>
      <c r="N27" s="422"/>
      <c r="O27" s="422"/>
      <c r="P27" s="423"/>
      <c r="Q27" s="421">
        <v>3210</v>
      </c>
      <c r="R27" s="422"/>
      <c r="S27" s="422"/>
      <c r="T27" s="422"/>
      <c r="U27" s="422"/>
      <c r="V27" s="423"/>
      <c r="W27" s="487"/>
      <c r="X27" s="478"/>
      <c r="Y27" s="479"/>
      <c r="Z27" s="418" t="s">
        <v>170</v>
      </c>
      <c r="AA27" s="419"/>
      <c r="AB27" s="419"/>
      <c r="AC27" s="419"/>
      <c r="AD27" s="419"/>
      <c r="AE27" s="419"/>
      <c r="AF27" s="419"/>
      <c r="AG27" s="420"/>
      <c r="AH27" s="421">
        <v>15</v>
      </c>
      <c r="AI27" s="422"/>
      <c r="AJ27" s="422"/>
      <c r="AK27" s="422"/>
      <c r="AL27" s="423"/>
      <c r="AM27" s="421">
        <v>43388</v>
      </c>
      <c r="AN27" s="422"/>
      <c r="AO27" s="422"/>
      <c r="AP27" s="422"/>
      <c r="AQ27" s="422"/>
      <c r="AR27" s="423"/>
      <c r="AS27" s="421">
        <v>2893</v>
      </c>
      <c r="AT27" s="422"/>
      <c r="AU27" s="422"/>
      <c r="AV27" s="422"/>
      <c r="AW27" s="422"/>
      <c r="AX27" s="424"/>
      <c r="AY27" s="451" t="s">
        <v>171</v>
      </c>
      <c r="AZ27" s="452"/>
      <c r="BA27" s="452"/>
      <c r="BB27" s="452"/>
      <c r="BC27" s="452"/>
      <c r="BD27" s="452"/>
      <c r="BE27" s="452"/>
      <c r="BF27" s="452"/>
      <c r="BG27" s="452"/>
      <c r="BH27" s="452"/>
      <c r="BI27" s="452"/>
      <c r="BJ27" s="452"/>
      <c r="BK27" s="452"/>
      <c r="BL27" s="452"/>
      <c r="BM27" s="453"/>
      <c r="BN27" s="448">
        <v>314347</v>
      </c>
      <c r="BO27" s="449"/>
      <c r="BP27" s="449"/>
      <c r="BQ27" s="449"/>
      <c r="BR27" s="449"/>
      <c r="BS27" s="449"/>
      <c r="BT27" s="449"/>
      <c r="BU27" s="450"/>
      <c r="BV27" s="448">
        <v>691272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172</v>
      </c>
      <c r="F28" s="419"/>
      <c r="G28" s="419"/>
      <c r="H28" s="419"/>
      <c r="I28" s="419"/>
      <c r="J28" s="419"/>
      <c r="K28" s="420"/>
      <c r="L28" s="421">
        <v>1</v>
      </c>
      <c r="M28" s="422"/>
      <c r="N28" s="422"/>
      <c r="O28" s="422"/>
      <c r="P28" s="423"/>
      <c r="Q28" s="421">
        <v>2370</v>
      </c>
      <c r="R28" s="422"/>
      <c r="S28" s="422"/>
      <c r="T28" s="422"/>
      <c r="U28" s="422"/>
      <c r="V28" s="423"/>
      <c r="W28" s="487"/>
      <c r="X28" s="478"/>
      <c r="Y28" s="479"/>
      <c r="Z28" s="418" t="s">
        <v>173</v>
      </c>
      <c r="AA28" s="419"/>
      <c r="AB28" s="419"/>
      <c r="AC28" s="419"/>
      <c r="AD28" s="419"/>
      <c r="AE28" s="419"/>
      <c r="AF28" s="419"/>
      <c r="AG28" s="420"/>
      <c r="AH28" s="421" t="s">
        <v>122</v>
      </c>
      <c r="AI28" s="422"/>
      <c r="AJ28" s="422"/>
      <c r="AK28" s="422"/>
      <c r="AL28" s="423"/>
      <c r="AM28" s="421" t="s">
        <v>122</v>
      </c>
      <c r="AN28" s="422"/>
      <c r="AO28" s="422"/>
      <c r="AP28" s="422"/>
      <c r="AQ28" s="422"/>
      <c r="AR28" s="423"/>
      <c r="AS28" s="421" t="s">
        <v>122</v>
      </c>
      <c r="AT28" s="422"/>
      <c r="AU28" s="422"/>
      <c r="AV28" s="422"/>
      <c r="AW28" s="422"/>
      <c r="AX28" s="424"/>
      <c r="AY28" s="428" t="s">
        <v>174</v>
      </c>
      <c r="AZ28" s="429"/>
      <c r="BA28" s="429"/>
      <c r="BB28" s="430"/>
      <c r="BC28" s="437" t="s">
        <v>42</v>
      </c>
      <c r="BD28" s="438"/>
      <c r="BE28" s="438"/>
      <c r="BF28" s="438"/>
      <c r="BG28" s="438"/>
      <c r="BH28" s="438"/>
      <c r="BI28" s="438"/>
      <c r="BJ28" s="438"/>
      <c r="BK28" s="438"/>
      <c r="BL28" s="438"/>
      <c r="BM28" s="439"/>
      <c r="BN28" s="440">
        <v>3367131</v>
      </c>
      <c r="BO28" s="441"/>
      <c r="BP28" s="441"/>
      <c r="BQ28" s="441"/>
      <c r="BR28" s="441"/>
      <c r="BS28" s="441"/>
      <c r="BT28" s="441"/>
      <c r="BU28" s="442"/>
      <c r="BV28" s="440">
        <v>3229204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175</v>
      </c>
      <c r="F29" s="419"/>
      <c r="G29" s="419"/>
      <c r="H29" s="419"/>
      <c r="I29" s="419"/>
      <c r="J29" s="419"/>
      <c r="K29" s="420"/>
      <c r="L29" s="421">
        <v>14</v>
      </c>
      <c r="M29" s="422"/>
      <c r="N29" s="422"/>
      <c r="O29" s="422"/>
      <c r="P29" s="423"/>
      <c r="Q29" s="421">
        <v>2140</v>
      </c>
      <c r="R29" s="422"/>
      <c r="S29" s="422"/>
      <c r="T29" s="422"/>
      <c r="U29" s="422"/>
      <c r="V29" s="423"/>
      <c r="W29" s="488"/>
      <c r="X29" s="489"/>
      <c r="Y29" s="490"/>
      <c r="Z29" s="418" t="s">
        <v>176</v>
      </c>
      <c r="AA29" s="419"/>
      <c r="AB29" s="419"/>
      <c r="AC29" s="419"/>
      <c r="AD29" s="419"/>
      <c r="AE29" s="419"/>
      <c r="AF29" s="419"/>
      <c r="AG29" s="420"/>
      <c r="AH29" s="421">
        <v>179</v>
      </c>
      <c r="AI29" s="422"/>
      <c r="AJ29" s="422"/>
      <c r="AK29" s="422"/>
      <c r="AL29" s="423"/>
      <c r="AM29" s="421">
        <v>564252</v>
      </c>
      <c r="AN29" s="422"/>
      <c r="AO29" s="422"/>
      <c r="AP29" s="422"/>
      <c r="AQ29" s="422"/>
      <c r="AR29" s="423"/>
      <c r="AS29" s="421">
        <v>3152</v>
      </c>
      <c r="AT29" s="422"/>
      <c r="AU29" s="422"/>
      <c r="AV29" s="422"/>
      <c r="AW29" s="422"/>
      <c r="AX29" s="424"/>
      <c r="AY29" s="431"/>
      <c r="AZ29" s="432"/>
      <c r="BA29" s="432"/>
      <c r="BB29" s="433"/>
      <c r="BC29" s="425" t="s">
        <v>177</v>
      </c>
      <c r="BD29" s="426"/>
      <c r="BE29" s="426"/>
      <c r="BF29" s="426"/>
      <c r="BG29" s="426"/>
      <c r="BH29" s="426"/>
      <c r="BI29" s="426"/>
      <c r="BJ29" s="426"/>
      <c r="BK29" s="426"/>
      <c r="BL29" s="426"/>
      <c r="BM29" s="427"/>
      <c r="BN29" s="445">
        <v>727002</v>
      </c>
      <c r="BO29" s="446"/>
      <c r="BP29" s="446"/>
      <c r="BQ29" s="446"/>
      <c r="BR29" s="446"/>
      <c r="BS29" s="446"/>
      <c r="BT29" s="446"/>
      <c r="BU29" s="447"/>
      <c r="BV29" s="445">
        <v>653582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178</v>
      </c>
      <c r="X30" s="498"/>
      <c r="Y30" s="498"/>
      <c r="Z30" s="498"/>
      <c r="AA30" s="498"/>
      <c r="AB30" s="498"/>
      <c r="AC30" s="498"/>
      <c r="AD30" s="498"/>
      <c r="AE30" s="498"/>
      <c r="AF30" s="498"/>
      <c r="AG30" s="499"/>
      <c r="AH30" s="409">
        <v>94.7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2012067</v>
      </c>
      <c r="BO30" s="449"/>
      <c r="BP30" s="449"/>
      <c r="BQ30" s="449"/>
      <c r="BR30" s="449"/>
      <c r="BS30" s="449"/>
      <c r="BT30" s="449"/>
      <c r="BU30" s="450"/>
      <c r="BV30" s="448">
        <v>1797143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185</v>
      </c>
      <c r="D33" s="408"/>
      <c r="E33" s="407" t="s">
        <v>186</v>
      </c>
      <c r="F33" s="407"/>
      <c r="G33" s="407"/>
      <c r="H33" s="407"/>
      <c r="I33" s="407"/>
      <c r="J33" s="407"/>
      <c r="K33" s="407"/>
      <c r="L33" s="407"/>
      <c r="M33" s="407"/>
      <c r="N33" s="407"/>
      <c r="O33" s="407"/>
      <c r="P33" s="407"/>
      <c r="Q33" s="407"/>
      <c r="R33" s="407"/>
      <c r="S33" s="407"/>
      <c r="T33" s="195"/>
      <c r="U33" s="408" t="s">
        <v>185</v>
      </c>
      <c r="V33" s="408"/>
      <c r="W33" s="407" t="s">
        <v>186</v>
      </c>
      <c r="X33" s="407"/>
      <c r="Y33" s="407"/>
      <c r="Z33" s="407"/>
      <c r="AA33" s="407"/>
      <c r="AB33" s="407"/>
      <c r="AC33" s="407"/>
      <c r="AD33" s="407"/>
      <c r="AE33" s="407"/>
      <c r="AF33" s="407"/>
      <c r="AG33" s="407"/>
      <c r="AH33" s="407"/>
      <c r="AI33" s="407"/>
      <c r="AJ33" s="407"/>
      <c r="AK33" s="407"/>
      <c r="AL33" s="195"/>
      <c r="AM33" s="408" t="s">
        <v>185</v>
      </c>
      <c r="AN33" s="408"/>
      <c r="AO33" s="407" t="s">
        <v>187</v>
      </c>
      <c r="AP33" s="407"/>
      <c r="AQ33" s="407"/>
      <c r="AR33" s="407"/>
      <c r="AS33" s="407"/>
      <c r="AT33" s="407"/>
      <c r="AU33" s="407"/>
      <c r="AV33" s="407"/>
      <c r="AW33" s="407"/>
      <c r="AX33" s="407"/>
      <c r="AY33" s="407"/>
      <c r="AZ33" s="407"/>
      <c r="BA33" s="407"/>
      <c r="BB33" s="407"/>
      <c r="BC33" s="407"/>
      <c r="BD33" s="196"/>
      <c r="BE33" s="407" t="s">
        <v>188</v>
      </c>
      <c r="BF33" s="407"/>
      <c r="BG33" s="407" t="s">
        <v>189</v>
      </c>
      <c r="BH33" s="407"/>
      <c r="BI33" s="407"/>
      <c r="BJ33" s="407"/>
      <c r="BK33" s="407"/>
      <c r="BL33" s="407"/>
      <c r="BM33" s="407"/>
      <c r="BN33" s="407"/>
      <c r="BO33" s="407"/>
      <c r="BP33" s="407"/>
      <c r="BQ33" s="407"/>
      <c r="BR33" s="407"/>
      <c r="BS33" s="407"/>
      <c r="BT33" s="407"/>
      <c r="BU33" s="407"/>
      <c r="BV33" s="196"/>
      <c r="BW33" s="408" t="s">
        <v>188</v>
      </c>
      <c r="BX33" s="408"/>
      <c r="BY33" s="407" t="s">
        <v>190</v>
      </c>
      <c r="BZ33" s="407"/>
      <c r="CA33" s="407"/>
      <c r="CB33" s="407"/>
      <c r="CC33" s="407"/>
      <c r="CD33" s="407"/>
      <c r="CE33" s="407"/>
      <c r="CF33" s="407"/>
      <c r="CG33" s="407"/>
      <c r="CH33" s="407"/>
      <c r="CI33" s="407"/>
      <c r="CJ33" s="407"/>
      <c r="CK33" s="407"/>
      <c r="CL33" s="407"/>
      <c r="CM33" s="407"/>
      <c r="CN33" s="195"/>
      <c r="CO33" s="408" t="s">
        <v>185</v>
      </c>
      <c r="CP33" s="408"/>
      <c r="CQ33" s="407" t="s">
        <v>191</v>
      </c>
      <c r="CR33" s="407"/>
      <c r="CS33" s="407"/>
      <c r="CT33" s="407"/>
      <c r="CU33" s="407"/>
      <c r="CV33" s="407"/>
      <c r="CW33" s="407"/>
      <c r="CX33" s="407"/>
      <c r="CY33" s="407"/>
      <c r="CZ33" s="407"/>
      <c r="DA33" s="407"/>
      <c r="DB33" s="407"/>
      <c r="DC33" s="407"/>
      <c r="DD33" s="407"/>
      <c r="DE33" s="407"/>
      <c r="DF33" s="195"/>
      <c r="DG33" s="406" t="s">
        <v>192</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公立香住病院事業企業会計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町立地方卸売市場事業特別会計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公立八鹿病院組合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㈱香住観光公社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矢田川憩いの村事業特別会計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後期高齢者医療保険事業特別会計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水道事業企業会計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国民宿舎事業特別会計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北但行政事務組合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矢田川開発㈱</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f t="shared" si="0"/>
        <v>8</v>
      </c>
      <c r="AN36" s="404"/>
      <c r="AO36" s="403" t="str">
        <f>IF('各会計、関係団体の財政状況及び健全化判断比率'!B33="","",'各会計、関係団体の財政状況及び健全化判断比率'!B33)</f>
        <v>下水道事業企業会計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美方郡広域事務組合（一般会計）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㈱むらおか振興公社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美方郡広域事務組合（農業共済）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但馬広域行政事務組合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兵庫県市町村職員退職手当組合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兵庫県市町交通災害共済組合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兵庫県町議会議員公務災害補償組合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兵庫県後期高齢者医療広域連合（一般会計）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兵庫県後期高齢者医療広域連合（特別会計）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197</v>
      </c>
    </row>
    <row r="50" spans="5:5">
      <c r="E50" s="167" t="s">
        <v>198</v>
      </c>
    </row>
    <row r="51" spans="5:5">
      <c r="E51" s="167" t="s">
        <v>199</v>
      </c>
    </row>
    <row r="52" spans="5:5">
      <c r="E52" s="167" t="s">
        <v>200</v>
      </c>
    </row>
    <row r="53" spans="5:5">
      <c r="E53" s="167" t="s">
        <v>201</v>
      </c>
    </row>
    <row r="54" spans="5:5"/>
    <row r="55" spans="5:5"/>
    <row r="56" spans="5:5"/>
    <row r="57" spans="5:5" hidden="1"/>
    <row r="58" spans="5:5" hidden="1"/>
    <row r="59" spans="5:5" hidden="1"/>
  </sheetData>
  <sheetProtection algorithmName="SHA-512" hashValue="T7mMV5+GKVl/KBqI/DulCXrmtJqm3KDSODXXznhlVbOLQDJF91b7AucG+SCTXaQCsQMWSTBiCukWQBlVxmHjwg==" saltValue="YxdC3hdJNenOl/JS2bmc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24" t="s">
        <v>551</v>
      </c>
      <c r="D34" s="1224"/>
      <c r="E34" s="1225"/>
      <c r="F34" s="32">
        <v>2.87</v>
      </c>
      <c r="G34" s="33">
        <v>3.54</v>
      </c>
      <c r="H34" s="33">
        <v>4.08</v>
      </c>
      <c r="I34" s="33">
        <v>4.16</v>
      </c>
      <c r="J34" s="34">
        <v>3.68</v>
      </c>
      <c r="K34" s="22"/>
      <c r="L34" s="22"/>
      <c r="M34" s="22"/>
      <c r="N34" s="22"/>
      <c r="O34" s="22"/>
      <c r="P34" s="22"/>
    </row>
    <row r="35" spans="1:16" ht="39" customHeight="1">
      <c r="A35" s="22"/>
      <c r="B35" s="35"/>
      <c r="C35" s="1218" t="s">
        <v>552</v>
      </c>
      <c r="D35" s="1219"/>
      <c r="E35" s="1220"/>
      <c r="F35" s="36">
        <v>3.42</v>
      </c>
      <c r="G35" s="37">
        <v>3.76</v>
      </c>
      <c r="H35" s="37">
        <v>3.86</v>
      </c>
      <c r="I35" s="37">
        <v>3.62</v>
      </c>
      <c r="J35" s="38">
        <v>3.13</v>
      </c>
      <c r="K35" s="22"/>
      <c r="L35" s="22"/>
      <c r="M35" s="22"/>
      <c r="N35" s="22"/>
      <c r="O35" s="22"/>
      <c r="P35" s="22"/>
    </row>
    <row r="36" spans="1:16" ht="39" customHeight="1">
      <c r="A36" s="22"/>
      <c r="B36" s="35"/>
      <c r="C36" s="1218" t="s">
        <v>553</v>
      </c>
      <c r="D36" s="1219"/>
      <c r="E36" s="1220"/>
      <c r="F36" s="36">
        <v>0.56000000000000005</v>
      </c>
      <c r="G36" s="37">
        <v>0.63</v>
      </c>
      <c r="H36" s="37">
        <v>0.65</v>
      </c>
      <c r="I36" s="37">
        <v>0.74</v>
      </c>
      <c r="J36" s="38">
        <v>0.75</v>
      </c>
      <c r="K36" s="22"/>
      <c r="L36" s="22"/>
      <c r="M36" s="22"/>
      <c r="N36" s="22"/>
      <c r="O36" s="22"/>
      <c r="P36" s="22"/>
    </row>
    <row r="37" spans="1:16" ht="39" customHeight="1">
      <c r="A37" s="22"/>
      <c r="B37" s="35"/>
      <c r="C37" s="1218" t="s">
        <v>554</v>
      </c>
      <c r="D37" s="1219"/>
      <c r="E37" s="1220"/>
      <c r="F37" s="36">
        <v>1.53</v>
      </c>
      <c r="G37" s="37">
        <v>0.76</v>
      </c>
      <c r="H37" s="37">
        <v>0.65</v>
      </c>
      <c r="I37" s="37">
        <v>0.62</v>
      </c>
      <c r="J37" s="38">
        <v>0.57999999999999996</v>
      </c>
      <c r="K37" s="22"/>
      <c r="L37" s="22"/>
      <c r="M37" s="22"/>
      <c r="N37" s="22"/>
      <c r="O37" s="22"/>
      <c r="P37" s="22"/>
    </row>
    <row r="38" spans="1:16" ht="39" customHeight="1">
      <c r="A38" s="22"/>
      <c r="B38" s="35"/>
      <c r="C38" s="1218" t="s">
        <v>555</v>
      </c>
      <c r="D38" s="1219"/>
      <c r="E38" s="1220"/>
      <c r="F38" s="36">
        <v>0.15</v>
      </c>
      <c r="G38" s="37">
        <v>0.86</v>
      </c>
      <c r="H38" s="37">
        <v>0.1</v>
      </c>
      <c r="I38" s="37">
        <v>0.16</v>
      </c>
      <c r="J38" s="38">
        <v>7.0000000000000007E-2</v>
      </c>
      <c r="K38" s="22"/>
      <c r="L38" s="22"/>
      <c r="M38" s="22"/>
      <c r="N38" s="22"/>
      <c r="O38" s="22"/>
      <c r="P38" s="22"/>
    </row>
    <row r="39" spans="1:16" ht="39" customHeight="1">
      <c r="A39" s="22"/>
      <c r="B39" s="35"/>
      <c r="C39" s="1218" t="s">
        <v>556</v>
      </c>
      <c r="D39" s="1219"/>
      <c r="E39" s="1220"/>
      <c r="F39" s="36">
        <v>0</v>
      </c>
      <c r="G39" s="37">
        <v>0</v>
      </c>
      <c r="H39" s="37">
        <v>0</v>
      </c>
      <c r="I39" s="37">
        <v>0.01</v>
      </c>
      <c r="J39" s="38">
        <v>0.02</v>
      </c>
      <c r="K39" s="22"/>
      <c r="L39" s="22"/>
      <c r="M39" s="22"/>
      <c r="N39" s="22"/>
      <c r="O39" s="22"/>
      <c r="P39" s="22"/>
    </row>
    <row r="40" spans="1:16" ht="39" customHeight="1">
      <c r="A40" s="22"/>
      <c r="B40" s="35"/>
      <c r="C40" s="1218" t="s">
        <v>557</v>
      </c>
      <c r="D40" s="1219"/>
      <c r="E40" s="1220"/>
      <c r="F40" s="36">
        <v>0</v>
      </c>
      <c r="G40" s="37">
        <v>0</v>
      </c>
      <c r="H40" s="37">
        <v>0.28000000000000003</v>
      </c>
      <c r="I40" s="37">
        <v>0.17</v>
      </c>
      <c r="J40" s="38">
        <v>0</v>
      </c>
      <c r="K40" s="22"/>
      <c r="L40" s="22"/>
      <c r="M40" s="22"/>
      <c r="N40" s="22"/>
      <c r="O40" s="22"/>
      <c r="P40" s="22"/>
    </row>
    <row r="41" spans="1:16" ht="39" customHeight="1">
      <c r="A41" s="22"/>
      <c r="B41" s="35"/>
      <c r="C41" s="1218" t="s">
        <v>558</v>
      </c>
      <c r="D41" s="1219"/>
      <c r="E41" s="1220"/>
      <c r="F41" s="36">
        <v>0</v>
      </c>
      <c r="G41" s="37">
        <v>0</v>
      </c>
      <c r="H41" s="37">
        <v>0</v>
      </c>
      <c r="I41" s="37">
        <v>0</v>
      </c>
      <c r="J41" s="38">
        <v>0</v>
      </c>
      <c r="K41" s="22"/>
      <c r="L41" s="22"/>
      <c r="M41" s="22"/>
      <c r="N41" s="22"/>
      <c r="O41" s="22"/>
      <c r="P41" s="22"/>
    </row>
    <row r="42" spans="1:16" ht="39" customHeight="1">
      <c r="A42" s="22"/>
      <c r="B42" s="39"/>
      <c r="C42" s="1218" t="s">
        <v>559</v>
      </c>
      <c r="D42" s="1219"/>
      <c r="E42" s="1220"/>
      <c r="F42" s="36" t="s">
        <v>503</v>
      </c>
      <c r="G42" s="37" t="s">
        <v>503</v>
      </c>
      <c r="H42" s="37" t="s">
        <v>503</v>
      </c>
      <c r="I42" s="37" t="s">
        <v>503</v>
      </c>
      <c r="J42" s="38" t="s">
        <v>503</v>
      </c>
      <c r="K42" s="22"/>
      <c r="L42" s="22"/>
      <c r="M42" s="22"/>
      <c r="N42" s="22"/>
      <c r="O42" s="22"/>
      <c r="P42" s="22"/>
    </row>
    <row r="43" spans="1:16" ht="39" customHeight="1" thickBot="1">
      <c r="A43" s="22"/>
      <c r="B43" s="40"/>
      <c r="C43" s="1221" t="s">
        <v>560</v>
      </c>
      <c r="D43" s="1222"/>
      <c r="E43" s="1223"/>
      <c r="F43" s="41">
        <v>0.03</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KgxgIXKOHQFj2WRFH+zVSPeFQrnNjixLIMN6hoeoFs97pm1xSZPEbwzFvXY5PV134jUNy/v9H9EasJmS3ubng==" saltValue="vw1//V1f7ARY7q0tIBPr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34" t="s">
        <v>11</v>
      </c>
      <c r="C45" s="1235"/>
      <c r="D45" s="58"/>
      <c r="E45" s="1240" t="s">
        <v>12</v>
      </c>
      <c r="F45" s="1240"/>
      <c r="G45" s="1240"/>
      <c r="H45" s="1240"/>
      <c r="I45" s="1240"/>
      <c r="J45" s="1241"/>
      <c r="K45" s="59">
        <v>2020</v>
      </c>
      <c r="L45" s="60">
        <v>1965</v>
      </c>
      <c r="M45" s="60">
        <v>1801</v>
      </c>
      <c r="N45" s="60">
        <v>1747</v>
      </c>
      <c r="O45" s="61">
        <v>1928</v>
      </c>
      <c r="P45" s="48"/>
      <c r="Q45" s="48"/>
      <c r="R45" s="48"/>
      <c r="S45" s="48"/>
      <c r="T45" s="48"/>
      <c r="U45" s="48"/>
    </row>
    <row r="46" spans="1:21" ht="30.75" customHeight="1">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c r="A47" s="48"/>
      <c r="B47" s="1236"/>
      <c r="C47" s="1237"/>
      <c r="D47" s="62"/>
      <c r="E47" s="1228" t="s">
        <v>14</v>
      </c>
      <c r="F47" s="1228"/>
      <c r="G47" s="1228"/>
      <c r="H47" s="1228"/>
      <c r="I47" s="1228"/>
      <c r="J47" s="1229"/>
      <c r="K47" s="63">
        <v>7</v>
      </c>
      <c r="L47" s="64">
        <v>7</v>
      </c>
      <c r="M47" s="64">
        <v>3</v>
      </c>
      <c r="N47" s="64">
        <v>27</v>
      </c>
      <c r="O47" s="65">
        <v>23</v>
      </c>
      <c r="P47" s="48"/>
      <c r="Q47" s="48"/>
      <c r="R47" s="48"/>
      <c r="S47" s="48"/>
      <c r="T47" s="48"/>
      <c r="U47" s="48"/>
    </row>
    <row r="48" spans="1:21" ht="30.75" customHeight="1">
      <c r="A48" s="48"/>
      <c r="B48" s="1236"/>
      <c r="C48" s="1237"/>
      <c r="D48" s="62"/>
      <c r="E48" s="1228" t="s">
        <v>15</v>
      </c>
      <c r="F48" s="1228"/>
      <c r="G48" s="1228"/>
      <c r="H48" s="1228"/>
      <c r="I48" s="1228"/>
      <c r="J48" s="1229"/>
      <c r="K48" s="63">
        <v>943</v>
      </c>
      <c r="L48" s="64">
        <v>944</v>
      </c>
      <c r="M48" s="64">
        <v>887</v>
      </c>
      <c r="N48" s="64">
        <v>821</v>
      </c>
      <c r="O48" s="65">
        <v>787</v>
      </c>
      <c r="P48" s="48"/>
      <c r="Q48" s="48"/>
      <c r="R48" s="48"/>
      <c r="S48" s="48"/>
      <c r="T48" s="48"/>
      <c r="U48" s="48"/>
    </row>
    <row r="49" spans="1:21" ht="30.75" customHeight="1">
      <c r="A49" s="48"/>
      <c r="B49" s="1236"/>
      <c r="C49" s="1237"/>
      <c r="D49" s="62"/>
      <c r="E49" s="1228" t="s">
        <v>16</v>
      </c>
      <c r="F49" s="1228"/>
      <c r="G49" s="1228"/>
      <c r="H49" s="1228"/>
      <c r="I49" s="1228"/>
      <c r="J49" s="1229"/>
      <c r="K49" s="63">
        <v>23</v>
      </c>
      <c r="L49" s="64">
        <v>19</v>
      </c>
      <c r="M49" s="64">
        <v>15</v>
      </c>
      <c r="N49" s="64">
        <v>16</v>
      </c>
      <c r="O49" s="65">
        <v>16</v>
      </c>
      <c r="P49" s="48"/>
      <c r="Q49" s="48"/>
      <c r="R49" s="48"/>
      <c r="S49" s="48"/>
      <c r="T49" s="48"/>
      <c r="U49" s="48"/>
    </row>
    <row r="50" spans="1:21" ht="30.75" customHeight="1">
      <c r="A50" s="48"/>
      <c r="B50" s="1236"/>
      <c r="C50" s="1237"/>
      <c r="D50" s="62"/>
      <c r="E50" s="1228" t="s">
        <v>17</v>
      </c>
      <c r="F50" s="1228"/>
      <c r="G50" s="1228"/>
      <c r="H50" s="1228"/>
      <c r="I50" s="1228"/>
      <c r="J50" s="1229"/>
      <c r="K50" s="63">
        <v>14</v>
      </c>
      <c r="L50" s="64">
        <v>14</v>
      </c>
      <c r="M50" s="64">
        <v>13</v>
      </c>
      <c r="N50" s="64">
        <v>1</v>
      </c>
      <c r="O50" s="65">
        <v>1</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t="s">
        <v>503</v>
      </c>
      <c r="P51" s="48"/>
      <c r="Q51" s="48"/>
      <c r="R51" s="48"/>
      <c r="S51" s="48"/>
      <c r="T51" s="48"/>
      <c r="U51" s="48"/>
    </row>
    <row r="52" spans="1:21" ht="30.75" customHeight="1">
      <c r="A52" s="48"/>
      <c r="B52" s="1226" t="s">
        <v>19</v>
      </c>
      <c r="C52" s="1227"/>
      <c r="D52" s="66"/>
      <c r="E52" s="1228" t="s">
        <v>20</v>
      </c>
      <c r="F52" s="1228"/>
      <c r="G52" s="1228"/>
      <c r="H52" s="1228"/>
      <c r="I52" s="1228"/>
      <c r="J52" s="1229"/>
      <c r="K52" s="63">
        <v>2167</v>
      </c>
      <c r="L52" s="64">
        <v>2189</v>
      </c>
      <c r="M52" s="64">
        <v>2079</v>
      </c>
      <c r="N52" s="64">
        <v>2042</v>
      </c>
      <c r="O52" s="65">
        <v>2168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840</v>
      </c>
      <c r="L53" s="69">
        <v>760</v>
      </c>
      <c r="M53" s="69">
        <v>640</v>
      </c>
      <c r="N53" s="69">
        <v>570</v>
      </c>
      <c r="O53" s="70">
        <v>587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YrKJrZZetpi+JdubAvPNEyvjxJQjqS8gjFdSx+JRWNr4lXgL1Z3nHp8ysKSdDV76J90m7T1v+viGOkJhVfh4Q==" saltValue="X3kt2W82+l1pkLqG9H73F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54" t="s">
        <v>24</v>
      </c>
      <c r="C41" s="1255"/>
      <c r="D41" s="81"/>
      <c r="E41" s="1256" t="s">
        <v>25</v>
      </c>
      <c r="F41" s="1256"/>
      <c r="G41" s="1256"/>
      <c r="H41" s="1257"/>
      <c r="I41" s="82">
        <v>18339</v>
      </c>
      <c r="J41" s="83">
        <v>18496</v>
      </c>
      <c r="K41" s="83">
        <v>19733</v>
      </c>
      <c r="L41" s="83">
        <v>20002</v>
      </c>
      <c r="M41" s="84">
        <v>20206</v>
      </c>
    </row>
    <row r="42" spans="2:13" ht="27.75" customHeight="1">
      <c r="B42" s="1244"/>
      <c r="C42" s="1245"/>
      <c r="D42" s="85"/>
      <c r="E42" s="1248" t="s">
        <v>26</v>
      </c>
      <c r="F42" s="1248"/>
      <c r="G42" s="1248"/>
      <c r="H42" s="1249"/>
      <c r="I42" s="86">
        <v>31</v>
      </c>
      <c r="J42" s="87">
        <v>18</v>
      </c>
      <c r="K42" s="87">
        <v>5</v>
      </c>
      <c r="L42" s="87">
        <v>4</v>
      </c>
      <c r="M42" s="88">
        <v>3</v>
      </c>
    </row>
    <row r="43" spans="2:13" ht="27.75" customHeight="1">
      <c r="B43" s="1244"/>
      <c r="C43" s="1245"/>
      <c r="D43" s="85"/>
      <c r="E43" s="1248" t="s">
        <v>27</v>
      </c>
      <c r="F43" s="1248"/>
      <c r="G43" s="1248"/>
      <c r="H43" s="1249"/>
      <c r="I43" s="86">
        <v>15325</v>
      </c>
      <c r="J43" s="87">
        <v>13900</v>
      </c>
      <c r="K43" s="87">
        <v>12967</v>
      </c>
      <c r="L43" s="87">
        <v>12511</v>
      </c>
      <c r="M43" s="88">
        <v>11713</v>
      </c>
    </row>
    <row r="44" spans="2:13" ht="27.75" customHeight="1">
      <c r="B44" s="1244"/>
      <c r="C44" s="1245"/>
      <c r="D44" s="85"/>
      <c r="E44" s="1248" t="s">
        <v>28</v>
      </c>
      <c r="F44" s="1248"/>
      <c r="G44" s="1248"/>
      <c r="H44" s="1249"/>
      <c r="I44" s="86">
        <v>166</v>
      </c>
      <c r="J44" s="87">
        <v>151</v>
      </c>
      <c r="K44" s="87">
        <v>139</v>
      </c>
      <c r="L44" s="87">
        <v>116</v>
      </c>
      <c r="M44" s="88">
        <v>118</v>
      </c>
    </row>
    <row r="45" spans="2:13" ht="27.75" customHeight="1">
      <c r="B45" s="1244"/>
      <c r="C45" s="1245"/>
      <c r="D45" s="85"/>
      <c r="E45" s="1248" t="s">
        <v>29</v>
      </c>
      <c r="F45" s="1248"/>
      <c r="G45" s="1248"/>
      <c r="H45" s="1249"/>
      <c r="I45" s="86">
        <v>2836</v>
      </c>
      <c r="J45" s="87">
        <v>2590</v>
      </c>
      <c r="K45" s="87">
        <v>2374</v>
      </c>
      <c r="L45" s="87">
        <v>2348</v>
      </c>
      <c r="M45" s="88">
        <v>2282</v>
      </c>
    </row>
    <row r="46" spans="2:13" ht="27.75" customHeight="1">
      <c r="B46" s="1244"/>
      <c r="C46" s="1245"/>
      <c r="D46" s="89"/>
      <c r="E46" s="1248" t="s">
        <v>30</v>
      </c>
      <c r="F46" s="1248"/>
      <c r="G46" s="1248"/>
      <c r="H46" s="1249"/>
      <c r="I46" s="86" t="s">
        <v>503</v>
      </c>
      <c r="J46" s="87" t="s">
        <v>503</v>
      </c>
      <c r="K46" s="87" t="s">
        <v>503</v>
      </c>
      <c r="L46" s="87" t="s">
        <v>503</v>
      </c>
      <c r="M46" s="88" t="s">
        <v>503</v>
      </c>
    </row>
    <row r="47" spans="2:13" ht="27.75" customHeight="1">
      <c r="B47" s="1244"/>
      <c r="C47" s="1245"/>
      <c r="D47" s="90"/>
      <c r="E47" s="1258" t="s">
        <v>31</v>
      </c>
      <c r="F47" s="1259"/>
      <c r="G47" s="1259"/>
      <c r="H47" s="1260"/>
      <c r="I47" s="86" t="s">
        <v>503</v>
      </c>
      <c r="J47" s="87" t="s">
        <v>503</v>
      </c>
      <c r="K47" s="87" t="s">
        <v>503</v>
      </c>
      <c r="L47" s="87" t="s">
        <v>503</v>
      </c>
      <c r="M47" s="88" t="s">
        <v>503</v>
      </c>
    </row>
    <row r="48" spans="2:13" ht="27.75" customHeight="1">
      <c r="B48" s="1244"/>
      <c r="C48" s="1245"/>
      <c r="D48" s="85"/>
      <c r="E48" s="1248" t="s">
        <v>32</v>
      </c>
      <c r="F48" s="1248"/>
      <c r="G48" s="1248"/>
      <c r="H48" s="1249"/>
      <c r="I48" s="86" t="s">
        <v>503</v>
      </c>
      <c r="J48" s="87" t="s">
        <v>503</v>
      </c>
      <c r="K48" s="87" t="s">
        <v>503</v>
      </c>
      <c r="L48" s="87" t="s">
        <v>503</v>
      </c>
      <c r="M48" s="88" t="s">
        <v>503</v>
      </c>
    </row>
    <row r="49" spans="2:13" ht="27.75" customHeight="1">
      <c r="B49" s="1246"/>
      <c r="C49" s="1247"/>
      <c r="D49" s="85"/>
      <c r="E49" s="1248" t="s">
        <v>33</v>
      </c>
      <c r="F49" s="1248"/>
      <c r="G49" s="1248"/>
      <c r="H49" s="1249"/>
      <c r="I49" s="86" t="s">
        <v>503</v>
      </c>
      <c r="J49" s="87" t="s">
        <v>503</v>
      </c>
      <c r="K49" s="87" t="s">
        <v>503</v>
      </c>
      <c r="L49" s="87" t="s">
        <v>503</v>
      </c>
      <c r="M49" s="88" t="s">
        <v>503</v>
      </c>
    </row>
    <row r="50" spans="2:13" ht="27.75" customHeight="1">
      <c r="B50" s="1242" t="s">
        <v>34</v>
      </c>
      <c r="C50" s="1243"/>
      <c r="D50" s="91"/>
      <c r="E50" s="1248" t="s">
        <v>35</v>
      </c>
      <c r="F50" s="1248"/>
      <c r="G50" s="1248"/>
      <c r="H50" s="1249"/>
      <c r="I50" s="86">
        <v>3418</v>
      </c>
      <c r="J50" s="87">
        <v>3682</v>
      </c>
      <c r="K50" s="87">
        <v>4546</v>
      </c>
      <c r="L50" s="87">
        <v>4853</v>
      </c>
      <c r="M50" s="88">
        <v>5353</v>
      </c>
    </row>
    <row r="51" spans="2:13" ht="27.75" customHeight="1">
      <c r="B51" s="1244"/>
      <c r="C51" s="1245"/>
      <c r="D51" s="85"/>
      <c r="E51" s="1248" t="s">
        <v>36</v>
      </c>
      <c r="F51" s="1248"/>
      <c r="G51" s="1248"/>
      <c r="H51" s="1249"/>
      <c r="I51" s="86">
        <v>171</v>
      </c>
      <c r="J51" s="87">
        <v>104</v>
      </c>
      <c r="K51" s="87">
        <v>102</v>
      </c>
      <c r="L51" s="87">
        <v>90</v>
      </c>
      <c r="M51" s="88">
        <v>65</v>
      </c>
    </row>
    <row r="52" spans="2:13" ht="27.75" customHeight="1">
      <c r="B52" s="1246"/>
      <c r="C52" s="1247"/>
      <c r="D52" s="85"/>
      <c r="E52" s="1248" t="s">
        <v>37</v>
      </c>
      <c r="F52" s="1248"/>
      <c r="G52" s="1248"/>
      <c r="H52" s="1249"/>
      <c r="I52" s="86">
        <v>22985</v>
      </c>
      <c r="J52" s="87">
        <v>22998</v>
      </c>
      <c r="K52" s="87">
        <v>23763</v>
      </c>
      <c r="L52" s="87">
        <v>23654</v>
      </c>
      <c r="M52" s="88">
        <v>23172</v>
      </c>
    </row>
    <row r="53" spans="2:13" ht="27.75" customHeight="1" thickBot="1">
      <c r="B53" s="1250" t="s">
        <v>38</v>
      </c>
      <c r="C53" s="1251"/>
      <c r="D53" s="92"/>
      <c r="E53" s="1252" t="s">
        <v>39</v>
      </c>
      <c r="F53" s="1252"/>
      <c r="G53" s="1252"/>
      <c r="H53" s="1253"/>
      <c r="I53" s="93">
        <v>10122</v>
      </c>
      <c r="J53" s="94">
        <v>8368</v>
      </c>
      <c r="K53" s="94">
        <v>6807</v>
      </c>
      <c r="L53" s="94">
        <v>6384</v>
      </c>
      <c r="M53" s="95">
        <v>5732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tAcCG7sqBC5lLrZ1nm76DJqdvFfdAq1X/LBAxOS7vXJzG7a0cSeTmTR3CoIxFrWgx8OMPo47nZPwH1c58W6jw==" saltValue="5o0PAsrTrJn6yqpjKDhV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547</v>
      </c>
      <c r="G54" s="104" t="s">
        <v>548</v>
      </c>
      <c r="H54" s="105" t="s">
        <v>549</v>
      </c>
    </row>
    <row r="55" spans="2:8" ht="52.5" customHeight="1">
      <c r="B55" s="106"/>
      <c r="C55" s="1269" t="s">
        <v>42</v>
      </c>
      <c r="D55" s="1269"/>
      <c r="E55" s="1270"/>
      <c r="F55" s="107">
        <v>3044</v>
      </c>
      <c r="G55" s="107">
        <v>3229</v>
      </c>
      <c r="H55" s="108">
        <v>3367</v>
      </c>
    </row>
    <row r="56" spans="2:8" ht="52.5" customHeight="1">
      <c r="B56" s="109"/>
      <c r="C56" s="1271" t="s">
        <v>43</v>
      </c>
      <c r="D56" s="1271"/>
      <c r="E56" s="1272"/>
      <c r="F56" s="110">
        <v>618</v>
      </c>
      <c r="G56" s="110">
        <v>654</v>
      </c>
      <c r="H56" s="111">
        <v>727</v>
      </c>
    </row>
    <row r="57" spans="2:8" ht="53.25" customHeight="1">
      <c r="B57" s="109"/>
      <c r="C57" s="1273" t="s">
        <v>44</v>
      </c>
      <c r="D57" s="1273"/>
      <c r="E57" s="1274"/>
      <c r="F57" s="112">
        <v>1736</v>
      </c>
      <c r="G57" s="112">
        <v>1797</v>
      </c>
      <c r="H57" s="113">
        <v>2012</v>
      </c>
    </row>
    <row r="58" spans="2:8" ht="45.75" customHeight="1">
      <c r="B58" s="114"/>
      <c r="C58" s="1261" t="s">
        <v>582</v>
      </c>
      <c r="D58" s="1262" t="s">
        <v>582</v>
      </c>
      <c r="E58" s="1263" t="s">
        <v>582</v>
      </c>
      <c r="F58" s="115">
        <v>1631</v>
      </c>
      <c r="G58" s="115">
        <v>1662</v>
      </c>
      <c r="H58" s="116">
        <v>1666</v>
      </c>
    </row>
    <row r="59" spans="2:8" ht="45.75" customHeight="1">
      <c r="B59" s="114"/>
      <c r="C59" s="1261" t="s">
        <v>583</v>
      </c>
      <c r="D59" s="1262" t="s">
        <v>583</v>
      </c>
      <c r="E59" s="1263" t="s">
        <v>583</v>
      </c>
      <c r="F59" s="115" t="s">
        <v>584</v>
      </c>
      <c r="G59" s="115" t="s">
        <v>584</v>
      </c>
      <c r="H59" s="116">
        <v>235</v>
      </c>
    </row>
    <row r="60" spans="2:8" ht="45.75" customHeight="1">
      <c r="B60" s="114"/>
      <c r="C60" s="1261" t="s">
        <v>585</v>
      </c>
      <c r="D60" s="1262" t="s">
        <v>585</v>
      </c>
      <c r="E60" s="1263" t="s">
        <v>585</v>
      </c>
      <c r="F60" s="115">
        <v>67</v>
      </c>
      <c r="G60" s="115">
        <v>96</v>
      </c>
      <c r="H60" s="116">
        <v>67</v>
      </c>
    </row>
    <row r="61" spans="2:8" ht="45.75" customHeight="1">
      <c r="B61" s="114"/>
      <c r="C61" s="1261" t="s">
        <v>586</v>
      </c>
      <c r="D61" s="1262" t="s">
        <v>586</v>
      </c>
      <c r="E61" s="1263" t="s">
        <v>586</v>
      </c>
      <c r="F61" s="115">
        <v>34</v>
      </c>
      <c r="G61" s="115">
        <v>39</v>
      </c>
      <c r="H61" s="116">
        <v>44</v>
      </c>
    </row>
    <row r="62" spans="2:8" ht="45.75" customHeight="1" thickBot="1">
      <c r="B62" s="117"/>
      <c r="C62" s="1264" t="s">
        <v>588</v>
      </c>
      <c r="D62" s="1265" t="s">
        <v>587</v>
      </c>
      <c r="E62" s="1266" t="s">
        <v>587</v>
      </c>
      <c r="F62" s="118">
        <v>21</v>
      </c>
      <c r="G62" s="118" t="s">
        <v>584</v>
      </c>
      <c r="H62" s="119" t="s">
        <v>584</v>
      </c>
    </row>
    <row r="63" spans="2:8" ht="52.5" customHeight="1" thickBot="1">
      <c r="B63" s="120"/>
      <c r="C63" s="1267" t="s">
        <v>45</v>
      </c>
      <c r="D63" s="1267"/>
      <c r="E63" s="1268"/>
      <c r="F63" s="121">
        <v>5398</v>
      </c>
      <c r="G63" s="121">
        <v>5680</v>
      </c>
      <c r="H63" s="122">
        <v>6106</v>
      </c>
    </row>
    <row r="64" spans="2:8" ht="15" customHeight="1"/>
    <row r="65" ht="0" hidden="1" customHeight="1"/>
    <row r="66" ht="0" hidden="1" customHeight="1"/>
  </sheetData>
  <sheetProtection algorithmName="SHA-512" hashValue="zkDXRuUHhvDnlxg6xu2jxg7+mW5skxKbQZSOLx/eDZeo+LaCLoA33ntQbbC3EmZO34sJ/a4PZZqTV3ubV+4TnA==" saltValue="Kn+GKwlB1TiC6bLWRKDD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65" zoomScaleNormal="65"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601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9" t="s">
        <v>600</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5">
      <c r="B44" s="366"/>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5">
      <c r="B45" s="366"/>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5">
      <c r="B46" s="366"/>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5">
      <c r="B47" s="366"/>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593</v>
      </c>
    </row>
    <row r="50" spans="1:109" ht="13.5">
      <c r="B50" s="366"/>
      <c r="G50" s="1288"/>
      <c r="H50" s="1288"/>
      <c r="I50" s="1288"/>
      <c r="J50" s="1288"/>
      <c r="K50" s="375"/>
      <c r="L50" s="375"/>
      <c r="M50" s="374"/>
      <c r="N50" s="374"/>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75" t="s">
        <v>545</v>
      </c>
      <c r="BQ50" s="1275"/>
      <c r="BR50" s="1275"/>
      <c r="BS50" s="1275"/>
      <c r="BT50" s="1275"/>
      <c r="BU50" s="1275"/>
      <c r="BV50" s="1275"/>
      <c r="BW50" s="1275"/>
      <c r="BX50" s="1275" t="s">
        <v>546</v>
      </c>
      <c r="BY50" s="1275"/>
      <c r="BZ50" s="1275"/>
      <c r="CA50" s="1275"/>
      <c r="CB50" s="1275"/>
      <c r="CC50" s="1275"/>
      <c r="CD50" s="1275"/>
      <c r="CE50" s="1275"/>
      <c r="CF50" s="1275" t="s">
        <v>547</v>
      </c>
      <c r="CG50" s="1275"/>
      <c r="CH50" s="1275"/>
      <c r="CI50" s="1275"/>
      <c r="CJ50" s="1275"/>
      <c r="CK50" s="1275"/>
      <c r="CL50" s="1275"/>
      <c r="CM50" s="1275"/>
      <c r="CN50" s="1275" t="s">
        <v>548</v>
      </c>
      <c r="CO50" s="1275"/>
      <c r="CP50" s="1275"/>
      <c r="CQ50" s="1275"/>
      <c r="CR50" s="1275"/>
      <c r="CS50" s="1275"/>
      <c r="CT50" s="1275"/>
      <c r="CU50" s="1275"/>
      <c r="CV50" s="1275" t="s">
        <v>549</v>
      </c>
      <c r="CW50" s="1275"/>
      <c r="CX50" s="1275"/>
      <c r="CY50" s="1275"/>
      <c r="CZ50" s="1275"/>
      <c r="DA50" s="1275"/>
      <c r="DB50" s="1275"/>
      <c r="DC50" s="1275"/>
    </row>
    <row r="51" spans="1:109" ht="13.5" customHeight="1">
      <c r="B51" s="366"/>
      <c r="G51" s="1278"/>
      <c r="H51" s="1278"/>
      <c r="I51" s="1295"/>
      <c r="J51" s="1295"/>
      <c r="K51" s="1293"/>
      <c r="L51" s="1293"/>
      <c r="M51" s="1293"/>
      <c r="N51" s="1293"/>
      <c r="AM51" s="373"/>
      <c r="AN51" s="1292" t="s">
        <v>592</v>
      </c>
      <c r="AO51" s="1292"/>
      <c r="AP51" s="1292"/>
      <c r="AQ51" s="1292"/>
      <c r="AR51" s="1292"/>
      <c r="AS51" s="1292"/>
      <c r="AT51" s="1292"/>
      <c r="AU51" s="1292"/>
      <c r="AV51" s="1292"/>
      <c r="AW51" s="1292"/>
      <c r="AX51" s="1292"/>
      <c r="AY51" s="1292"/>
      <c r="AZ51" s="1292"/>
      <c r="BA51" s="1292"/>
      <c r="BB51" s="1292" t="s">
        <v>598</v>
      </c>
      <c r="BC51" s="1292"/>
      <c r="BD51" s="1292"/>
      <c r="BE51" s="1292"/>
      <c r="BF51" s="1292"/>
      <c r="BG51" s="1292"/>
      <c r="BH51" s="1292"/>
      <c r="BI51" s="1292"/>
      <c r="BJ51" s="1292"/>
      <c r="BK51" s="1292"/>
      <c r="BL51" s="1292"/>
      <c r="BM51" s="1292"/>
      <c r="BN51" s="1292"/>
      <c r="BO51" s="1292"/>
      <c r="BP51" s="1276"/>
      <c r="BQ51" s="1277"/>
      <c r="BR51" s="1277"/>
      <c r="BS51" s="1277"/>
      <c r="BT51" s="1277"/>
      <c r="BU51" s="1277"/>
      <c r="BV51" s="1277"/>
      <c r="BW51" s="1277"/>
      <c r="BX51" s="1276"/>
      <c r="BY51" s="1277"/>
      <c r="BZ51" s="1277"/>
      <c r="CA51" s="1277"/>
      <c r="CB51" s="1277"/>
      <c r="CC51" s="1277"/>
      <c r="CD51" s="1277"/>
      <c r="CE51" s="1277"/>
      <c r="CF51" s="1277">
        <v>103.4</v>
      </c>
      <c r="CG51" s="1277"/>
      <c r="CH51" s="1277"/>
      <c r="CI51" s="1277"/>
      <c r="CJ51" s="1277"/>
      <c r="CK51" s="1277"/>
      <c r="CL51" s="1277"/>
      <c r="CM51" s="1277"/>
      <c r="CN51" s="1277">
        <v>98</v>
      </c>
      <c r="CO51" s="1277"/>
      <c r="CP51" s="1277"/>
      <c r="CQ51" s="1277"/>
      <c r="CR51" s="1277"/>
      <c r="CS51" s="1277"/>
      <c r="CT51" s="1277"/>
      <c r="CU51" s="1277"/>
      <c r="CV51" s="1276"/>
      <c r="CW51" s="1277"/>
      <c r="CX51" s="1277"/>
      <c r="CY51" s="1277"/>
      <c r="CZ51" s="1277"/>
      <c r="DA51" s="1277"/>
      <c r="DB51" s="1277"/>
      <c r="DC51" s="1277"/>
    </row>
    <row r="52" spans="1:109" ht="13.5">
      <c r="B52" s="366"/>
      <c r="G52" s="1278"/>
      <c r="H52" s="1278"/>
      <c r="I52" s="1295"/>
      <c r="J52" s="1295"/>
      <c r="K52" s="1293"/>
      <c r="L52" s="1293"/>
      <c r="M52" s="1293"/>
      <c r="N52" s="1293"/>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c r="A53" s="381"/>
      <c r="B53" s="366"/>
      <c r="G53" s="1278"/>
      <c r="H53" s="1278"/>
      <c r="I53" s="1288"/>
      <c r="J53" s="1288"/>
      <c r="K53" s="1293"/>
      <c r="L53" s="1293"/>
      <c r="M53" s="1293"/>
      <c r="N53" s="1293"/>
      <c r="AM53" s="373"/>
      <c r="AN53" s="1292"/>
      <c r="AO53" s="1292"/>
      <c r="AP53" s="1292"/>
      <c r="AQ53" s="1292"/>
      <c r="AR53" s="1292"/>
      <c r="AS53" s="1292"/>
      <c r="AT53" s="1292"/>
      <c r="AU53" s="1292"/>
      <c r="AV53" s="1292"/>
      <c r="AW53" s="1292"/>
      <c r="AX53" s="1292"/>
      <c r="AY53" s="1292"/>
      <c r="AZ53" s="1292"/>
      <c r="BA53" s="1292"/>
      <c r="BB53" s="1292" t="s">
        <v>597</v>
      </c>
      <c r="BC53" s="1292"/>
      <c r="BD53" s="1292"/>
      <c r="BE53" s="1292"/>
      <c r="BF53" s="1292"/>
      <c r="BG53" s="1292"/>
      <c r="BH53" s="1292"/>
      <c r="BI53" s="1292"/>
      <c r="BJ53" s="1292"/>
      <c r="BK53" s="1292"/>
      <c r="BL53" s="1292"/>
      <c r="BM53" s="1292"/>
      <c r="BN53" s="1292"/>
      <c r="BO53" s="1292"/>
      <c r="BP53" s="1276"/>
      <c r="BQ53" s="1277"/>
      <c r="BR53" s="1277"/>
      <c r="BS53" s="1277"/>
      <c r="BT53" s="1277"/>
      <c r="BU53" s="1277"/>
      <c r="BV53" s="1277"/>
      <c r="BW53" s="1277"/>
      <c r="BX53" s="1276"/>
      <c r="BY53" s="1277"/>
      <c r="BZ53" s="1277"/>
      <c r="CA53" s="1277"/>
      <c r="CB53" s="1277"/>
      <c r="CC53" s="1277"/>
      <c r="CD53" s="1277"/>
      <c r="CE53" s="1277"/>
      <c r="CF53" s="1277">
        <v>56.8</v>
      </c>
      <c r="CG53" s="1277"/>
      <c r="CH53" s="1277"/>
      <c r="CI53" s="1277"/>
      <c r="CJ53" s="1277"/>
      <c r="CK53" s="1277"/>
      <c r="CL53" s="1277"/>
      <c r="CM53" s="1277"/>
      <c r="CN53" s="1277">
        <v>57.9</v>
      </c>
      <c r="CO53" s="1277"/>
      <c r="CP53" s="1277"/>
      <c r="CQ53" s="1277"/>
      <c r="CR53" s="1277"/>
      <c r="CS53" s="1277"/>
      <c r="CT53" s="1277"/>
      <c r="CU53" s="1277"/>
      <c r="CV53" s="1276"/>
      <c r="CW53" s="1277"/>
      <c r="CX53" s="1277"/>
      <c r="CY53" s="1277"/>
      <c r="CZ53" s="1277"/>
      <c r="DA53" s="1277"/>
      <c r="DB53" s="1277"/>
      <c r="DC53" s="1277"/>
    </row>
    <row r="54" spans="1:109" ht="13.5">
      <c r="A54" s="381"/>
      <c r="B54" s="366"/>
      <c r="G54" s="1278"/>
      <c r="H54" s="1278"/>
      <c r="I54" s="1288"/>
      <c r="J54" s="1288"/>
      <c r="K54" s="1293"/>
      <c r="L54" s="1293"/>
      <c r="M54" s="1293"/>
      <c r="N54" s="1293"/>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c r="A55" s="381"/>
      <c r="B55" s="366"/>
      <c r="G55" s="1288"/>
      <c r="H55" s="1288"/>
      <c r="I55" s="1288"/>
      <c r="J55" s="1288"/>
      <c r="K55" s="1293"/>
      <c r="L55" s="1293"/>
      <c r="M55" s="1293"/>
      <c r="N55" s="1293"/>
      <c r="AN55" s="1275" t="s">
        <v>599</v>
      </c>
      <c r="AO55" s="1275"/>
      <c r="AP55" s="1275"/>
      <c r="AQ55" s="1275"/>
      <c r="AR55" s="1275"/>
      <c r="AS55" s="1275"/>
      <c r="AT55" s="1275"/>
      <c r="AU55" s="1275"/>
      <c r="AV55" s="1275"/>
      <c r="AW55" s="1275"/>
      <c r="AX55" s="1275"/>
      <c r="AY55" s="1275"/>
      <c r="AZ55" s="1275"/>
      <c r="BA55" s="1275"/>
      <c r="BB55" s="1292" t="s">
        <v>598</v>
      </c>
      <c r="BC55" s="1292"/>
      <c r="BD55" s="1292"/>
      <c r="BE55" s="1292"/>
      <c r="BF55" s="1292"/>
      <c r="BG55" s="1292"/>
      <c r="BH55" s="1292"/>
      <c r="BI55" s="1292"/>
      <c r="BJ55" s="1292"/>
      <c r="BK55" s="1292"/>
      <c r="BL55" s="1292"/>
      <c r="BM55" s="1292"/>
      <c r="BN55" s="1292"/>
      <c r="BO55" s="1292"/>
      <c r="BP55" s="1276"/>
      <c r="BQ55" s="1277"/>
      <c r="BR55" s="1277"/>
      <c r="BS55" s="1277"/>
      <c r="BT55" s="1277"/>
      <c r="BU55" s="1277"/>
      <c r="BV55" s="1277"/>
      <c r="BW55" s="1277"/>
      <c r="BX55" s="1276"/>
      <c r="BY55" s="1277"/>
      <c r="BZ55" s="1277"/>
      <c r="CA55" s="1277"/>
      <c r="CB55" s="1277"/>
      <c r="CC55" s="1277"/>
      <c r="CD55" s="1277"/>
      <c r="CE55" s="1277"/>
      <c r="CF55" s="1277">
        <v>44.9</v>
      </c>
      <c r="CG55" s="1277"/>
      <c r="CH55" s="1277"/>
      <c r="CI55" s="1277"/>
      <c r="CJ55" s="1277"/>
      <c r="CK55" s="1277"/>
      <c r="CL55" s="1277"/>
      <c r="CM55" s="1277"/>
      <c r="CN55" s="1277">
        <v>44.9</v>
      </c>
      <c r="CO55" s="1277"/>
      <c r="CP55" s="1277"/>
      <c r="CQ55" s="1277"/>
      <c r="CR55" s="1277"/>
      <c r="CS55" s="1277"/>
      <c r="CT55" s="1277"/>
      <c r="CU55" s="1277"/>
      <c r="CV55" s="1276"/>
      <c r="CW55" s="1277"/>
      <c r="CX55" s="1277"/>
      <c r="CY55" s="1277"/>
      <c r="CZ55" s="1277"/>
      <c r="DA55" s="1277"/>
      <c r="DB55" s="1277"/>
      <c r="DC55" s="1277"/>
    </row>
    <row r="56" spans="1:109" ht="13.5">
      <c r="A56" s="381"/>
      <c r="B56" s="366"/>
      <c r="G56" s="1288"/>
      <c r="H56" s="1288"/>
      <c r="I56" s="1288"/>
      <c r="J56" s="1288"/>
      <c r="K56" s="1293"/>
      <c r="L56" s="1293"/>
      <c r="M56" s="1293"/>
      <c r="N56" s="1293"/>
      <c r="AN56" s="1275"/>
      <c r="AO56" s="1275"/>
      <c r="AP56" s="1275"/>
      <c r="AQ56" s="1275"/>
      <c r="AR56" s="1275"/>
      <c r="AS56" s="1275"/>
      <c r="AT56" s="1275"/>
      <c r="AU56" s="1275"/>
      <c r="AV56" s="1275"/>
      <c r="AW56" s="1275"/>
      <c r="AX56" s="1275"/>
      <c r="AY56" s="1275"/>
      <c r="AZ56" s="1275"/>
      <c r="BA56" s="1275"/>
      <c r="BB56" s="1292"/>
      <c r="BC56" s="1292"/>
      <c r="BD56" s="1292"/>
      <c r="BE56" s="1292"/>
      <c r="BF56" s="1292"/>
      <c r="BG56" s="1292"/>
      <c r="BH56" s="1292"/>
      <c r="BI56" s="1292"/>
      <c r="BJ56" s="1292"/>
      <c r="BK56" s="1292"/>
      <c r="BL56" s="1292"/>
      <c r="BM56" s="1292"/>
      <c r="BN56" s="1292"/>
      <c r="BO56" s="1292"/>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c r="B57" s="387"/>
      <c r="G57" s="1288"/>
      <c r="H57" s="1288"/>
      <c r="I57" s="1294"/>
      <c r="J57" s="1294"/>
      <c r="K57" s="1293"/>
      <c r="L57" s="1293"/>
      <c r="M57" s="1293"/>
      <c r="N57" s="1293"/>
      <c r="AM57" s="365"/>
      <c r="AN57" s="1275"/>
      <c r="AO57" s="1275"/>
      <c r="AP57" s="1275"/>
      <c r="AQ57" s="1275"/>
      <c r="AR57" s="1275"/>
      <c r="AS57" s="1275"/>
      <c r="AT57" s="1275"/>
      <c r="AU57" s="1275"/>
      <c r="AV57" s="1275"/>
      <c r="AW57" s="1275"/>
      <c r="AX57" s="1275"/>
      <c r="AY57" s="1275"/>
      <c r="AZ57" s="1275"/>
      <c r="BA57" s="1275"/>
      <c r="BB57" s="1292" t="s">
        <v>597</v>
      </c>
      <c r="BC57" s="1292"/>
      <c r="BD57" s="1292"/>
      <c r="BE57" s="1292"/>
      <c r="BF57" s="1292"/>
      <c r="BG57" s="1292"/>
      <c r="BH57" s="1292"/>
      <c r="BI57" s="1292"/>
      <c r="BJ57" s="1292"/>
      <c r="BK57" s="1292"/>
      <c r="BL57" s="1292"/>
      <c r="BM57" s="1292"/>
      <c r="BN57" s="1292"/>
      <c r="BO57" s="1292"/>
      <c r="BP57" s="1276"/>
      <c r="BQ57" s="1277"/>
      <c r="BR57" s="1277"/>
      <c r="BS57" s="1277"/>
      <c r="BT57" s="1277"/>
      <c r="BU57" s="1277"/>
      <c r="BV57" s="1277"/>
      <c r="BW57" s="1277"/>
      <c r="BX57" s="1276"/>
      <c r="BY57" s="1277"/>
      <c r="BZ57" s="1277"/>
      <c r="CA57" s="1277"/>
      <c r="CB57" s="1277"/>
      <c r="CC57" s="1277"/>
      <c r="CD57" s="1277"/>
      <c r="CE57" s="1277"/>
      <c r="CF57" s="1277">
        <v>61.9</v>
      </c>
      <c r="CG57" s="1277"/>
      <c r="CH57" s="1277"/>
      <c r="CI57" s="1277"/>
      <c r="CJ57" s="1277"/>
      <c r="CK57" s="1277"/>
      <c r="CL57" s="1277"/>
      <c r="CM57" s="1277"/>
      <c r="CN57" s="1277">
        <v>62.6</v>
      </c>
      <c r="CO57" s="1277"/>
      <c r="CP57" s="1277"/>
      <c r="CQ57" s="1277"/>
      <c r="CR57" s="1277"/>
      <c r="CS57" s="1277"/>
      <c r="CT57" s="1277"/>
      <c r="CU57" s="1277"/>
      <c r="CV57" s="1276"/>
      <c r="CW57" s="1277"/>
      <c r="CX57" s="1277"/>
      <c r="CY57" s="1277"/>
      <c r="CZ57" s="1277"/>
      <c r="DA57" s="1277"/>
      <c r="DB57" s="1277"/>
      <c r="DC57" s="1277"/>
      <c r="DD57" s="392"/>
      <c r="DE57" s="387"/>
    </row>
    <row r="58" spans="1:109" s="381" customFormat="1" ht="13.5">
      <c r="A58" s="365"/>
      <c r="B58" s="387"/>
      <c r="G58" s="1288"/>
      <c r="H58" s="1288"/>
      <c r="I58" s="1294"/>
      <c r="J58" s="1294"/>
      <c r="K58" s="1293"/>
      <c r="L58" s="1293"/>
      <c r="M58" s="1293"/>
      <c r="N58" s="1293"/>
      <c r="AM58" s="365"/>
      <c r="AN58" s="1275"/>
      <c r="AO58" s="1275"/>
      <c r="AP58" s="1275"/>
      <c r="AQ58" s="1275"/>
      <c r="AR58" s="1275"/>
      <c r="AS58" s="1275"/>
      <c r="AT58" s="1275"/>
      <c r="AU58" s="1275"/>
      <c r="AV58" s="1275"/>
      <c r="AW58" s="1275"/>
      <c r="AX58" s="1275"/>
      <c r="AY58" s="1275"/>
      <c r="AZ58" s="1275"/>
      <c r="BA58" s="1275"/>
      <c r="BB58" s="1292"/>
      <c r="BC58" s="1292"/>
      <c r="BD58" s="1292"/>
      <c r="BE58" s="1292"/>
      <c r="BF58" s="1292"/>
      <c r="BG58" s="1292"/>
      <c r="BH58" s="1292"/>
      <c r="BI58" s="1292"/>
      <c r="BJ58" s="1292"/>
      <c r="BK58" s="1292"/>
      <c r="BL58" s="1292"/>
      <c r="BM58" s="1292"/>
      <c r="BN58" s="1292"/>
      <c r="BO58" s="1292"/>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596</v>
      </c>
    </row>
    <row r="64" spans="1:109" ht="13.5">
      <c r="B64" s="366"/>
      <c r="G64" s="382"/>
      <c r="I64" s="384"/>
      <c r="J64" s="384"/>
      <c r="K64" s="384"/>
      <c r="L64" s="384"/>
      <c r="M64" s="384"/>
      <c r="N64" s="383"/>
      <c r="AM64" s="382"/>
      <c r="AN64" s="382" t="s">
        <v>595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9" t="s">
        <v>594</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5">
      <c r="B66" s="366"/>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5">
      <c r="B67" s="366"/>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5">
      <c r="B68" s="366"/>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5">
      <c r="B69" s="366"/>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593</v>
      </c>
    </row>
    <row r="72" spans="2:107" ht="13.5">
      <c r="B72" s="366"/>
      <c r="G72" s="1288"/>
      <c r="H72" s="1288"/>
      <c r="I72" s="1288"/>
      <c r="J72" s="1288"/>
      <c r="K72" s="375"/>
      <c r="L72" s="375"/>
      <c r="M72" s="374"/>
      <c r="N72" s="374"/>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75" t="s">
        <v>545</v>
      </c>
      <c r="BQ72" s="1275"/>
      <c r="BR72" s="1275"/>
      <c r="BS72" s="1275"/>
      <c r="BT72" s="1275"/>
      <c r="BU72" s="1275"/>
      <c r="BV72" s="1275"/>
      <c r="BW72" s="1275"/>
      <c r="BX72" s="1275" t="s">
        <v>546</v>
      </c>
      <c r="BY72" s="1275"/>
      <c r="BZ72" s="1275"/>
      <c r="CA72" s="1275"/>
      <c r="CB72" s="1275"/>
      <c r="CC72" s="1275"/>
      <c r="CD72" s="1275"/>
      <c r="CE72" s="1275"/>
      <c r="CF72" s="1275" t="s">
        <v>547</v>
      </c>
      <c r="CG72" s="1275"/>
      <c r="CH72" s="1275"/>
      <c r="CI72" s="1275"/>
      <c r="CJ72" s="1275"/>
      <c r="CK72" s="1275"/>
      <c r="CL72" s="1275"/>
      <c r="CM72" s="1275"/>
      <c r="CN72" s="1275" t="s">
        <v>548</v>
      </c>
      <c r="CO72" s="1275"/>
      <c r="CP72" s="1275"/>
      <c r="CQ72" s="1275"/>
      <c r="CR72" s="1275"/>
      <c r="CS72" s="1275"/>
      <c r="CT72" s="1275"/>
      <c r="CU72" s="1275"/>
      <c r="CV72" s="1275" t="s">
        <v>549</v>
      </c>
      <c r="CW72" s="1275"/>
      <c r="CX72" s="1275"/>
      <c r="CY72" s="1275"/>
      <c r="CZ72" s="1275"/>
      <c r="DA72" s="1275"/>
      <c r="DB72" s="1275"/>
      <c r="DC72" s="1275"/>
    </row>
    <row r="73" spans="2:107" ht="13.5">
      <c r="B73" s="366"/>
      <c r="G73" s="1278"/>
      <c r="H73" s="1278"/>
      <c r="I73" s="1278"/>
      <c r="J73" s="1278"/>
      <c r="K73" s="1296"/>
      <c r="L73" s="1296"/>
      <c r="M73" s="1296"/>
      <c r="N73" s="1296"/>
      <c r="AM73" s="373"/>
      <c r="AN73" s="1292" t="s">
        <v>592</v>
      </c>
      <c r="AO73" s="1292"/>
      <c r="AP73" s="1292"/>
      <c r="AQ73" s="1292"/>
      <c r="AR73" s="1292"/>
      <c r="AS73" s="1292"/>
      <c r="AT73" s="1292"/>
      <c r="AU73" s="1292"/>
      <c r="AV73" s="1292"/>
      <c r="AW73" s="1292"/>
      <c r="AX73" s="1292"/>
      <c r="AY73" s="1292"/>
      <c r="AZ73" s="1292"/>
      <c r="BA73" s="1292"/>
      <c r="BB73" s="1292" t="s">
        <v>590</v>
      </c>
      <c r="BC73" s="1292"/>
      <c r="BD73" s="1292"/>
      <c r="BE73" s="1292"/>
      <c r="BF73" s="1292"/>
      <c r="BG73" s="1292"/>
      <c r="BH73" s="1292"/>
      <c r="BI73" s="1292"/>
      <c r="BJ73" s="1292"/>
      <c r="BK73" s="1292"/>
      <c r="BL73" s="1292"/>
      <c r="BM73" s="1292"/>
      <c r="BN73" s="1292"/>
      <c r="BO73" s="1292"/>
      <c r="BP73" s="1277">
        <v>152.80000000000001</v>
      </c>
      <c r="BQ73" s="1277"/>
      <c r="BR73" s="1277"/>
      <c r="BS73" s="1277"/>
      <c r="BT73" s="1277"/>
      <c r="BU73" s="1277"/>
      <c r="BV73" s="1277"/>
      <c r="BW73" s="1277"/>
      <c r="BX73" s="1277">
        <v>128.80000000000001</v>
      </c>
      <c r="BY73" s="1277"/>
      <c r="BZ73" s="1277"/>
      <c r="CA73" s="1277"/>
      <c r="CB73" s="1277"/>
      <c r="CC73" s="1277"/>
      <c r="CD73" s="1277"/>
      <c r="CE73" s="1277"/>
      <c r="CF73" s="1277">
        <v>103.4</v>
      </c>
      <c r="CG73" s="1277"/>
      <c r="CH73" s="1277"/>
      <c r="CI73" s="1277"/>
      <c r="CJ73" s="1277"/>
      <c r="CK73" s="1277"/>
      <c r="CL73" s="1277"/>
      <c r="CM73" s="1277"/>
      <c r="CN73" s="1277">
        <v>98</v>
      </c>
      <c r="CO73" s="1277"/>
      <c r="CP73" s="1277"/>
      <c r="CQ73" s="1277"/>
      <c r="CR73" s="1277"/>
      <c r="CS73" s="1277"/>
      <c r="CT73" s="1277"/>
      <c r="CU73" s="1277"/>
      <c r="CV73" s="1277">
        <v>91.6</v>
      </c>
      <c r="CW73" s="1277"/>
      <c r="CX73" s="1277"/>
      <c r="CY73" s="1277"/>
      <c r="CZ73" s="1277"/>
      <c r="DA73" s="1277"/>
      <c r="DB73" s="1277"/>
      <c r="DC73" s="1277"/>
    </row>
    <row r="74" spans="2:107" ht="13.5">
      <c r="B74" s="366"/>
      <c r="G74" s="1278"/>
      <c r="H74" s="1278"/>
      <c r="I74" s="1278"/>
      <c r="J74" s="1278"/>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c r="B75" s="366"/>
      <c r="G75" s="1278"/>
      <c r="H75" s="1278"/>
      <c r="I75" s="1288"/>
      <c r="J75" s="1288"/>
      <c r="K75" s="1293"/>
      <c r="L75" s="1293"/>
      <c r="M75" s="1293"/>
      <c r="N75" s="1293"/>
      <c r="AM75" s="373"/>
      <c r="AN75" s="1292"/>
      <c r="AO75" s="1292"/>
      <c r="AP75" s="1292"/>
      <c r="AQ75" s="1292"/>
      <c r="AR75" s="1292"/>
      <c r="AS75" s="1292"/>
      <c r="AT75" s="1292"/>
      <c r="AU75" s="1292"/>
      <c r="AV75" s="1292"/>
      <c r="AW75" s="1292"/>
      <c r="AX75" s="1292"/>
      <c r="AY75" s="1292"/>
      <c r="AZ75" s="1292"/>
      <c r="BA75" s="1292"/>
      <c r="BB75" s="1292" t="s">
        <v>589</v>
      </c>
      <c r="BC75" s="1292"/>
      <c r="BD75" s="1292"/>
      <c r="BE75" s="1292"/>
      <c r="BF75" s="1292"/>
      <c r="BG75" s="1292"/>
      <c r="BH75" s="1292"/>
      <c r="BI75" s="1292"/>
      <c r="BJ75" s="1292"/>
      <c r="BK75" s="1292"/>
      <c r="BL75" s="1292"/>
      <c r="BM75" s="1292"/>
      <c r="BN75" s="1292"/>
      <c r="BO75" s="1292"/>
      <c r="BP75" s="1277">
        <v>16.5</v>
      </c>
      <c r="BQ75" s="1277"/>
      <c r="BR75" s="1277"/>
      <c r="BS75" s="1277"/>
      <c r="BT75" s="1277"/>
      <c r="BU75" s="1277"/>
      <c r="BV75" s="1277"/>
      <c r="BW75" s="1277"/>
      <c r="BX75" s="1277">
        <v>13.6</v>
      </c>
      <c r="BY75" s="1277"/>
      <c r="BZ75" s="1277"/>
      <c r="CA75" s="1277"/>
      <c r="CB75" s="1277"/>
      <c r="CC75" s="1277"/>
      <c r="CD75" s="1277"/>
      <c r="CE75" s="1277"/>
      <c r="CF75" s="1277">
        <v>11.3</v>
      </c>
      <c r="CG75" s="1277"/>
      <c r="CH75" s="1277"/>
      <c r="CI75" s="1277"/>
      <c r="CJ75" s="1277"/>
      <c r="CK75" s="1277"/>
      <c r="CL75" s="1277"/>
      <c r="CM75" s="1277"/>
      <c r="CN75" s="1277">
        <v>10</v>
      </c>
      <c r="CO75" s="1277"/>
      <c r="CP75" s="1277"/>
      <c r="CQ75" s="1277"/>
      <c r="CR75" s="1277"/>
      <c r="CS75" s="1277"/>
      <c r="CT75" s="1277"/>
      <c r="CU75" s="1277"/>
      <c r="CV75" s="1277">
        <v>9.1999999999999993</v>
      </c>
      <c r="CW75" s="1277"/>
      <c r="CX75" s="1277"/>
      <c r="CY75" s="1277"/>
      <c r="CZ75" s="1277"/>
      <c r="DA75" s="1277"/>
      <c r="DB75" s="1277"/>
      <c r="DC75" s="1277"/>
    </row>
    <row r="76" spans="2:107" ht="13.5">
      <c r="B76" s="366"/>
      <c r="G76" s="1278"/>
      <c r="H76" s="1278"/>
      <c r="I76" s="1288"/>
      <c r="J76" s="1288"/>
      <c r="K76" s="1293"/>
      <c r="L76" s="1293"/>
      <c r="M76" s="1293"/>
      <c r="N76" s="1293"/>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c r="B77" s="366"/>
      <c r="G77" s="1288"/>
      <c r="H77" s="1288"/>
      <c r="I77" s="1288"/>
      <c r="J77" s="1288"/>
      <c r="K77" s="1296"/>
      <c r="L77" s="1296"/>
      <c r="M77" s="1296"/>
      <c r="N77" s="1296"/>
      <c r="AN77" s="1275" t="s">
        <v>591</v>
      </c>
      <c r="AO77" s="1275"/>
      <c r="AP77" s="1275"/>
      <c r="AQ77" s="1275"/>
      <c r="AR77" s="1275"/>
      <c r="AS77" s="1275"/>
      <c r="AT77" s="1275"/>
      <c r="AU77" s="1275"/>
      <c r="AV77" s="1275"/>
      <c r="AW77" s="1275"/>
      <c r="AX77" s="1275"/>
      <c r="AY77" s="1275"/>
      <c r="AZ77" s="1275"/>
      <c r="BA77" s="1275"/>
      <c r="BB77" s="1292" t="s">
        <v>590</v>
      </c>
      <c r="BC77" s="1292"/>
      <c r="BD77" s="1292"/>
      <c r="BE77" s="1292"/>
      <c r="BF77" s="1292"/>
      <c r="BG77" s="1292"/>
      <c r="BH77" s="1292"/>
      <c r="BI77" s="1292"/>
      <c r="BJ77" s="1292"/>
      <c r="BK77" s="1292"/>
      <c r="BL77" s="1292"/>
      <c r="BM77" s="1292"/>
      <c r="BN77" s="1292"/>
      <c r="BO77" s="1292"/>
      <c r="BP77" s="1277">
        <v>54.6</v>
      </c>
      <c r="BQ77" s="1277"/>
      <c r="BR77" s="1277"/>
      <c r="BS77" s="1277"/>
      <c r="BT77" s="1277"/>
      <c r="BU77" s="1277"/>
      <c r="BV77" s="1277"/>
      <c r="BW77" s="1277"/>
      <c r="BX77" s="1277">
        <v>48.7</v>
      </c>
      <c r="BY77" s="1277"/>
      <c r="BZ77" s="1277"/>
      <c r="CA77" s="1277"/>
      <c r="CB77" s="1277"/>
      <c r="CC77" s="1277"/>
      <c r="CD77" s="1277"/>
      <c r="CE77" s="1277"/>
      <c r="CF77" s="1277">
        <v>44.9</v>
      </c>
      <c r="CG77" s="1277"/>
      <c r="CH77" s="1277"/>
      <c r="CI77" s="1277"/>
      <c r="CJ77" s="1277"/>
      <c r="CK77" s="1277"/>
      <c r="CL77" s="1277"/>
      <c r="CM77" s="1277"/>
      <c r="CN77" s="1277">
        <v>44.9</v>
      </c>
      <c r="CO77" s="1277"/>
      <c r="CP77" s="1277"/>
      <c r="CQ77" s="1277"/>
      <c r="CR77" s="1277"/>
      <c r="CS77" s="1277"/>
      <c r="CT77" s="1277"/>
      <c r="CU77" s="1277"/>
      <c r="CV77" s="1277">
        <v>40.799999999999997</v>
      </c>
      <c r="CW77" s="1277"/>
      <c r="CX77" s="1277"/>
      <c r="CY77" s="1277"/>
      <c r="CZ77" s="1277"/>
      <c r="DA77" s="1277"/>
      <c r="DB77" s="1277"/>
      <c r="DC77" s="1277"/>
    </row>
    <row r="78" spans="2:107" ht="13.5">
      <c r="B78" s="366"/>
      <c r="G78" s="1288"/>
      <c r="H78" s="1288"/>
      <c r="I78" s="1288"/>
      <c r="J78" s="1288"/>
      <c r="K78" s="1296"/>
      <c r="L78" s="1296"/>
      <c r="M78" s="1296"/>
      <c r="N78" s="1296"/>
      <c r="AN78" s="1275"/>
      <c r="AO78" s="1275"/>
      <c r="AP78" s="1275"/>
      <c r="AQ78" s="1275"/>
      <c r="AR78" s="1275"/>
      <c r="AS78" s="1275"/>
      <c r="AT78" s="1275"/>
      <c r="AU78" s="1275"/>
      <c r="AV78" s="1275"/>
      <c r="AW78" s="1275"/>
      <c r="AX78" s="1275"/>
      <c r="AY78" s="1275"/>
      <c r="AZ78" s="1275"/>
      <c r="BA78" s="1275"/>
      <c r="BB78" s="1292"/>
      <c r="BC78" s="1292"/>
      <c r="BD78" s="1292"/>
      <c r="BE78" s="1292"/>
      <c r="BF78" s="1292"/>
      <c r="BG78" s="1292"/>
      <c r="BH78" s="1292"/>
      <c r="BI78" s="1292"/>
      <c r="BJ78" s="1292"/>
      <c r="BK78" s="1292"/>
      <c r="BL78" s="1292"/>
      <c r="BM78" s="1292"/>
      <c r="BN78" s="1292"/>
      <c r="BO78" s="1292"/>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c r="B79" s="366"/>
      <c r="G79" s="1288"/>
      <c r="H79" s="1288"/>
      <c r="I79" s="1294"/>
      <c r="J79" s="1294"/>
      <c r="K79" s="1297"/>
      <c r="L79" s="1297"/>
      <c r="M79" s="1297"/>
      <c r="N79" s="1297"/>
      <c r="AN79" s="1275"/>
      <c r="AO79" s="1275"/>
      <c r="AP79" s="1275"/>
      <c r="AQ79" s="1275"/>
      <c r="AR79" s="1275"/>
      <c r="AS79" s="1275"/>
      <c r="AT79" s="1275"/>
      <c r="AU79" s="1275"/>
      <c r="AV79" s="1275"/>
      <c r="AW79" s="1275"/>
      <c r="AX79" s="1275"/>
      <c r="AY79" s="1275"/>
      <c r="AZ79" s="1275"/>
      <c r="BA79" s="1275"/>
      <c r="BB79" s="1292" t="s">
        <v>589</v>
      </c>
      <c r="BC79" s="1292"/>
      <c r="BD79" s="1292"/>
      <c r="BE79" s="1292"/>
      <c r="BF79" s="1292"/>
      <c r="BG79" s="1292"/>
      <c r="BH79" s="1292"/>
      <c r="BI79" s="1292"/>
      <c r="BJ79" s="1292"/>
      <c r="BK79" s="1292"/>
      <c r="BL79" s="1292"/>
      <c r="BM79" s="1292"/>
      <c r="BN79" s="1292"/>
      <c r="BO79" s="1292"/>
      <c r="BP79" s="1277">
        <v>11.2</v>
      </c>
      <c r="BQ79" s="1277"/>
      <c r="BR79" s="1277"/>
      <c r="BS79" s="1277"/>
      <c r="BT79" s="1277"/>
      <c r="BU79" s="1277"/>
      <c r="BV79" s="1277"/>
      <c r="BW79" s="1277"/>
      <c r="BX79" s="1277">
        <v>10.4</v>
      </c>
      <c r="BY79" s="1277"/>
      <c r="BZ79" s="1277"/>
      <c r="CA79" s="1277"/>
      <c r="CB79" s="1277"/>
      <c r="CC79" s="1277"/>
      <c r="CD79" s="1277"/>
      <c r="CE79" s="1277"/>
      <c r="CF79" s="1277">
        <v>8.5</v>
      </c>
      <c r="CG79" s="1277"/>
      <c r="CH79" s="1277"/>
      <c r="CI79" s="1277"/>
      <c r="CJ79" s="1277"/>
      <c r="CK79" s="1277"/>
      <c r="CL79" s="1277"/>
      <c r="CM79" s="1277"/>
      <c r="CN79" s="1277">
        <v>9.1</v>
      </c>
      <c r="CO79" s="1277"/>
      <c r="CP79" s="1277"/>
      <c r="CQ79" s="1277"/>
      <c r="CR79" s="1277"/>
      <c r="CS79" s="1277"/>
      <c r="CT79" s="1277"/>
      <c r="CU79" s="1277"/>
      <c r="CV79" s="1277">
        <v>8.9</v>
      </c>
      <c r="CW79" s="1277"/>
      <c r="CX79" s="1277"/>
      <c r="CY79" s="1277"/>
      <c r="CZ79" s="1277"/>
      <c r="DA79" s="1277"/>
      <c r="DB79" s="1277"/>
      <c r="DC79" s="1277"/>
    </row>
    <row r="80" spans="2:107" ht="13.5">
      <c r="B80" s="366"/>
      <c r="G80" s="1288"/>
      <c r="H80" s="1288"/>
      <c r="I80" s="1294"/>
      <c r="J80" s="1294"/>
      <c r="K80" s="1297"/>
      <c r="L80" s="1297"/>
      <c r="M80" s="1297"/>
      <c r="N80" s="1297"/>
      <c r="AN80" s="1275"/>
      <c r="AO80" s="1275"/>
      <c r="AP80" s="1275"/>
      <c r="AQ80" s="1275"/>
      <c r="AR80" s="1275"/>
      <c r="AS80" s="1275"/>
      <c r="AT80" s="1275"/>
      <c r="AU80" s="1275"/>
      <c r="AV80" s="1275"/>
      <c r="AW80" s="1275"/>
      <c r="AX80" s="1275"/>
      <c r="AY80" s="1275"/>
      <c r="AZ80" s="1275"/>
      <c r="BA80" s="1275"/>
      <c r="BB80" s="1292"/>
      <c r="BC80" s="1292"/>
      <c r="BD80" s="1292"/>
      <c r="BE80" s="1292"/>
      <c r="BF80" s="1292"/>
      <c r="BG80" s="1292"/>
      <c r="BH80" s="1292"/>
      <c r="BI80" s="1292"/>
      <c r="BJ80" s="1292"/>
      <c r="BK80" s="1292"/>
      <c r="BL80" s="1292"/>
      <c r="BM80" s="1292"/>
      <c r="BN80" s="1292"/>
      <c r="BO80" s="1292"/>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1KE9dIK0g4OYuQjSsC3ZDtHEQIHSVL4wsu2k/aHVhwTGLfj+z8CSo1rEatIz6l9lw4s7wq+aIFWZcnnBMvduA==" saltValue="UoiYruszUgr5Nf7vaA+8q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2qFazQVjTPxrblUGCLc0KqTjM4/Y98MkeiZzcS78sU1WjZuAB6rM1OanCM+vnziEZ3ZpKs1p1Qh61gi+926gg==" saltValue="2Us+pBVh98sqwMg43k5H8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5b6ZonS4gaCw8xgDznMoL5q9g1SfJlHd7mCXr5j3DoE4XGhggbm4kXjdqTjczzgEoFyXFc/U3t3THzcwjQVJA==" saltValue="+j8/vz7dbzIPSf00A+TQ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542</v>
      </c>
      <c r="G2" s="136"/>
      <c r="H2" s="137"/>
    </row>
    <row r="3" spans="1:8">
      <c r="A3" s="133" t="s">
        <v>535</v>
      </c>
      <c r="B3" s="138"/>
      <c r="C3" s="139"/>
      <c r="D3" s="140">
        <v>132598</v>
      </c>
      <c r="E3" s="141"/>
      <c r="F3" s="142">
        <v>74444</v>
      </c>
      <c r="G3" s="143"/>
      <c r="H3" s="144"/>
    </row>
    <row r="4" spans="1:8">
      <c r="A4" s="145"/>
      <c r="B4" s="146"/>
      <c r="C4" s="147"/>
      <c r="D4" s="148">
        <v>84331</v>
      </c>
      <c r="E4" s="149"/>
      <c r="F4" s="150">
        <v>34175</v>
      </c>
      <c r="G4" s="151"/>
      <c r="H4" s="152"/>
    </row>
    <row r="5" spans="1:8">
      <c r="A5" s="133" t="s">
        <v>537</v>
      </c>
      <c r="B5" s="138"/>
      <c r="C5" s="139"/>
      <c r="D5" s="140">
        <v>139393</v>
      </c>
      <c r="E5" s="141"/>
      <c r="F5" s="142">
        <v>85205</v>
      </c>
      <c r="G5" s="143"/>
      <c r="H5" s="144"/>
    </row>
    <row r="6" spans="1:8">
      <c r="A6" s="145"/>
      <c r="B6" s="146"/>
      <c r="C6" s="147"/>
      <c r="D6" s="148">
        <v>75831</v>
      </c>
      <c r="E6" s="149"/>
      <c r="F6" s="150">
        <v>38847</v>
      </c>
      <c r="G6" s="151"/>
      <c r="H6" s="152"/>
    </row>
    <row r="7" spans="1:8">
      <c r="A7" s="133" t="s">
        <v>538</v>
      </c>
      <c r="B7" s="138"/>
      <c r="C7" s="139"/>
      <c r="D7" s="140">
        <v>88295</v>
      </c>
      <c r="E7" s="141"/>
      <c r="F7" s="142">
        <v>77577</v>
      </c>
      <c r="G7" s="143"/>
      <c r="H7" s="144"/>
    </row>
    <row r="8" spans="1:8">
      <c r="A8" s="145"/>
      <c r="B8" s="146"/>
      <c r="C8" s="147"/>
      <c r="D8" s="148">
        <v>69960</v>
      </c>
      <c r="E8" s="149"/>
      <c r="F8" s="150">
        <v>40870</v>
      </c>
      <c r="G8" s="151"/>
      <c r="H8" s="152"/>
    </row>
    <row r="9" spans="1:8">
      <c r="A9" s="133" t="s">
        <v>539</v>
      </c>
      <c r="B9" s="138"/>
      <c r="C9" s="139"/>
      <c r="D9" s="140">
        <v>117407</v>
      </c>
      <c r="E9" s="141"/>
      <c r="F9" s="142">
        <v>115123</v>
      </c>
      <c r="G9" s="143"/>
      <c r="H9" s="144"/>
    </row>
    <row r="10" spans="1:8">
      <c r="A10" s="145"/>
      <c r="B10" s="146"/>
      <c r="C10" s="147"/>
      <c r="D10" s="148">
        <v>82464</v>
      </c>
      <c r="E10" s="149"/>
      <c r="F10" s="150">
        <v>46026</v>
      </c>
      <c r="G10" s="151"/>
      <c r="H10" s="152"/>
    </row>
    <row r="11" spans="1:8">
      <c r="A11" s="133" t="s">
        <v>540</v>
      </c>
      <c r="B11" s="138"/>
      <c r="C11" s="139"/>
      <c r="D11" s="140">
        <v>128063</v>
      </c>
      <c r="E11" s="141"/>
      <c r="F11" s="142">
        <v>98899</v>
      </c>
      <c r="G11" s="143"/>
      <c r="H11" s="144"/>
    </row>
    <row r="12" spans="1:8">
      <c r="A12" s="145"/>
      <c r="B12" s="146"/>
      <c r="C12" s="153"/>
      <c r="D12" s="148">
        <v>95838</v>
      </c>
      <c r="E12" s="149"/>
      <c r="F12" s="150">
        <v>43734</v>
      </c>
      <c r="G12" s="151"/>
      <c r="H12" s="152"/>
    </row>
    <row r="13" spans="1:8">
      <c r="A13" s="133"/>
      <c r="B13" s="138"/>
      <c r="C13" s="154"/>
      <c r="D13" s="155">
        <v>121151</v>
      </c>
      <c r="E13" s="156"/>
      <c r="F13" s="157">
        <v>90250</v>
      </c>
      <c r="G13" s="158"/>
      <c r="H13" s="144"/>
    </row>
    <row r="14" spans="1:8">
      <c r="A14" s="145"/>
      <c r="B14" s="146"/>
      <c r="C14" s="147"/>
      <c r="D14" s="148">
        <v>81685</v>
      </c>
      <c r="E14" s="149"/>
      <c r="F14" s="150">
        <v>40730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2.88</v>
      </c>
      <c r="C19" s="159">
        <f>ROUND(VALUE(SUBSTITUTE(実質収支比率等に係る経年分析!G$48,"▲","-")),2)</f>
        <v>3.54</v>
      </c>
      <c r="D19" s="159">
        <f>ROUND(VALUE(SUBSTITUTE(実質収支比率等に係る経年分析!H$48,"▲","-")),2)</f>
        <v>4.0999999999999996</v>
      </c>
      <c r="E19" s="159">
        <f>ROUND(VALUE(SUBSTITUTE(実質収支比率等に係る経年分析!I$48,"▲","-")),2)</f>
        <v>4.16</v>
      </c>
      <c r="F19" s="159">
        <f>ROUND(VALUE(SUBSTITUTE(実質収支比率等に係る経年分析!J$48,"▲","-")),2)</f>
        <v>3.69</v>
      </c>
    </row>
    <row r="20" spans="1:11">
      <c r="A20" s="159" t="s">
        <v>49</v>
      </c>
      <c r="B20" s="159">
        <f>ROUND(VALUE(SUBSTITUTE(実質収支比率等に係る経年分析!F$47,"▲","-")),2)</f>
        <v>26.22</v>
      </c>
      <c r="C20" s="159">
        <f>ROUND(VALUE(SUBSTITUTE(実質収支比率等に係る経年分析!G$47,"▲","-")),2)</f>
        <v>32.57</v>
      </c>
      <c r="D20" s="159">
        <f>ROUND(VALUE(SUBSTITUTE(実質収支比率等に係る経年分析!H$47,"▲","-")),2)</f>
        <v>35.26</v>
      </c>
      <c r="E20" s="159">
        <f>ROUND(VALUE(SUBSTITUTE(実質収支比率等に係る経年分析!I$47,"▲","-")),2)</f>
        <v>37.92</v>
      </c>
      <c r="F20" s="159">
        <f>ROUND(VALUE(SUBSTITUTE(実質収支比率等に係る経年分析!J$47,"▲","-")),2)</f>
        <v>40.1</v>
      </c>
    </row>
    <row r="21" spans="1:11">
      <c r="A21" s="159" t="s">
        <v>50</v>
      </c>
      <c r="B21" s="159">
        <f>IF(ISNUMBER(VALUE(SUBSTITUTE(実質収支比率等に係る経年分析!F$49,"▲","-"))),ROUND(VALUE(SUBSTITUTE(実質収支比率等に係る経年分析!F$49,"▲","-")),2),NA())</f>
        <v>3.64</v>
      </c>
      <c r="C21" s="159">
        <f>IF(ISNUMBER(VALUE(SUBSTITUTE(実質収支比率等に係る経年分析!G$49,"▲","-"))),ROUND(VALUE(SUBSTITUTE(実質収支比率等に係る経年分析!G$49,"▲","-")),2),NA())</f>
        <v>10.57</v>
      </c>
      <c r="D21" s="159">
        <f>IF(ISNUMBER(VALUE(SUBSTITUTE(実質収支比率等に係る経年分析!H$49,"▲","-"))),ROUND(VALUE(SUBSTITUTE(実質収支比率等に係る経年分析!H$49,"▲","-")),2),NA())</f>
        <v>4.95</v>
      </c>
      <c r="E21" s="159">
        <f>IF(ISNUMBER(VALUE(SUBSTITUTE(実質収支比率等に係る経年分析!I$49,"▲","-"))),ROUND(VALUE(SUBSTITUTE(実質収支比率等に係る経年分析!I$49,"▲","-")),2),NA())</f>
        <v>4.55</v>
      </c>
      <c r="F21" s="159">
        <f>IF(ISNUMBER(VALUE(SUBSTITUTE(実質収支比率等に係る経年分析!J$49,"▲","-"))),ROUND(VALUE(SUBSTITUTE(実質収支比率等に係る経年分析!J$49,"▲","-")),2),NA())</f>
        <v>-1.01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矢田川憩いの村事業特別会計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0.28000000000000003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c r="A33" s="160" t="str">
        <f>IF(連結実質赤字比率に係る赤字・黒字の構成分析!C$37="",NA(),連結実質赤字比率に係る赤字・黒字の構成分析!C$37)</f>
        <v>公立香住病院事業企業会計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0.57999999999999996</v>
      </c>
    </row>
    <row r="34" spans="1:16">
      <c r="A34" s="160" t="str">
        <f>IF(連結実質赤字比率に係る赤字・黒字の構成分析!C$36="",NA(),連結実質赤字比率に係る赤字・黒字の構成分析!C$36)</f>
        <v>下水道事業企業会計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0.56000000000000005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0.75</v>
      </c>
    </row>
    <row r="35" spans="1:16">
      <c r="A35" s="160" t="str">
        <f>IF(連結実質赤字比率に係る赤字・黒字の構成分析!C$35="",NA(),連結実質赤字比率に係る赤字・黒字の構成分析!C$35)</f>
        <v>水道事業企業会計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3.86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3.54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4.16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3.68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2167</v>
      </c>
      <c r="E42" s="161"/>
      <c r="F42" s="161"/>
      <c r="G42" s="161">
        <f>'実質公債費比率（分子）の構造'!L$52</f>
        <v>2189</v>
      </c>
      <c r="H42" s="161"/>
      <c r="I42" s="161"/>
      <c r="J42" s="161">
        <f>'実質公債費比率（分子）の構造'!M$52</f>
        <v>2079</v>
      </c>
      <c r="K42" s="161"/>
      <c r="L42" s="161"/>
      <c r="M42" s="161">
        <f>'実質公債費比率（分子）の構造'!N$52</f>
        <v>2042</v>
      </c>
      <c r="N42" s="161"/>
      <c r="O42" s="161"/>
      <c r="P42" s="161">
        <f>'実質公債費比率（分子）の構造'!O$52</f>
        <v>2168</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59</v>
      </c>
      <c r="B44" s="161">
        <f>'実質公債費比率（分子）の構造'!K$50</f>
        <v>14</v>
      </c>
      <c r="C44" s="161"/>
      <c r="D44" s="161"/>
      <c r="E44" s="161">
        <f>'実質公債費比率（分子）の構造'!L$50</f>
        <v>14</v>
      </c>
      <c r="F44" s="161"/>
      <c r="G44" s="161"/>
      <c r="H44" s="161">
        <f>'実質公債費比率（分子）の構造'!M$50</f>
        <v>13</v>
      </c>
      <c r="I44" s="161"/>
      <c r="J44" s="161"/>
      <c r="K44" s="161">
        <f>'実質公債費比率（分子）の構造'!N$50</f>
        <v>1</v>
      </c>
      <c r="L44" s="161"/>
      <c r="M44" s="161"/>
      <c r="N44" s="161">
        <f>'実質公債費比率（分子）の構造'!O$50</f>
        <v>1</v>
      </c>
      <c r="O44" s="161"/>
      <c r="P44" s="161"/>
    </row>
    <row r="45" spans="1:16">
      <c r="A45" s="161" t="s">
        <v>60</v>
      </c>
      <c r="B45" s="161">
        <f>'実質公債費比率（分子）の構造'!K$49</f>
        <v>23</v>
      </c>
      <c r="C45" s="161"/>
      <c r="D45" s="161"/>
      <c r="E45" s="161">
        <f>'実質公債費比率（分子）の構造'!L$49</f>
        <v>19</v>
      </c>
      <c r="F45" s="161"/>
      <c r="G45" s="161"/>
      <c r="H45" s="161">
        <f>'実質公債費比率（分子）の構造'!M$49</f>
        <v>15</v>
      </c>
      <c r="I45" s="161"/>
      <c r="J45" s="161"/>
      <c r="K45" s="161">
        <f>'実質公債費比率（分子）の構造'!N$49</f>
        <v>16</v>
      </c>
      <c r="L45" s="161"/>
      <c r="M45" s="161"/>
      <c r="N45" s="161">
        <f>'実質公債費比率（分子）の構造'!O$49</f>
        <v>16</v>
      </c>
      <c r="O45" s="161"/>
      <c r="P45" s="161"/>
    </row>
    <row r="46" spans="1:16">
      <c r="A46" s="161" t="s">
        <v>61</v>
      </c>
      <c r="B46" s="161">
        <f>'実質公債費比率（分子）の構造'!K$48</f>
        <v>943</v>
      </c>
      <c r="C46" s="161"/>
      <c r="D46" s="161"/>
      <c r="E46" s="161">
        <f>'実質公債費比率（分子）の構造'!L$48</f>
        <v>944</v>
      </c>
      <c r="F46" s="161"/>
      <c r="G46" s="161"/>
      <c r="H46" s="161">
        <f>'実質公債費比率（分子）の構造'!M$48</f>
        <v>887</v>
      </c>
      <c r="I46" s="161"/>
      <c r="J46" s="161"/>
      <c r="K46" s="161">
        <f>'実質公債費比率（分子）の構造'!N$48</f>
        <v>821</v>
      </c>
      <c r="L46" s="161"/>
      <c r="M46" s="161"/>
      <c r="N46" s="161">
        <f>'実質公債費比率（分子）の構造'!O$48</f>
        <v>787</v>
      </c>
      <c r="O46" s="161"/>
      <c r="P46" s="161"/>
    </row>
    <row r="47" spans="1:16">
      <c r="A47" s="161" t="s">
        <v>62</v>
      </c>
      <c r="B47" s="161">
        <f>'実質公債費比率（分子）の構造'!K$47</f>
        <v>7</v>
      </c>
      <c r="C47" s="161"/>
      <c r="D47" s="161"/>
      <c r="E47" s="161">
        <f>'実質公債費比率（分子）の構造'!L$47</f>
        <v>7</v>
      </c>
      <c r="F47" s="161"/>
      <c r="G47" s="161"/>
      <c r="H47" s="161">
        <f>'実質公債費比率（分子）の構造'!M$47</f>
        <v>3</v>
      </c>
      <c r="I47" s="161"/>
      <c r="J47" s="161"/>
      <c r="K47" s="161">
        <f>'実質公債費比率（分子）の構造'!N$47</f>
        <v>27</v>
      </c>
      <c r="L47" s="161"/>
      <c r="M47" s="161"/>
      <c r="N47" s="161">
        <f>'実質公債費比率（分子）の構造'!O$47</f>
        <v>23</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2020</v>
      </c>
      <c r="C49" s="161"/>
      <c r="D49" s="161"/>
      <c r="E49" s="161">
        <f>'実質公債費比率（分子）の構造'!L$45</f>
        <v>1965</v>
      </c>
      <c r="F49" s="161"/>
      <c r="G49" s="161"/>
      <c r="H49" s="161">
        <f>'実質公債費比率（分子）の構造'!M$45</f>
        <v>1801</v>
      </c>
      <c r="I49" s="161"/>
      <c r="J49" s="161"/>
      <c r="K49" s="161">
        <f>'実質公債費比率（分子）の構造'!N$45</f>
        <v>1747</v>
      </c>
      <c r="L49" s="161"/>
      <c r="M49" s="161"/>
      <c r="N49" s="161">
        <f>'実質公債費比率（分子）の構造'!O$45</f>
        <v>1928</v>
      </c>
      <c r="O49" s="161"/>
      <c r="P49" s="161"/>
    </row>
    <row r="50" spans="1:16">
      <c r="A50" s="161" t="s">
        <v>65</v>
      </c>
      <c r="B50" s="161" t="e">
        <f>NA()</f>
        <v>#N/A</v>
      </c>
      <c r="C50" s="161">
        <f>IF(ISNUMBER('実質公債費比率（分子）の構造'!K$53),'実質公債費比率（分子）の構造'!K$53,NA())</f>
        <v>840</v>
      </c>
      <c r="D50" s="161" t="e">
        <f>NA()</f>
        <v>#N/A</v>
      </c>
      <c r="E50" s="161" t="e">
        <f>NA()</f>
        <v>#N/A</v>
      </c>
      <c r="F50" s="161">
        <f>IF(ISNUMBER('実質公債費比率（分子）の構造'!L$53),'実質公債費比率（分子）の構造'!L$53,NA())</f>
        <v>760</v>
      </c>
      <c r="G50" s="161" t="e">
        <f>NA()</f>
        <v>#N/A</v>
      </c>
      <c r="H50" s="161" t="e">
        <f>NA()</f>
        <v>#N/A</v>
      </c>
      <c r="I50" s="161">
        <f>IF(ISNUMBER('実質公債費比率（分子）の構造'!M$53),'実質公債費比率（分子）の構造'!M$53,NA())</f>
        <v>640</v>
      </c>
      <c r="J50" s="161" t="e">
        <f>NA()</f>
        <v>#N/A</v>
      </c>
      <c r="K50" s="161" t="e">
        <f>NA()</f>
        <v>#N/A</v>
      </c>
      <c r="L50" s="161">
        <f>IF(ISNUMBER('実質公債費比率（分子）の構造'!N$53),'実質公債費比率（分子）の構造'!N$53,NA())</f>
        <v>570</v>
      </c>
      <c r="M50" s="161" t="e">
        <f>NA()</f>
        <v>#N/A</v>
      </c>
      <c r="N50" s="161" t="e">
        <f>NA()</f>
        <v>#N/A</v>
      </c>
      <c r="O50" s="161">
        <f>IF(ISNUMBER('実質公債費比率（分子）の構造'!O$53),'実質公債費比率（分子）の構造'!O$53,NA())</f>
        <v>587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22985</v>
      </c>
      <c r="E56" s="160"/>
      <c r="F56" s="160"/>
      <c r="G56" s="160">
        <f>'将来負担比率（分子）の構造'!J$52</f>
        <v>22998</v>
      </c>
      <c r="H56" s="160"/>
      <c r="I56" s="160"/>
      <c r="J56" s="160">
        <f>'将来負担比率（分子）の構造'!K$52</f>
        <v>23763</v>
      </c>
      <c r="K56" s="160"/>
      <c r="L56" s="160"/>
      <c r="M56" s="160">
        <f>'将来負担比率（分子）の構造'!L$52</f>
        <v>23654</v>
      </c>
      <c r="N56" s="160"/>
      <c r="O56" s="160"/>
      <c r="P56" s="160">
        <f>'将来負担比率（分子）の構造'!M$52</f>
        <v>23172</v>
      </c>
    </row>
    <row r="57" spans="1:16">
      <c r="A57" s="160" t="s">
        <v>36</v>
      </c>
      <c r="B57" s="160"/>
      <c r="C57" s="160"/>
      <c r="D57" s="160">
        <f>'将来負担比率（分子）の構造'!I$51</f>
        <v>171</v>
      </c>
      <c r="E57" s="160"/>
      <c r="F57" s="160"/>
      <c r="G57" s="160">
        <f>'将来負担比率（分子）の構造'!J$51</f>
        <v>104</v>
      </c>
      <c r="H57" s="160"/>
      <c r="I57" s="160"/>
      <c r="J57" s="160">
        <f>'将来負担比率（分子）の構造'!K$51</f>
        <v>102</v>
      </c>
      <c r="K57" s="160"/>
      <c r="L57" s="160"/>
      <c r="M57" s="160">
        <f>'将来負担比率（分子）の構造'!L$51</f>
        <v>90</v>
      </c>
      <c r="N57" s="160"/>
      <c r="O57" s="160"/>
      <c r="P57" s="160">
        <f>'将来負担比率（分子）の構造'!M$51</f>
        <v>65</v>
      </c>
    </row>
    <row r="58" spans="1:16">
      <c r="A58" s="160" t="s">
        <v>35</v>
      </c>
      <c r="B58" s="160"/>
      <c r="C58" s="160"/>
      <c r="D58" s="160">
        <f>'将来負担比率（分子）の構造'!I$50</f>
        <v>3418</v>
      </c>
      <c r="E58" s="160"/>
      <c r="F58" s="160"/>
      <c r="G58" s="160">
        <f>'将来負担比率（分子）の構造'!J$50</f>
        <v>3682</v>
      </c>
      <c r="H58" s="160"/>
      <c r="I58" s="160"/>
      <c r="J58" s="160">
        <f>'将来負担比率（分子）の構造'!K$50</f>
        <v>4546</v>
      </c>
      <c r="K58" s="160"/>
      <c r="L58" s="160"/>
      <c r="M58" s="160">
        <f>'将来負担比率（分子）の構造'!L$50</f>
        <v>4853</v>
      </c>
      <c r="N58" s="160"/>
      <c r="O58" s="160"/>
      <c r="P58" s="160">
        <f>'将来負担比率（分子）の構造'!M$50</f>
        <v>5353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2836</v>
      </c>
      <c r="C62" s="160"/>
      <c r="D62" s="160"/>
      <c r="E62" s="160">
        <f>'将来負担比率（分子）の構造'!J$45</f>
        <v>2590</v>
      </c>
      <c r="F62" s="160"/>
      <c r="G62" s="160"/>
      <c r="H62" s="160">
        <f>'将来負担比率（分子）の構造'!K$45</f>
        <v>2374</v>
      </c>
      <c r="I62" s="160"/>
      <c r="J62" s="160"/>
      <c r="K62" s="160">
        <f>'将来負担比率（分子）の構造'!L$45</f>
        <v>2348</v>
      </c>
      <c r="L62" s="160"/>
      <c r="M62" s="160"/>
      <c r="N62" s="160">
        <f>'将来負担比率（分子）の構造'!M$45</f>
        <v>2282</v>
      </c>
      <c r="O62" s="160"/>
      <c r="P62" s="160"/>
    </row>
    <row r="63" spans="1:16">
      <c r="A63" s="160" t="s">
        <v>28</v>
      </c>
      <c r="B63" s="160">
        <f>'将来負担比率（分子）の構造'!I$44</f>
        <v>166</v>
      </c>
      <c r="C63" s="160"/>
      <c r="D63" s="160"/>
      <c r="E63" s="160">
        <f>'将来負担比率（分子）の構造'!J$44</f>
        <v>151</v>
      </c>
      <c r="F63" s="160"/>
      <c r="G63" s="160"/>
      <c r="H63" s="160">
        <f>'将来負担比率（分子）の構造'!K$44</f>
        <v>139</v>
      </c>
      <c r="I63" s="160"/>
      <c r="J63" s="160"/>
      <c r="K63" s="160">
        <f>'将来負担比率（分子）の構造'!L$44</f>
        <v>116</v>
      </c>
      <c r="L63" s="160"/>
      <c r="M63" s="160"/>
      <c r="N63" s="160">
        <f>'将来負担比率（分子）の構造'!M$44</f>
        <v>118</v>
      </c>
      <c r="O63" s="160"/>
      <c r="P63" s="160"/>
    </row>
    <row r="64" spans="1:16">
      <c r="A64" s="160" t="s">
        <v>27</v>
      </c>
      <c r="B64" s="160">
        <f>'将来負担比率（分子）の構造'!I$43</f>
        <v>15325</v>
      </c>
      <c r="C64" s="160"/>
      <c r="D64" s="160"/>
      <c r="E64" s="160">
        <f>'将来負担比率（分子）の構造'!J$43</f>
        <v>13900</v>
      </c>
      <c r="F64" s="160"/>
      <c r="G64" s="160"/>
      <c r="H64" s="160">
        <f>'将来負担比率（分子）の構造'!K$43</f>
        <v>12967</v>
      </c>
      <c r="I64" s="160"/>
      <c r="J64" s="160"/>
      <c r="K64" s="160">
        <f>'将来負担比率（分子）の構造'!L$43</f>
        <v>12511</v>
      </c>
      <c r="L64" s="160"/>
      <c r="M64" s="160"/>
      <c r="N64" s="160">
        <f>'将来負担比率（分子）の構造'!M$43</f>
        <v>11713</v>
      </c>
      <c r="O64" s="160"/>
      <c r="P64" s="160"/>
    </row>
    <row r="65" spans="1:16">
      <c r="A65" s="160" t="s">
        <v>26</v>
      </c>
      <c r="B65" s="160">
        <f>'将来負担比率（分子）の構造'!I$42</f>
        <v>31</v>
      </c>
      <c r="C65" s="160"/>
      <c r="D65" s="160"/>
      <c r="E65" s="160">
        <f>'将来負担比率（分子）の構造'!J$42</f>
        <v>18</v>
      </c>
      <c r="F65" s="160"/>
      <c r="G65" s="160"/>
      <c r="H65" s="160">
        <f>'将来負担比率（分子）の構造'!K$42</f>
        <v>5</v>
      </c>
      <c r="I65" s="160"/>
      <c r="J65" s="160"/>
      <c r="K65" s="160">
        <f>'将来負担比率（分子）の構造'!L$42</f>
        <v>4</v>
      </c>
      <c r="L65" s="160"/>
      <c r="M65" s="160"/>
      <c r="N65" s="160">
        <f>'将来負担比率（分子）の構造'!M$42</f>
        <v>3</v>
      </c>
      <c r="O65" s="160"/>
      <c r="P65" s="160"/>
    </row>
    <row r="66" spans="1:16">
      <c r="A66" s="160" t="s">
        <v>25</v>
      </c>
      <c r="B66" s="160">
        <f>'将来負担比率（分子）の構造'!I$41</f>
        <v>18339</v>
      </c>
      <c r="C66" s="160"/>
      <c r="D66" s="160"/>
      <c r="E66" s="160">
        <f>'将来負担比率（分子）の構造'!J$41</f>
        <v>18496</v>
      </c>
      <c r="F66" s="160"/>
      <c r="G66" s="160"/>
      <c r="H66" s="160">
        <f>'将来負担比率（分子）の構造'!K$41</f>
        <v>19733</v>
      </c>
      <c r="I66" s="160"/>
      <c r="J66" s="160"/>
      <c r="K66" s="160">
        <f>'将来負担比率（分子）の構造'!L$41</f>
        <v>20002</v>
      </c>
      <c r="L66" s="160"/>
      <c r="M66" s="160"/>
      <c r="N66" s="160">
        <f>'将来負担比率（分子）の構造'!M$41</f>
        <v>20206</v>
      </c>
      <c r="O66" s="160"/>
      <c r="P66" s="160"/>
    </row>
    <row r="67" spans="1:16">
      <c r="A67" s="160" t="s">
        <v>69</v>
      </c>
      <c r="B67" s="160" t="e">
        <f>NA()</f>
        <v>#N/A</v>
      </c>
      <c r="C67" s="160">
        <f>IF(ISNUMBER('将来負担比率（分子）の構造'!I$53), IF('将来負担比率（分子）の構造'!I$53 &lt; 0, 0, '将来負担比率（分子）の構造'!I$53), NA())</f>
        <v>10122</v>
      </c>
      <c r="D67" s="160" t="e">
        <f>NA()</f>
        <v>#N/A</v>
      </c>
      <c r="E67" s="160" t="e">
        <f>NA()</f>
        <v>#N/A</v>
      </c>
      <c r="F67" s="160">
        <f>IF(ISNUMBER('将来負担比率（分子）の構造'!J$53), IF('将来負担比率（分子）の構造'!J$53 &lt; 0, 0, '将来負担比率（分子）の構造'!J$53), NA())</f>
        <v>8368</v>
      </c>
      <c r="G67" s="160" t="e">
        <f>NA()</f>
        <v>#N/A</v>
      </c>
      <c r="H67" s="160" t="e">
        <f>NA()</f>
        <v>#N/A</v>
      </c>
      <c r="I67" s="160">
        <f>IF(ISNUMBER('将来負担比率（分子）の構造'!K$53), IF('将来負担比率（分子）の構造'!K$53 &lt; 0, 0, '将来負担比率（分子）の構造'!K$53), NA())</f>
        <v>6807</v>
      </c>
      <c r="J67" s="160" t="e">
        <f>NA()</f>
        <v>#N/A</v>
      </c>
      <c r="K67" s="160" t="e">
        <f>NA()</f>
        <v>#N/A</v>
      </c>
      <c r="L67" s="160">
        <f>IF(ISNUMBER('将来負担比率（分子）の構造'!L$53), IF('将来負担比率（分子）の構造'!L$53 &lt; 0, 0, '将来負担比率（分子）の構造'!L$53), NA())</f>
        <v>6384</v>
      </c>
      <c r="M67" s="160" t="e">
        <f>NA()</f>
        <v>#N/A</v>
      </c>
      <c r="N67" s="160" t="e">
        <f>NA()</f>
        <v>#N/A</v>
      </c>
      <c r="O67" s="160">
        <f>IF(ISNUMBER('将来負担比率（分子）の構造'!M$53), IF('将来負担比率（分子）の構造'!M$53 &lt; 0, 0, '将来負担比率（分子）の構造'!M$53), NA())</f>
        <v>5732</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3044</v>
      </c>
      <c r="C72" s="164">
        <f>基金残高に係る経年分析!G55</f>
        <v>3229</v>
      </c>
      <c r="D72" s="164">
        <f>基金残高に係る経年分析!H55</f>
        <v>3367</v>
      </c>
    </row>
    <row r="73" spans="1:16">
      <c r="A73" s="163" t="s">
        <v>72</v>
      </c>
      <c r="B73" s="164">
        <f>基金残高に係る経年分析!F56</f>
        <v>618</v>
      </c>
      <c r="C73" s="164">
        <f>基金残高に係る経年分析!G56</f>
        <v>654</v>
      </c>
      <c r="D73" s="164">
        <f>基金残高に係る経年分析!H56</f>
        <v>727</v>
      </c>
    </row>
    <row r="74" spans="1:16">
      <c r="A74" s="163" t="s">
        <v>73</v>
      </c>
      <c r="B74" s="164">
        <f>基金残高に係る経年分析!F57</f>
        <v>1736</v>
      </c>
      <c r="C74" s="164">
        <f>基金残高に係る経年分析!G57</f>
        <v>1797</v>
      </c>
      <c r="D74" s="164">
        <f>基金残高に係る経年分析!H57</f>
        <v>2012</v>
      </c>
    </row>
  </sheetData>
  <sheetProtection algorithmName="SHA-512" hashValue="v943JmONFskKBMXQ3lAKB5bGG7HA4wCVr77amQJ9Ev+IqlDu0ce0FXWTVh9RlE0HCyDPGmTwj/LCQTGwkAyIMg==" saltValue="s93yyL0qIyGPOcIOu3F4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202</v>
      </c>
      <c r="DI1" s="774"/>
      <c r="DJ1" s="774"/>
      <c r="DK1" s="774"/>
      <c r="DL1" s="774"/>
      <c r="DM1" s="774"/>
      <c r="DN1" s="775"/>
      <c r="DO1" s="205"/>
      <c r="DP1" s="773" t="s">
        <v>203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208</v>
      </c>
      <c r="S4" s="716"/>
      <c r="T4" s="716"/>
      <c r="U4" s="716"/>
      <c r="V4" s="716"/>
      <c r="W4" s="716"/>
      <c r="X4" s="716"/>
      <c r="Y4" s="717"/>
      <c r="Z4" s="715" t="s">
        <v>209</v>
      </c>
      <c r="AA4" s="716"/>
      <c r="AB4" s="716"/>
      <c r="AC4" s="717"/>
      <c r="AD4" s="715" t="s">
        <v>210</v>
      </c>
      <c r="AE4" s="716"/>
      <c r="AF4" s="716"/>
      <c r="AG4" s="716"/>
      <c r="AH4" s="716"/>
      <c r="AI4" s="716"/>
      <c r="AJ4" s="716"/>
      <c r="AK4" s="717"/>
      <c r="AL4" s="715" t="s">
        <v>209</v>
      </c>
      <c r="AM4" s="716"/>
      <c r="AN4" s="716"/>
      <c r="AO4" s="717"/>
      <c r="AP4" s="776" t="s">
        <v>211</v>
      </c>
      <c r="AQ4" s="776"/>
      <c r="AR4" s="776"/>
      <c r="AS4" s="776"/>
      <c r="AT4" s="776"/>
      <c r="AU4" s="776"/>
      <c r="AV4" s="776"/>
      <c r="AW4" s="776"/>
      <c r="AX4" s="776"/>
      <c r="AY4" s="776"/>
      <c r="AZ4" s="776"/>
      <c r="BA4" s="776"/>
      <c r="BB4" s="776"/>
      <c r="BC4" s="776"/>
      <c r="BD4" s="776"/>
      <c r="BE4" s="776"/>
      <c r="BF4" s="776"/>
      <c r="BG4" s="776" t="s">
        <v>212</v>
      </c>
      <c r="BH4" s="776"/>
      <c r="BI4" s="776"/>
      <c r="BJ4" s="776"/>
      <c r="BK4" s="776"/>
      <c r="BL4" s="776"/>
      <c r="BM4" s="776"/>
      <c r="BN4" s="776"/>
      <c r="BO4" s="776" t="s">
        <v>209</v>
      </c>
      <c r="BP4" s="776"/>
      <c r="BQ4" s="776"/>
      <c r="BR4" s="776"/>
      <c r="BS4" s="776" t="s">
        <v>213</v>
      </c>
      <c r="BT4" s="776"/>
      <c r="BU4" s="776"/>
      <c r="BV4" s="776"/>
      <c r="BW4" s="776"/>
      <c r="BX4" s="776"/>
      <c r="BY4" s="776"/>
      <c r="BZ4" s="776"/>
      <c r="CA4" s="776"/>
      <c r="CB4" s="776"/>
      <c r="CD4" s="758" t="s">
        <v>214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215</v>
      </c>
      <c r="C5" s="741"/>
      <c r="D5" s="741"/>
      <c r="E5" s="741"/>
      <c r="F5" s="741"/>
      <c r="G5" s="741"/>
      <c r="H5" s="741"/>
      <c r="I5" s="741"/>
      <c r="J5" s="741"/>
      <c r="K5" s="741"/>
      <c r="L5" s="741"/>
      <c r="M5" s="741"/>
      <c r="N5" s="741"/>
      <c r="O5" s="741"/>
      <c r="P5" s="741"/>
      <c r="Q5" s="742"/>
      <c r="R5" s="706">
        <v>1757790</v>
      </c>
      <c r="S5" s="707"/>
      <c r="T5" s="707"/>
      <c r="U5" s="707"/>
      <c r="V5" s="707"/>
      <c r="W5" s="707"/>
      <c r="X5" s="707"/>
      <c r="Y5" s="753"/>
      <c r="Z5" s="771">
        <v>12.2</v>
      </c>
      <c r="AA5" s="771"/>
      <c r="AB5" s="771"/>
      <c r="AC5" s="771"/>
      <c r="AD5" s="772">
        <v>1757790</v>
      </c>
      <c r="AE5" s="772"/>
      <c r="AF5" s="772"/>
      <c r="AG5" s="772"/>
      <c r="AH5" s="772"/>
      <c r="AI5" s="772"/>
      <c r="AJ5" s="772"/>
      <c r="AK5" s="772"/>
      <c r="AL5" s="754">
        <v>21.7</v>
      </c>
      <c r="AM5" s="723"/>
      <c r="AN5" s="723"/>
      <c r="AO5" s="755"/>
      <c r="AP5" s="740" t="s">
        <v>216</v>
      </c>
      <c r="AQ5" s="741"/>
      <c r="AR5" s="741"/>
      <c r="AS5" s="741"/>
      <c r="AT5" s="741"/>
      <c r="AU5" s="741"/>
      <c r="AV5" s="741"/>
      <c r="AW5" s="741"/>
      <c r="AX5" s="741"/>
      <c r="AY5" s="741"/>
      <c r="AZ5" s="741"/>
      <c r="BA5" s="741"/>
      <c r="BB5" s="741"/>
      <c r="BC5" s="741"/>
      <c r="BD5" s="741"/>
      <c r="BE5" s="741"/>
      <c r="BF5" s="742"/>
      <c r="BG5" s="641">
        <v>1743326</v>
      </c>
      <c r="BH5" s="644"/>
      <c r="BI5" s="644"/>
      <c r="BJ5" s="644"/>
      <c r="BK5" s="644"/>
      <c r="BL5" s="644"/>
      <c r="BM5" s="644"/>
      <c r="BN5" s="645"/>
      <c r="BO5" s="703">
        <v>99.2</v>
      </c>
      <c r="BP5" s="703"/>
      <c r="BQ5" s="703"/>
      <c r="BR5" s="703"/>
      <c r="BS5" s="704" t="s">
        <v>217</v>
      </c>
      <c r="BT5" s="704"/>
      <c r="BU5" s="704"/>
      <c r="BV5" s="704"/>
      <c r="BW5" s="704"/>
      <c r="BX5" s="704"/>
      <c r="BY5" s="704"/>
      <c r="BZ5" s="704"/>
      <c r="CA5" s="704"/>
      <c r="CB5" s="745"/>
      <c r="CD5" s="758" t="s">
        <v>211</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209</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c r="B6" s="638" t="s">
        <v>221</v>
      </c>
      <c r="C6" s="639"/>
      <c r="D6" s="639"/>
      <c r="E6" s="639"/>
      <c r="F6" s="639"/>
      <c r="G6" s="639"/>
      <c r="H6" s="639"/>
      <c r="I6" s="639"/>
      <c r="J6" s="639"/>
      <c r="K6" s="639"/>
      <c r="L6" s="639"/>
      <c r="M6" s="639"/>
      <c r="N6" s="639"/>
      <c r="O6" s="639"/>
      <c r="P6" s="639"/>
      <c r="Q6" s="640"/>
      <c r="R6" s="641">
        <v>104841</v>
      </c>
      <c r="S6" s="644"/>
      <c r="T6" s="644"/>
      <c r="U6" s="644"/>
      <c r="V6" s="644"/>
      <c r="W6" s="644"/>
      <c r="X6" s="644"/>
      <c r="Y6" s="645"/>
      <c r="Z6" s="703">
        <v>0.7</v>
      </c>
      <c r="AA6" s="703"/>
      <c r="AB6" s="703"/>
      <c r="AC6" s="703"/>
      <c r="AD6" s="704">
        <v>104841</v>
      </c>
      <c r="AE6" s="704"/>
      <c r="AF6" s="704"/>
      <c r="AG6" s="704"/>
      <c r="AH6" s="704"/>
      <c r="AI6" s="704"/>
      <c r="AJ6" s="704"/>
      <c r="AK6" s="704"/>
      <c r="AL6" s="646">
        <v>1.3</v>
      </c>
      <c r="AM6" s="647"/>
      <c r="AN6" s="647"/>
      <c r="AO6" s="705"/>
      <c r="AP6" s="638" t="s">
        <v>222</v>
      </c>
      <c r="AQ6" s="639"/>
      <c r="AR6" s="639"/>
      <c r="AS6" s="639"/>
      <c r="AT6" s="639"/>
      <c r="AU6" s="639"/>
      <c r="AV6" s="639"/>
      <c r="AW6" s="639"/>
      <c r="AX6" s="639"/>
      <c r="AY6" s="639"/>
      <c r="AZ6" s="639"/>
      <c r="BA6" s="639"/>
      <c r="BB6" s="639"/>
      <c r="BC6" s="639"/>
      <c r="BD6" s="639"/>
      <c r="BE6" s="639"/>
      <c r="BF6" s="640"/>
      <c r="BG6" s="641">
        <v>1743326</v>
      </c>
      <c r="BH6" s="644"/>
      <c r="BI6" s="644"/>
      <c r="BJ6" s="644"/>
      <c r="BK6" s="644"/>
      <c r="BL6" s="644"/>
      <c r="BM6" s="644"/>
      <c r="BN6" s="645"/>
      <c r="BO6" s="703">
        <v>99.2</v>
      </c>
      <c r="BP6" s="703"/>
      <c r="BQ6" s="703"/>
      <c r="BR6" s="703"/>
      <c r="BS6" s="704" t="s">
        <v>122</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105568</v>
      </c>
      <c r="CS6" s="644"/>
      <c r="CT6" s="644"/>
      <c r="CU6" s="644"/>
      <c r="CV6" s="644"/>
      <c r="CW6" s="644"/>
      <c r="CX6" s="644"/>
      <c r="CY6" s="645"/>
      <c r="CZ6" s="754">
        <v>0.8</v>
      </c>
      <c r="DA6" s="723"/>
      <c r="DB6" s="723"/>
      <c r="DC6" s="757"/>
      <c r="DD6" s="649" t="s">
        <v>122</v>
      </c>
      <c r="DE6" s="644"/>
      <c r="DF6" s="644"/>
      <c r="DG6" s="644"/>
      <c r="DH6" s="644"/>
      <c r="DI6" s="644"/>
      <c r="DJ6" s="644"/>
      <c r="DK6" s="644"/>
      <c r="DL6" s="644"/>
      <c r="DM6" s="644"/>
      <c r="DN6" s="644"/>
      <c r="DO6" s="644"/>
      <c r="DP6" s="645"/>
      <c r="DQ6" s="649">
        <v>105568</v>
      </c>
      <c r="DR6" s="644"/>
      <c r="DS6" s="644"/>
      <c r="DT6" s="644"/>
      <c r="DU6" s="644"/>
      <c r="DV6" s="644"/>
      <c r="DW6" s="644"/>
      <c r="DX6" s="644"/>
      <c r="DY6" s="644"/>
      <c r="DZ6" s="644"/>
      <c r="EA6" s="644"/>
      <c r="EB6" s="644"/>
      <c r="EC6" s="684"/>
    </row>
    <row r="7" spans="2:143" ht="11.25" customHeight="1">
      <c r="B7" s="638" t="s">
        <v>224</v>
      </c>
      <c r="C7" s="639"/>
      <c r="D7" s="639"/>
      <c r="E7" s="639"/>
      <c r="F7" s="639"/>
      <c r="G7" s="639"/>
      <c r="H7" s="639"/>
      <c r="I7" s="639"/>
      <c r="J7" s="639"/>
      <c r="K7" s="639"/>
      <c r="L7" s="639"/>
      <c r="M7" s="639"/>
      <c r="N7" s="639"/>
      <c r="O7" s="639"/>
      <c r="P7" s="639"/>
      <c r="Q7" s="640"/>
      <c r="R7" s="641">
        <v>3445</v>
      </c>
      <c r="S7" s="644"/>
      <c r="T7" s="644"/>
      <c r="U7" s="644"/>
      <c r="V7" s="644"/>
      <c r="W7" s="644"/>
      <c r="X7" s="644"/>
      <c r="Y7" s="645"/>
      <c r="Z7" s="703">
        <v>0</v>
      </c>
      <c r="AA7" s="703"/>
      <c r="AB7" s="703"/>
      <c r="AC7" s="703"/>
      <c r="AD7" s="704">
        <v>3445</v>
      </c>
      <c r="AE7" s="704"/>
      <c r="AF7" s="704"/>
      <c r="AG7" s="704"/>
      <c r="AH7" s="704"/>
      <c r="AI7" s="704"/>
      <c r="AJ7" s="704"/>
      <c r="AK7" s="704"/>
      <c r="AL7" s="646">
        <v>0</v>
      </c>
      <c r="AM7" s="647"/>
      <c r="AN7" s="647"/>
      <c r="AO7" s="705"/>
      <c r="AP7" s="638" t="s">
        <v>225</v>
      </c>
      <c r="AQ7" s="639"/>
      <c r="AR7" s="639"/>
      <c r="AS7" s="639"/>
      <c r="AT7" s="639"/>
      <c r="AU7" s="639"/>
      <c r="AV7" s="639"/>
      <c r="AW7" s="639"/>
      <c r="AX7" s="639"/>
      <c r="AY7" s="639"/>
      <c r="AZ7" s="639"/>
      <c r="BA7" s="639"/>
      <c r="BB7" s="639"/>
      <c r="BC7" s="639"/>
      <c r="BD7" s="639"/>
      <c r="BE7" s="639"/>
      <c r="BF7" s="640"/>
      <c r="BG7" s="641">
        <v>678096</v>
      </c>
      <c r="BH7" s="644"/>
      <c r="BI7" s="644"/>
      <c r="BJ7" s="644"/>
      <c r="BK7" s="644"/>
      <c r="BL7" s="644"/>
      <c r="BM7" s="644"/>
      <c r="BN7" s="645"/>
      <c r="BO7" s="703">
        <v>38.6</v>
      </c>
      <c r="BP7" s="703"/>
      <c r="BQ7" s="703"/>
      <c r="BR7" s="703"/>
      <c r="BS7" s="704" t="s">
        <v>217</v>
      </c>
      <c r="BT7" s="704"/>
      <c r="BU7" s="704"/>
      <c r="BV7" s="704"/>
      <c r="BW7" s="704"/>
      <c r="BX7" s="704"/>
      <c r="BY7" s="704"/>
      <c r="BZ7" s="704"/>
      <c r="CA7" s="704"/>
      <c r="CB7" s="745"/>
      <c r="CD7" s="685" t="s">
        <v>226</v>
      </c>
      <c r="CE7" s="682"/>
      <c r="CF7" s="682"/>
      <c r="CG7" s="682"/>
      <c r="CH7" s="682"/>
      <c r="CI7" s="682"/>
      <c r="CJ7" s="682"/>
      <c r="CK7" s="682"/>
      <c r="CL7" s="682"/>
      <c r="CM7" s="682"/>
      <c r="CN7" s="682"/>
      <c r="CO7" s="682"/>
      <c r="CP7" s="682"/>
      <c r="CQ7" s="683"/>
      <c r="CR7" s="641">
        <v>2087906</v>
      </c>
      <c r="CS7" s="644"/>
      <c r="CT7" s="644"/>
      <c r="CU7" s="644"/>
      <c r="CV7" s="644"/>
      <c r="CW7" s="644"/>
      <c r="CX7" s="644"/>
      <c r="CY7" s="645"/>
      <c r="CZ7" s="703">
        <v>15</v>
      </c>
      <c r="DA7" s="703"/>
      <c r="DB7" s="703"/>
      <c r="DC7" s="703"/>
      <c r="DD7" s="649">
        <v>428714</v>
      </c>
      <c r="DE7" s="644"/>
      <c r="DF7" s="644"/>
      <c r="DG7" s="644"/>
      <c r="DH7" s="644"/>
      <c r="DI7" s="644"/>
      <c r="DJ7" s="644"/>
      <c r="DK7" s="644"/>
      <c r="DL7" s="644"/>
      <c r="DM7" s="644"/>
      <c r="DN7" s="644"/>
      <c r="DO7" s="644"/>
      <c r="DP7" s="645"/>
      <c r="DQ7" s="649">
        <v>1751038</v>
      </c>
      <c r="DR7" s="644"/>
      <c r="DS7" s="644"/>
      <c r="DT7" s="644"/>
      <c r="DU7" s="644"/>
      <c r="DV7" s="644"/>
      <c r="DW7" s="644"/>
      <c r="DX7" s="644"/>
      <c r="DY7" s="644"/>
      <c r="DZ7" s="644"/>
      <c r="EA7" s="644"/>
      <c r="EB7" s="644"/>
      <c r="EC7" s="684"/>
    </row>
    <row r="8" spans="2:143" ht="11.25" customHeight="1">
      <c r="B8" s="638" t="s">
        <v>227</v>
      </c>
      <c r="C8" s="639"/>
      <c r="D8" s="639"/>
      <c r="E8" s="639"/>
      <c r="F8" s="639"/>
      <c r="G8" s="639"/>
      <c r="H8" s="639"/>
      <c r="I8" s="639"/>
      <c r="J8" s="639"/>
      <c r="K8" s="639"/>
      <c r="L8" s="639"/>
      <c r="M8" s="639"/>
      <c r="N8" s="639"/>
      <c r="O8" s="639"/>
      <c r="P8" s="639"/>
      <c r="Q8" s="640"/>
      <c r="R8" s="641">
        <v>12400</v>
      </c>
      <c r="S8" s="644"/>
      <c r="T8" s="644"/>
      <c r="U8" s="644"/>
      <c r="V8" s="644"/>
      <c r="W8" s="644"/>
      <c r="X8" s="644"/>
      <c r="Y8" s="645"/>
      <c r="Z8" s="703">
        <v>0.1</v>
      </c>
      <c r="AA8" s="703"/>
      <c r="AB8" s="703"/>
      <c r="AC8" s="703"/>
      <c r="AD8" s="704">
        <v>12400</v>
      </c>
      <c r="AE8" s="704"/>
      <c r="AF8" s="704"/>
      <c r="AG8" s="704"/>
      <c r="AH8" s="704"/>
      <c r="AI8" s="704"/>
      <c r="AJ8" s="704"/>
      <c r="AK8" s="704"/>
      <c r="AL8" s="646">
        <v>0.2</v>
      </c>
      <c r="AM8" s="647"/>
      <c r="AN8" s="647"/>
      <c r="AO8" s="705"/>
      <c r="AP8" s="638" t="s">
        <v>228</v>
      </c>
      <c r="AQ8" s="639"/>
      <c r="AR8" s="639"/>
      <c r="AS8" s="639"/>
      <c r="AT8" s="639"/>
      <c r="AU8" s="639"/>
      <c r="AV8" s="639"/>
      <c r="AW8" s="639"/>
      <c r="AX8" s="639"/>
      <c r="AY8" s="639"/>
      <c r="AZ8" s="639"/>
      <c r="BA8" s="639"/>
      <c r="BB8" s="639"/>
      <c r="BC8" s="639"/>
      <c r="BD8" s="639"/>
      <c r="BE8" s="639"/>
      <c r="BF8" s="640"/>
      <c r="BG8" s="641">
        <v>29592</v>
      </c>
      <c r="BH8" s="644"/>
      <c r="BI8" s="644"/>
      <c r="BJ8" s="644"/>
      <c r="BK8" s="644"/>
      <c r="BL8" s="644"/>
      <c r="BM8" s="644"/>
      <c r="BN8" s="645"/>
      <c r="BO8" s="703">
        <v>1.7</v>
      </c>
      <c r="BP8" s="703"/>
      <c r="BQ8" s="703"/>
      <c r="BR8" s="703"/>
      <c r="BS8" s="649" t="s">
        <v>164</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2709185</v>
      </c>
      <c r="CS8" s="644"/>
      <c r="CT8" s="644"/>
      <c r="CU8" s="644"/>
      <c r="CV8" s="644"/>
      <c r="CW8" s="644"/>
      <c r="CX8" s="644"/>
      <c r="CY8" s="645"/>
      <c r="CZ8" s="703">
        <v>19.399999999999999</v>
      </c>
      <c r="DA8" s="703"/>
      <c r="DB8" s="703"/>
      <c r="DC8" s="703"/>
      <c r="DD8" s="649">
        <v>157434</v>
      </c>
      <c r="DE8" s="644"/>
      <c r="DF8" s="644"/>
      <c r="DG8" s="644"/>
      <c r="DH8" s="644"/>
      <c r="DI8" s="644"/>
      <c r="DJ8" s="644"/>
      <c r="DK8" s="644"/>
      <c r="DL8" s="644"/>
      <c r="DM8" s="644"/>
      <c r="DN8" s="644"/>
      <c r="DO8" s="644"/>
      <c r="DP8" s="645"/>
      <c r="DQ8" s="649">
        <v>1432339</v>
      </c>
      <c r="DR8" s="644"/>
      <c r="DS8" s="644"/>
      <c r="DT8" s="644"/>
      <c r="DU8" s="644"/>
      <c r="DV8" s="644"/>
      <c r="DW8" s="644"/>
      <c r="DX8" s="644"/>
      <c r="DY8" s="644"/>
      <c r="DZ8" s="644"/>
      <c r="EA8" s="644"/>
      <c r="EB8" s="644"/>
      <c r="EC8" s="684"/>
    </row>
    <row r="9" spans="2:143" ht="11.25" customHeight="1">
      <c r="B9" s="638" t="s">
        <v>230</v>
      </c>
      <c r="C9" s="639"/>
      <c r="D9" s="639"/>
      <c r="E9" s="639"/>
      <c r="F9" s="639"/>
      <c r="G9" s="639"/>
      <c r="H9" s="639"/>
      <c r="I9" s="639"/>
      <c r="J9" s="639"/>
      <c r="K9" s="639"/>
      <c r="L9" s="639"/>
      <c r="M9" s="639"/>
      <c r="N9" s="639"/>
      <c r="O9" s="639"/>
      <c r="P9" s="639"/>
      <c r="Q9" s="640"/>
      <c r="R9" s="641">
        <v>12527</v>
      </c>
      <c r="S9" s="644"/>
      <c r="T9" s="644"/>
      <c r="U9" s="644"/>
      <c r="V9" s="644"/>
      <c r="W9" s="644"/>
      <c r="X9" s="644"/>
      <c r="Y9" s="645"/>
      <c r="Z9" s="703">
        <v>0.1</v>
      </c>
      <c r="AA9" s="703"/>
      <c r="AB9" s="703"/>
      <c r="AC9" s="703"/>
      <c r="AD9" s="704">
        <v>12527</v>
      </c>
      <c r="AE9" s="704"/>
      <c r="AF9" s="704"/>
      <c r="AG9" s="704"/>
      <c r="AH9" s="704"/>
      <c r="AI9" s="704"/>
      <c r="AJ9" s="704"/>
      <c r="AK9" s="704"/>
      <c r="AL9" s="646">
        <v>0.2</v>
      </c>
      <c r="AM9" s="647"/>
      <c r="AN9" s="647"/>
      <c r="AO9" s="705"/>
      <c r="AP9" s="638" t="s">
        <v>231</v>
      </c>
      <c r="AQ9" s="639"/>
      <c r="AR9" s="639"/>
      <c r="AS9" s="639"/>
      <c r="AT9" s="639"/>
      <c r="AU9" s="639"/>
      <c r="AV9" s="639"/>
      <c r="AW9" s="639"/>
      <c r="AX9" s="639"/>
      <c r="AY9" s="639"/>
      <c r="AZ9" s="639"/>
      <c r="BA9" s="639"/>
      <c r="BB9" s="639"/>
      <c r="BC9" s="639"/>
      <c r="BD9" s="639"/>
      <c r="BE9" s="639"/>
      <c r="BF9" s="640"/>
      <c r="BG9" s="641">
        <v>587798</v>
      </c>
      <c r="BH9" s="644"/>
      <c r="BI9" s="644"/>
      <c r="BJ9" s="644"/>
      <c r="BK9" s="644"/>
      <c r="BL9" s="644"/>
      <c r="BM9" s="644"/>
      <c r="BN9" s="645"/>
      <c r="BO9" s="703">
        <v>33.4</v>
      </c>
      <c r="BP9" s="703"/>
      <c r="BQ9" s="703"/>
      <c r="BR9" s="703"/>
      <c r="BS9" s="649" t="s">
        <v>217</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1386453</v>
      </c>
      <c r="CS9" s="644"/>
      <c r="CT9" s="644"/>
      <c r="CU9" s="644"/>
      <c r="CV9" s="644"/>
      <c r="CW9" s="644"/>
      <c r="CX9" s="644"/>
      <c r="CY9" s="645"/>
      <c r="CZ9" s="703">
        <v>9.9</v>
      </c>
      <c r="DA9" s="703"/>
      <c r="DB9" s="703"/>
      <c r="DC9" s="703"/>
      <c r="DD9" s="649">
        <v>245776</v>
      </c>
      <c r="DE9" s="644"/>
      <c r="DF9" s="644"/>
      <c r="DG9" s="644"/>
      <c r="DH9" s="644"/>
      <c r="DI9" s="644"/>
      <c r="DJ9" s="644"/>
      <c r="DK9" s="644"/>
      <c r="DL9" s="644"/>
      <c r="DM9" s="644"/>
      <c r="DN9" s="644"/>
      <c r="DO9" s="644"/>
      <c r="DP9" s="645"/>
      <c r="DQ9" s="649">
        <v>956564</v>
      </c>
      <c r="DR9" s="644"/>
      <c r="DS9" s="644"/>
      <c r="DT9" s="644"/>
      <c r="DU9" s="644"/>
      <c r="DV9" s="644"/>
      <c r="DW9" s="644"/>
      <c r="DX9" s="644"/>
      <c r="DY9" s="644"/>
      <c r="DZ9" s="644"/>
      <c r="EA9" s="644"/>
      <c r="EB9" s="644"/>
      <c r="EC9" s="684"/>
    </row>
    <row r="10" spans="2:143" ht="11.25" customHeight="1">
      <c r="B10" s="638" t="s">
        <v>233</v>
      </c>
      <c r="C10" s="639"/>
      <c r="D10" s="639"/>
      <c r="E10" s="639"/>
      <c r="F10" s="639"/>
      <c r="G10" s="639"/>
      <c r="H10" s="639"/>
      <c r="I10" s="639"/>
      <c r="J10" s="639"/>
      <c r="K10" s="639"/>
      <c r="L10" s="639"/>
      <c r="M10" s="639"/>
      <c r="N10" s="639"/>
      <c r="O10" s="639"/>
      <c r="P10" s="639"/>
      <c r="Q10" s="640"/>
      <c r="R10" s="641" t="s">
        <v>217</v>
      </c>
      <c r="S10" s="644"/>
      <c r="T10" s="644"/>
      <c r="U10" s="644"/>
      <c r="V10" s="644"/>
      <c r="W10" s="644"/>
      <c r="X10" s="644"/>
      <c r="Y10" s="645"/>
      <c r="Z10" s="703" t="s">
        <v>217</v>
      </c>
      <c r="AA10" s="703"/>
      <c r="AB10" s="703"/>
      <c r="AC10" s="703"/>
      <c r="AD10" s="704" t="s">
        <v>122</v>
      </c>
      <c r="AE10" s="704"/>
      <c r="AF10" s="704"/>
      <c r="AG10" s="704"/>
      <c r="AH10" s="704"/>
      <c r="AI10" s="704"/>
      <c r="AJ10" s="704"/>
      <c r="AK10" s="704"/>
      <c r="AL10" s="646" t="s">
        <v>122</v>
      </c>
      <c r="AM10" s="647"/>
      <c r="AN10" s="647"/>
      <c r="AO10" s="705"/>
      <c r="AP10" s="638" t="s">
        <v>234</v>
      </c>
      <c r="AQ10" s="639"/>
      <c r="AR10" s="639"/>
      <c r="AS10" s="639"/>
      <c r="AT10" s="639"/>
      <c r="AU10" s="639"/>
      <c r="AV10" s="639"/>
      <c r="AW10" s="639"/>
      <c r="AX10" s="639"/>
      <c r="AY10" s="639"/>
      <c r="AZ10" s="639"/>
      <c r="BA10" s="639"/>
      <c r="BB10" s="639"/>
      <c r="BC10" s="639"/>
      <c r="BD10" s="639"/>
      <c r="BE10" s="639"/>
      <c r="BF10" s="640"/>
      <c r="BG10" s="641">
        <v>36640</v>
      </c>
      <c r="BH10" s="644"/>
      <c r="BI10" s="644"/>
      <c r="BJ10" s="644"/>
      <c r="BK10" s="644"/>
      <c r="BL10" s="644"/>
      <c r="BM10" s="644"/>
      <c r="BN10" s="645"/>
      <c r="BO10" s="703">
        <v>2.1</v>
      </c>
      <c r="BP10" s="703"/>
      <c r="BQ10" s="703"/>
      <c r="BR10" s="703"/>
      <c r="BS10" s="649" t="s">
        <v>122</v>
      </c>
      <c r="BT10" s="644"/>
      <c r="BU10" s="644"/>
      <c r="BV10" s="644"/>
      <c r="BW10" s="644"/>
      <c r="BX10" s="644"/>
      <c r="BY10" s="644"/>
      <c r="BZ10" s="644"/>
      <c r="CA10" s="644"/>
      <c r="CB10" s="684"/>
      <c r="CD10" s="685" t="s">
        <v>235</v>
      </c>
      <c r="CE10" s="682"/>
      <c r="CF10" s="682"/>
      <c r="CG10" s="682"/>
      <c r="CH10" s="682"/>
      <c r="CI10" s="682"/>
      <c r="CJ10" s="682"/>
      <c r="CK10" s="682"/>
      <c r="CL10" s="682"/>
      <c r="CM10" s="682"/>
      <c r="CN10" s="682"/>
      <c r="CO10" s="682"/>
      <c r="CP10" s="682"/>
      <c r="CQ10" s="683"/>
      <c r="CR10" s="641">
        <v>9583</v>
      </c>
      <c r="CS10" s="644"/>
      <c r="CT10" s="644"/>
      <c r="CU10" s="644"/>
      <c r="CV10" s="644"/>
      <c r="CW10" s="644"/>
      <c r="CX10" s="644"/>
      <c r="CY10" s="645"/>
      <c r="CZ10" s="703">
        <v>0.1</v>
      </c>
      <c r="DA10" s="703"/>
      <c r="DB10" s="703"/>
      <c r="DC10" s="703"/>
      <c r="DD10" s="649" t="s">
        <v>122</v>
      </c>
      <c r="DE10" s="644"/>
      <c r="DF10" s="644"/>
      <c r="DG10" s="644"/>
      <c r="DH10" s="644"/>
      <c r="DI10" s="644"/>
      <c r="DJ10" s="644"/>
      <c r="DK10" s="644"/>
      <c r="DL10" s="644"/>
      <c r="DM10" s="644"/>
      <c r="DN10" s="644"/>
      <c r="DO10" s="644"/>
      <c r="DP10" s="645"/>
      <c r="DQ10" s="649">
        <v>9583</v>
      </c>
      <c r="DR10" s="644"/>
      <c r="DS10" s="644"/>
      <c r="DT10" s="644"/>
      <c r="DU10" s="644"/>
      <c r="DV10" s="644"/>
      <c r="DW10" s="644"/>
      <c r="DX10" s="644"/>
      <c r="DY10" s="644"/>
      <c r="DZ10" s="644"/>
      <c r="EA10" s="644"/>
      <c r="EB10" s="644"/>
      <c r="EC10" s="684"/>
    </row>
    <row r="11" spans="2:143" ht="11.25" customHeight="1">
      <c r="B11" s="638" t="s">
        <v>236</v>
      </c>
      <c r="C11" s="639"/>
      <c r="D11" s="639"/>
      <c r="E11" s="639"/>
      <c r="F11" s="639"/>
      <c r="G11" s="639"/>
      <c r="H11" s="639"/>
      <c r="I11" s="639"/>
      <c r="J11" s="639"/>
      <c r="K11" s="639"/>
      <c r="L11" s="639"/>
      <c r="M11" s="639"/>
      <c r="N11" s="639"/>
      <c r="O11" s="639"/>
      <c r="P11" s="639"/>
      <c r="Q11" s="640"/>
      <c r="R11" s="641" t="s">
        <v>164</v>
      </c>
      <c r="S11" s="644"/>
      <c r="T11" s="644"/>
      <c r="U11" s="644"/>
      <c r="V11" s="644"/>
      <c r="W11" s="644"/>
      <c r="X11" s="644"/>
      <c r="Y11" s="645"/>
      <c r="Z11" s="703" t="s">
        <v>122</v>
      </c>
      <c r="AA11" s="703"/>
      <c r="AB11" s="703"/>
      <c r="AC11" s="703"/>
      <c r="AD11" s="704" t="s">
        <v>164</v>
      </c>
      <c r="AE11" s="704"/>
      <c r="AF11" s="704"/>
      <c r="AG11" s="704"/>
      <c r="AH11" s="704"/>
      <c r="AI11" s="704"/>
      <c r="AJ11" s="704"/>
      <c r="AK11" s="704"/>
      <c r="AL11" s="646" t="s">
        <v>122</v>
      </c>
      <c r="AM11" s="647"/>
      <c r="AN11" s="647"/>
      <c r="AO11" s="705"/>
      <c r="AP11" s="638" t="s">
        <v>237</v>
      </c>
      <c r="AQ11" s="639"/>
      <c r="AR11" s="639"/>
      <c r="AS11" s="639"/>
      <c r="AT11" s="639"/>
      <c r="AU11" s="639"/>
      <c r="AV11" s="639"/>
      <c r="AW11" s="639"/>
      <c r="AX11" s="639"/>
      <c r="AY11" s="639"/>
      <c r="AZ11" s="639"/>
      <c r="BA11" s="639"/>
      <c r="BB11" s="639"/>
      <c r="BC11" s="639"/>
      <c r="BD11" s="639"/>
      <c r="BE11" s="639"/>
      <c r="BF11" s="640"/>
      <c r="BG11" s="641">
        <v>24066</v>
      </c>
      <c r="BH11" s="644"/>
      <c r="BI11" s="644"/>
      <c r="BJ11" s="644"/>
      <c r="BK11" s="644"/>
      <c r="BL11" s="644"/>
      <c r="BM11" s="644"/>
      <c r="BN11" s="645"/>
      <c r="BO11" s="703">
        <v>1.4</v>
      </c>
      <c r="BP11" s="703"/>
      <c r="BQ11" s="703"/>
      <c r="BR11" s="703"/>
      <c r="BS11" s="649" t="s">
        <v>217</v>
      </c>
      <c r="BT11" s="644"/>
      <c r="BU11" s="644"/>
      <c r="BV11" s="644"/>
      <c r="BW11" s="644"/>
      <c r="BX11" s="644"/>
      <c r="BY11" s="644"/>
      <c r="BZ11" s="644"/>
      <c r="CA11" s="644"/>
      <c r="CB11" s="684"/>
      <c r="CD11" s="685" t="s">
        <v>238</v>
      </c>
      <c r="CE11" s="682"/>
      <c r="CF11" s="682"/>
      <c r="CG11" s="682"/>
      <c r="CH11" s="682"/>
      <c r="CI11" s="682"/>
      <c r="CJ11" s="682"/>
      <c r="CK11" s="682"/>
      <c r="CL11" s="682"/>
      <c r="CM11" s="682"/>
      <c r="CN11" s="682"/>
      <c r="CO11" s="682"/>
      <c r="CP11" s="682"/>
      <c r="CQ11" s="683"/>
      <c r="CR11" s="641">
        <v>803158</v>
      </c>
      <c r="CS11" s="644"/>
      <c r="CT11" s="644"/>
      <c r="CU11" s="644"/>
      <c r="CV11" s="644"/>
      <c r="CW11" s="644"/>
      <c r="CX11" s="644"/>
      <c r="CY11" s="645"/>
      <c r="CZ11" s="703">
        <v>5.8</v>
      </c>
      <c r="DA11" s="703"/>
      <c r="DB11" s="703"/>
      <c r="DC11" s="703"/>
      <c r="DD11" s="649">
        <v>78156</v>
      </c>
      <c r="DE11" s="644"/>
      <c r="DF11" s="644"/>
      <c r="DG11" s="644"/>
      <c r="DH11" s="644"/>
      <c r="DI11" s="644"/>
      <c r="DJ11" s="644"/>
      <c r="DK11" s="644"/>
      <c r="DL11" s="644"/>
      <c r="DM11" s="644"/>
      <c r="DN11" s="644"/>
      <c r="DO11" s="644"/>
      <c r="DP11" s="645"/>
      <c r="DQ11" s="649">
        <v>468889</v>
      </c>
      <c r="DR11" s="644"/>
      <c r="DS11" s="644"/>
      <c r="DT11" s="644"/>
      <c r="DU11" s="644"/>
      <c r="DV11" s="644"/>
      <c r="DW11" s="644"/>
      <c r="DX11" s="644"/>
      <c r="DY11" s="644"/>
      <c r="DZ11" s="644"/>
      <c r="EA11" s="644"/>
      <c r="EB11" s="644"/>
      <c r="EC11" s="684"/>
    </row>
    <row r="12" spans="2:143" ht="11.25" customHeight="1">
      <c r="B12" s="638" t="s">
        <v>239</v>
      </c>
      <c r="C12" s="639"/>
      <c r="D12" s="639"/>
      <c r="E12" s="639"/>
      <c r="F12" s="639"/>
      <c r="G12" s="639"/>
      <c r="H12" s="639"/>
      <c r="I12" s="639"/>
      <c r="J12" s="639"/>
      <c r="K12" s="639"/>
      <c r="L12" s="639"/>
      <c r="M12" s="639"/>
      <c r="N12" s="639"/>
      <c r="O12" s="639"/>
      <c r="P12" s="639"/>
      <c r="Q12" s="640"/>
      <c r="R12" s="641">
        <v>304269</v>
      </c>
      <c r="S12" s="644"/>
      <c r="T12" s="644"/>
      <c r="U12" s="644"/>
      <c r="V12" s="644"/>
      <c r="W12" s="644"/>
      <c r="X12" s="644"/>
      <c r="Y12" s="645"/>
      <c r="Z12" s="703">
        <v>2.1</v>
      </c>
      <c r="AA12" s="703"/>
      <c r="AB12" s="703"/>
      <c r="AC12" s="703"/>
      <c r="AD12" s="704">
        <v>304269</v>
      </c>
      <c r="AE12" s="704"/>
      <c r="AF12" s="704"/>
      <c r="AG12" s="704"/>
      <c r="AH12" s="704"/>
      <c r="AI12" s="704"/>
      <c r="AJ12" s="704"/>
      <c r="AK12" s="704"/>
      <c r="AL12" s="646">
        <v>3.7</v>
      </c>
      <c r="AM12" s="647"/>
      <c r="AN12" s="647"/>
      <c r="AO12" s="705"/>
      <c r="AP12" s="638" t="s">
        <v>240</v>
      </c>
      <c r="AQ12" s="639"/>
      <c r="AR12" s="639"/>
      <c r="AS12" s="639"/>
      <c r="AT12" s="639"/>
      <c r="AU12" s="639"/>
      <c r="AV12" s="639"/>
      <c r="AW12" s="639"/>
      <c r="AX12" s="639"/>
      <c r="AY12" s="639"/>
      <c r="AZ12" s="639"/>
      <c r="BA12" s="639"/>
      <c r="BB12" s="639"/>
      <c r="BC12" s="639"/>
      <c r="BD12" s="639"/>
      <c r="BE12" s="639"/>
      <c r="BF12" s="640"/>
      <c r="BG12" s="641">
        <v>914141</v>
      </c>
      <c r="BH12" s="644"/>
      <c r="BI12" s="644"/>
      <c r="BJ12" s="644"/>
      <c r="BK12" s="644"/>
      <c r="BL12" s="644"/>
      <c r="BM12" s="644"/>
      <c r="BN12" s="645"/>
      <c r="BO12" s="703">
        <v>52</v>
      </c>
      <c r="BP12" s="703"/>
      <c r="BQ12" s="703"/>
      <c r="BR12" s="703"/>
      <c r="BS12" s="649" t="s">
        <v>164</v>
      </c>
      <c r="BT12" s="644"/>
      <c r="BU12" s="644"/>
      <c r="BV12" s="644"/>
      <c r="BW12" s="644"/>
      <c r="BX12" s="644"/>
      <c r="BY12" s="644"/>
      <c r="BZ12" s="644"/>
      <c r="CA12" s="644"/>
      <c r="CB12" s="684"/>
      <c r="CD12" s="685" t="s">
        <v>241</v>
      </c>
      <c r="CE12" s="682"/>
      <c r="CF12" s="682"/>
      <c r="CG12" s="682"/>
      <c r="CH12" s="682"/>
      <c r="CI12" s="682"/>
      <c r="CJ12" s="682"/>
      <c r="CK12" s="682"/>
      <c r="CL12" s="682"/>
      <c r="CM12" s="682"/>
      <c r="CN12" s="682"/>
      <c r="CO12" s="682"/>
      <c r="CP12" s="682"/>
      <c r="CQ12" s="683"/>
      <c r="CR12" s="641">
        <v>918890</v>
      </c>
      <c r="CS12" s="644"/>
      <c r="CT12" s="644"/>
      <c r="CU12" s="644"/>
      <c r="CV12" s="644"/>
      <c r="CW12" s="644"/>
      <c r="CX12" s="644"/>
      <c r="CY12" s="645"/>
      <c r="CZ12" s="703">
        <v>6.6</v>
      </c>
      <c r="DA12" s="703"/>
      <c r="DB12" s="703"/>
      <c r="DC12" s="703"/>
      <c r="DD12" s="649">
        <v>607806</v>
      </c>
      <c r="DE12" s="644"/>
      <c r="DF12" s="644"/>
      <c r="DG12" s="644"/>
      <c r="DH12" s="644"/>
      <c r="DI12" s="644"/>
      <c r="DJ12" s="644"/>
      <c r="DK12" s="644"/>
      <c r="DL12" s="644"/>
      <c r="DM12" s="644"/>
      <c r="DN12" s="644"/>
      <c r="DO12" s="644"/>
      <c r="DP12" s="645"/>
      <c r="DQ12" s="649">
        <v>266327</v>
      </c>
      <c r="DR12" s="644"/>
      <c r="DS12" s="644"/>
      <c r="DT12" s="644"/>
      <c r="DU12" s="644"/>
      <c r="DV12" s="644"/>
      <c r="DW12" s="644"/>
      <c r="DX12" s="644"/>
      <c r="DY12" s="644"/>
      <c r="DZ12" s="644"/>
      <c r="EA12" s="644"/>
      <c r="EB12" s="644"/>
      <c r="EC12" s="684"/>
    </row>
    <row r="13" spans="2:143" ht="11.25" customHeight="1">
      <c r="B13" s="638" t="s">
        <v>242</v>
      </c>
      <c r="C13" s="639"/>
      <c r="D13" s="639"/>
      <c r="E13" s="639"/>
      <c r="F13" s="639"/>
      <c r="G13" s="639"/>
      <c r="H13" s="639"/>
      <c r="I13" s="639"/>
      <c r="J13" s="639"/>
      <c r="K13" s="639"/>
      <c r="L13" s="639"/>
      <c r="M13" s="639"/>
      <c r="N13" s="639"/>
      <c r="O13" s="639"/>
      <c r="P13" s="639"/>
      <c r="Q13" s="640"/>
      <c r="R13" s="641">
        <v>32</v>
      </c>
      <c r="S13" s="644"/>
      <c r="T13" s="644"/>
      <c r="U13" s="644"/>
      <c r="V13" s="644"/>
      <c r="W13" s="644"/>
      <c r="X13" s="644"/>
      <c r="Y13" s="645"/>
      <c r="Z13" s="703">
        <v>0</v>
      </c>
      <c r="AA13" s="703"/>
      <c r="AB13" s="703"/>
      <c r="AC13" s="703"/>
      <c r="AD13" s="704">
        <v>32</v>
      </c>
      <c r="AE13" s="704"/>
      <c r="AF13" s="704"/>
      <c r="AG13" s="704"/>
      <c r="AH13" s="704"/>
      <c r="AI13" s="704"/>
      <c r="AJ13" s="704"/>
      <c r="AK13" s="704"/>
      <c r="AL13" s="646">
        <v>0</v>
      </c>
      <c r="AM13" s="647"/>
      <c r="AN13" s="647"/>
      <c r="AO13" s="705"/>
      <c r="AP13" s="638" t="s">
        <v>243</v>
      </c>
      <c r="AQ13" s="639"/>
      <c r="AR13" s="639"/>
      <c r="AS13" s="639"/>
      <c r="AT13" s="639"/>
      <c r="AU13" s="639"/>
      <c r="AV13" s="639"/>
      <c r="AW13" s="639"/>
      <c r="AX13" s="639"/>
      <c r="AY13" s="639"/>
      <c r="AZ13" s="639"/>
      <c r="BA13" s="639"/>
      <c r="BB13" s="639"/>
      <c r="BC13" s="639"/>
      <c r="BD13" s="639"/>
      <c r="BE13" s="639"/>
      <c r="BF13" s="640"/>
      <c r="BG13" s="641">
        <v>908466</v>
      </c>
      <c r="BH13" s="644"/>
      <c r="BI13" s="644"/>
      <c r="BJ13" s="644"/>
      <c r="BK13" s="644"/>
      <c r="BL13" s="644"/>
      <c r="BM13" s="644"/>
      <c r="BN13" s="645"/>
      <c r="BO13" s="703">
        <v>51.7</v>
      </c>
      <c r="BP13" s="703"/>
      <c r="BQ13" s="703"/>
      <c r="BR13" s="703"/>
      <c r="BS13" s="649" t="s">
        <v>122</v>
      </c>
      <c r="BT13" s="644"/>
      <c r="BU13" s="644"/>
      <c r="BV13" s="644"/>
      <c r="BW13" s="644"/>
      <c r="BX13" s="644"/>
      <c r="BY13" s="644"/>
      <c r="BZ13" s="644"/>
      <c r="CA13" s="644"/>
      <c r="CB13" s="684"/>
      <c r="CD13" s="685" t="s">
        <v>244</v>
      </c>
      <c r="CE13" s="682"/>
      <c r="CF13" s="682"/>
      <c r="CG13" s="682"/>
      <c r="CH13" s="682"/>
      <c r="CI13" s="682"/>
      <c r="CJ13" s="682"/>
      <c r="CK13" s="682"/>
      <c r="CL13" s="682"/>
      <c r="CM13" s="682"/>
      <c r="CN13" s="682"/>
      <c r="CO13" s="682"/>
      <c r="CP13" s="682"/>
      <c r="CQ13" s="683"/>
      <c r="CR13" s="641">
        <v>1556568</v>
      </c>
      <c r="CS13" s="644"/>
      <c r="CT13" s="644"/>
      <c r="CU13" s="644"/>
      <c r="CV13" s="644"/>
      <c r="CW13" s="644"/>
      <c r="CX13" s="644"/>
      <c r="CY13" s="645"/>
      <c r="CZ13" s="703">
        <v>11.2</v>
      </c>
      <c r="DA13" s="703"/>
      <c r="DB13" s="703"/>
      <c r="DC13" s="703"/>
      <c r="DD13" s="649">
        <v>351660</v>
      </c>
      <c r="DE13" s="644"/>
      <c r="DF13" s="644"/>
      <c r="DG13" s="644"/>
      <c r="DH13" s="644"/>
      <c r="DI13" s="644"/>
      <c r="DJ13" s="644"/>
      <c r="DK13" s="644"/>
      <c r="DL13" s="644"/>
      <c r="DM13" s="644"/>
      <c r="DN13" s="644"/>
      <c r="DO13" s="644"/>
      <c r="DP13" s="645"/>
      <c r="DQ13" s="649">
        <v>1108452</v>
      </c>
      <c r="DR13" s="644"/>
      <c r="DS13" s="644"/>
      <c r="DT13" s="644"/>
      <c r="DU13" s="644"/>
      <c r="DV13" s="644"/>
      <c r="DW13" s="644"/>
      <c r="DX13" s="644"/>
      <c r="DY13" s="644"/>
      <c r="DZ13" s="644"/>
      <c r="EA13" s="644"/>
      <c r="EB13" s="644"/>
      <c r="EC13" s="684"/>
    </row>
    <row r="14" spans="2:143" ht="11.25" customHeight="1">
      <c r="B14" s="638" t="s">
        <v>245</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217</v>
      </c>
      <c r="AE14" s="704"/>
      <c r="AF14" s="704"/>
      <c r="AG14" s="704"/>
      <c r="AH14" s="704"/>
      <c r="AI14" s="704"/>
      <c r="AJ14" s="704"/>
      <c r="AK14" s="704"/>
      <c r="AL14" s="646" t="s">
        <v>217</v>
      </c>
      <c r="AM14" s="647"/>
      <c r="AN14" s="647"/>
      <c r="AO14" s="705"/>
      <c r="AP14" s="638" t="s">
        <v>246</v>
      </c>
      <c r="AQ14" s="639"/>
      <c r="AR14" s="639"/>
      <c r="AS14" s="639"/>
      <c r="AT14" s="639"/>
      <c r="AU14" s="639"/>
      <c r="AV14" s="639"/>
      <c r="AW14" s="639"/>
      <c r="AX14" s="639"/>
      <c r="AY14" s="639"/>
      <c r="AZ14" s="639"/>
      <c r="BA14" s="639"/>
      <c r="BB14" s="639"/>
      <c r="BC14" s="639"/>
      <c r="BD14" s="639"/>
      <c r="BE14" s="639"/>
      <c r="BF14" s="640"/>
      <c r="BG14" s="641">
        <v>62749</v>
      </c>
      <c r="BH14" s="644"/>
      <c r="BI14" s="644"/>
      <c r="BJ14" s="644"/>
      <c r="BK14" s="644"/>
      <c r="BL14" s="644"/>
      <c r="BM14" s="644"/>
      <c r="BN14" s="645"/>
      <c r="BO14" s="703">
        <v>3.6</v>
      </c>
      <c r="BP14" s="703"/>
      <c r="BQ14" s="703"/>
      <c r="BR14" s="703"/>
      <c r="BS14" s="649" t="s">
        <v>122</v>
      </c>
      <c r="BT14" s="644"/>
      <c r="BU14" s="644"/>
      <c r="BV14" s="644"/>
      <c r="BW14" s="644"/>
      <c r="BX14" s="644"/>
      <c r="BY14" s="644"/>
      <c r="BZ14" s="644"/>
      <c r="CA14" s="644"/>
      <c r="CB14" s="684"/>
      <c r="CD14" s="685" t="s">
        <v>247</v>
      </c>
      <c r="CE14" s="682"/>
      <c r="CF14" s="682"/>
      <c r="CG14" s="682"/>
      <c r="CH14" s="682"/>
      <c r="CI14" s="682"/>
      <c r="CJ14" s="682"/>
      <c r="CK14" s="682"/>
      <c r="CL14" s="682"/>
      <c r="CM14" s="682"/>
      <c r="CN14" s="682"/>
      <c r="CO14" s="682"/>
      <c r="CP14" s="682"/>
      <c r="CQ14" s="683"/>
      <c r="CR14" s="641">
        <v>565562</v>
      </c>
      <c r="CS14" s="644"/>
      <c r="CT14" s="644"/>
      <c r="CU14" s="644"/>
      <c r="CV14" s="644"/>
      <c r="CW14" s="644"/>
      <c r="CX14" s="644"/>
      <c r="CY14" s="645"/>
      <c r="CZ14" s="703">
        <v>4.0999999999999996</v>
      </c>
      <c r="DA14" s="703"/>
      <c r="DB14" s="703"/>
      <c r="DC14" s="703"/>
      <c r="DD14" s="649">
        <v>52827</v>
      </c>
      <c r="DE14" s="644"/>
      <c r="DF14" s="644"/>
      <c r="DG14" s="644"/>
      <c r="DH14" s="644"/>
      <c r="DI14" s="644"/>
      <c r="DJ14" s="644"/>
      <c r="DK14" s="644"/>
      <c r="DL14" s="644"/>
      <c r="DM14" s="644"/>
      <c r="DN14" s="644"/>
      <c r="DO14" s="644"/>
      <c r="DP14" s="645"/>
      <c r="DQ14" s="649">
        <v>480108</v>
      </c>
      <c r="DR14" s="644"/>
      <c r="DS14" s="644"/>
      <c r="DT14" s="644"/>
      <c r="DU14" s="644"/>
      <c r="DV14" s="644"/>
      <c r="DW14" s="644"/>
      <c r="DX14" s="644"/>
      <c r="DY14" s="644"/>
      <c r="DZ14" s="644"/>
      <c r="EA14" s="644"/>
      <c r="EB14" s="644"/>
      <c r="EC14" s="684"/>
    </row>
    <row r="15" spans="2:143" ht="11.25" customHeight="1">
      <c r="B15" s="638" t="s">
        <v>248</v>
      </c>
      <c r="C15" s="639"/>
      <c r="D15" s="639"/>
      <c r="E15" s="639"/>
      <c r="F15" s="639"/>
      <c r="G15" s="639"/>
      <c r="H15" s="639"/>
      <c r="I15" s="639"/>
      <c r="J15" s="639"/>
      <c r="K15" s="639"/>
      <c r="L15" s="639"/>
      <c r="M15" s="639"/>
      <c r="N15" s="639"/>
      <c r="O15" s="639"/>
      <c r="P15" s="639"/>
      <c r="Q15" s="640"/>
      <c r="R15" s="641">
        <v>38424</v>
      </c>
      <c r="S15" s="644"/>
      <c r="T15" s="644"/>
      <c r="U15" s="644"/>
      <c r="V15" s="644"/>
      <c r="W15" s="644"/>
      <c r="X15" s="644"/>
      <c r="Y15" s="645"/>
      <c r="Z15" s="703">
        <v>0.3</v>
      </c>
      <c r="AA15" s="703"/>
      <c r="AB15" s="703"/>
      <c r="AC15" s="703"/>
      <c r="AD15" s="704">
        <v>38424</v>
      </c>
      <c r="AE15" s="704"/>
      <c r="AF15" s="704"/>
      <c r="AG15" s="704"/>
      <c r="AH15" s="704"/>
      <c r="AI15" s="704"/>
      <c r="AJ15" s="704"/>
      <c r="AK15" s="704"/>
      <c r="AL15" s="646">
        <v>0.5</v>
      </c>
      <c r="AM15" s="647"/>
      <c r="AN15" s="647"/>
      <c r="AO15" s="705"/>
      <c r="AP15" s="638" t="s">
        <v>249</v>
      </c>
      <c r="AQ15" s="639"/>
      <c r="AR15" s="639"/>
      <c r="AS15" s="639"/>
      <c r="AT15" s="639"/>
      <c r="AU15" s="639"/>
      <c r="AV15" s="639"/>
      <c r="AW15" s="639"/>
      <c r="AX15" s="639"/>
      <c r="AY15" s="639"/>
      <c r="AZ15" s="639"/>
      <c r="BA15" s="639"/>
      <c r="BB15" s="639"/>
      <c r="BC15" s="639"/>
      <c r="BD15" s="639"/>
      <c r="BE15" s="639"/>
      <c r="BF15" s="640"/>
      <c r="BG15" s="641">
        <v>88340</v>
      </c>
      <c r="BH15" s="644"/>
      <c r="BI15" s="644"/>
      <c r="BJ15" s="644"/>
      <c r="BK15" s="644"/>
      <c r="BL15" s="644"/>
      <c r="BM15" s="644"/>
      <c r="BN15" s="645"/>
      <c r="BO15" s="703">
        <v>5</v>
      </c>
      <c r="BP15" s="703"/>
      <c r="BQ15" s="703"/>
      <c r="BR15" s="703"/>
      <c r="BS15" s="649" t="s">
        <v>164</v>
      </c>
      <c r="BT15" s="644"/>
      <c r="BU15" s="644"/>
      <c r="BV15" s="644"/>
      <c r="BW15" s="644"/>
      <c r="BX15" s="644"/>
      <c r="BY15" s="644"/>
      <c r="BZ15" s="644"/>
      <c r="CA15" s="644"/>
      <c r="CB15" s="684"/>
      <c r="CD15" s="685" t="s">
        <v>250</v>
      </c>
      <c r="CE15" s="682"/>
      <c r="CF15" s="682"/>
      <c r="CG15" s="682"/>
      <c r="CH15" s="682"/>
      <c r="CI15" s="682"/>
      <c r="CJ15" s="682"/>
      <c r="CK15" s="682"/>
      <c r="CL15" s="682"/>
      <c r="CM15" s="682"/>
      <c r="CN15" s="682"/>
      <c r="CO15" s="682"/>
      <c r="CP15" s="682"/>
      <c r="CQ15" s="683"/>
      <c r="CR15" s="641">
        <v>1600245</v>
      </c>
      <c r="CS15" s="644"/>
      <c r="CT15" s="644"/>
      <c r="CU15" s="644"/>
      <c r="CV15" s="644"/>
      <c r="CW15" s="644"/>
      <c r="CX15" s="644"/>
      <c r="CY15" s="645"/>
      <c r="CZ15" s="703">
        <v>11.5</v>
      </c>
      <c r="DA15" s="703"/>
      <c r="DB15" s="703"/>
      <c r="DC15" s="703"/>
      <c r="DD15" s="649">
        <v>405296</v>
      </c>
      <c r="DE15" s="644"/>
      <c r="DF15" s="644"/>
      <c r="DG15" s="644"/>
      <c r="DH15" s="644"/>
      <c r="DI15" s="644"/>
      <c r="DJ15" s="644"/>
      <c r="DK15" s="644"/>
      <c r="DL15" s="644"/>
      <c r="DM15" s="644"/>
      <c r="DN15" s="644"/>
      <c r="DO15" s="644"/>
      <c r="DP15" s="645"/>
      <c r="DQ15" s="649">
        <v>1053029</v>
      </c>
      <c r="DR15" s="644"/>
      <c r="DS15" s="644"/>
      <c r="DT15" s="644"/>
      <c r="DU15" s="644"/>
      <c r="DV15" s="644"/>
      <c r="DW15" s="644"/>
      <c r="DX15" s="644"/>
      <c r="DY15" s="644"/>
      <c r="DZ15" s="644"/>
      <c r="EA15" s="644"/>
      <c r="EB15" s="644"/>
      <c r="EC15" s="684"/>
    </row>
    <row r="16" spans="2:143" ht="11.25" customHeight="1">
      <c r="B16" s="638" t="s">
        <v>251</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217</v>
      </c>
      <c r="AE16" s="704"/>
      <c r="AF16" s="704"/>
      <c r="AG16" s="704"/>
      <c r="AH16" s="704"/>
      <c r="AI16" s="704"/>
      <c r="AJ16" s="704"/>
      <c r="AK16" s="704"/>
      <c r="AL16" s="646" t="s">
        <v>122</v>
      </c>
      <c r="AM16" s="647"/>
      <c r="AN16" s="647"/>
      <c r="AO16" s="705"/>
      <c r="AP16" s="638" t="s">
        <v>252</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217</v>
      </c>
      <c r="BP16" s="703"/>
      <c r="BQ16" s="703"/>
      <c r="BR16" s="703"/>
      <c r="BS16" s="649" t="s">
        <v>217</v>
      </c>
      <c r="BT16" s="644"/>
      <c r="BU16" s="644"/>
      <c r="BV16" s="644"/>
      <c r="BW16" s="644"/>
      <c r="BX16" s="644"/>
      <c r="BY16" s="644"/>
      <c r="BZ16" s="644"/>
      <c r="CA16" s="644"/>
      <c r="CB16" s="684"/>
      <c r="CD16" s="685" t="s">
        <v>253</v>
      </c>
      <c r="CE16" s="682"/>
      <c r="CF16" s="682"/>
      <c r="CG16" s="682"/>
      <c r="CH16" s="682"/>
      <c r="CI16" s="682"/>
      <c r="CJ16" s="682"/>
      <c r="CK16" s="682"/>
      <c r="CL16" s="682"/>
      <c r="CM16" s="682"/>
      <c r="CN16" s="682"/>
      <c r="CO16" s="682"/>
      <c r="CP16" s="682"/>
      <c r="CQ16" s="683"/>
      <c r="CR16" s="641">
        <v>174622</v>
      </c>
      <c r="CS16" s="644"/>
      <c r="CT16" s="644"/>
      <c r="CU16" s="644"/>
      <c r="CV16" s="644"/>
      <c r="CW16" s="644"/>
      <c r="CX16" s="644"/>
      <c r="CY16" s="645"/>
      <c r="CZ16" s="703">
        <v>1.3</v>
      </c>
      <c r="DA16" s="703"/>
      <c r="DB16" s="703"/>
      <c r="DC16" s="703"/>
      <c r="DD16" s="649" t="s">
        <v>164</v>
      </c>
      <c r="DE16" s="644"/>
      <c r="DF16" s="644"/>
      <c r="DG16" s="644"/>
      <c r="DH16" s="644"/>
      <c r="DI16" s="644"/>
      <c r="DJ16" s="644"/>
      <c r="DK16" s="644"/>
      <c r="DL16" s="644"/>
      <c r="DM16" s="644"/>
      <c r="DN16" s="644"/>
      <c r="DO16" s="644"/>
      <c r="DP16" s="645"/>
      <c r="DQ16" s="649">
        <v>42742</v>
      </c>
      <c r="DR16" s="644"/>
      <c r="DS16" s="644"/>
      <c r="DT16" s="644"/>
      <c r="DU16" s="644"/>
      <c r="DV16" s="644"/>
      <c r="DW16" s="644"/>
      <c r="DX16" s="644"/>
      <c r="DY16" s="644"/>
      <c r="DZ16" s="644"/>
      <c r="EA16" s="644"/>
      <c r="EB16" s="644"/>
      <c r="EC16" s="684"/>
    </row>
    <row r="17" spans="2:133" ht="11.25" customHeight="1">
      <c r="B17" s="638" t="s">
        <v>254</v>
      </c>
      <c r="C17" s="639"/>
      <c r="D17" s="639"/>
      <c r="E17" s="639"/>
      <c r="F17" s="639"/>
      <c r="G17" s="639"/>
      <c r="H17" s="639"/>
      <c r="I17" s="639"/>
      <c r="J17" s="639"/>
      <c r="K17" s="639"/>
      <c r="L17" s="639"/>
      <c r="M17" s="639"/>
      <c r="N17" s="639"/>
      <c r="O17" s="639"/>
      <c r="P17" s="639"/>
      <c r="Q17" s="640"/>
      <c r="R17" s="641">
        <v>3699</v>
      </c>
      <c r="S17" s="644"/>
      <c r="T17" s="644"/>
      <c r="U17" s="644"/>
      <c r="V17" s="644"/>
      <c r="W17" s="644"/>
      <c r="X17" s="644"/>
      <c r="Y17" s="645"/>
      <c r="Z17" s="703">
        <v>0</v>
      </c>
      <c r="AA17" s="703"/>
      <c r="AB17" s="703"/>
      <c r="AC17" s="703"/>
      <c r="AD17" s="704">
        <v>3699</v>
      </c>
      <c r="AE17" s="704"/>
      <c r="AF17" s="704"/>
      <c r="AG17" s="704"/>
      <c r="AH17" s="704"/>
      <c r="AI17" s="704"/>
      <c r="AJ17" s="704"/>
      <c r="AK17" s="704"/>
      <c r="AL17" s="646">
        <v>0</v>
      </c>
      <c r="AM17" s="647"/>
      <c r="AN17" s="647"/>
      <c r="AO17" s="705"/>
      <c r="AP17" s="638" t="s">
        <v>255</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217</v>
      </c>
      <c r="BT17" s="644"/>
      <c r="BU17" s="644"/>
      <c r="BV17" s="644"/>
      <c r="BW17" s="644"/>
      <c r="BX17" s="644"/>
      <c r="BY17" s="644"/>
      <c r="BZ17" s="644"/>
      <c r="CA17" s="644"/>
      <c r="CB17" s="684"/>
      <c r="CD17" s="685" t="s">
        <v>256</v>
      </c>
      <c r="CE17" s="682"/>
      <c r="CF17" s="682"/>
      <c r="CG17" s="682"/>
      <c r="CH17" s="682"/>
      <c r="CI17" s="682"/>
      <c r="CJ17" s="682"/>
      <c r="CK17" s="682"/>
      <c r="CL17" s="682"/>
      <c r="CM17" s="682"/>
      <c r="CN17" s="682"/>
      <c r="CO17" s="682"/>
      <c r="CP17" s="682"/>
      <c r="CQ17" s="683"/>
      <c r="CR17" s="641">
        <v>2025863</v>
      </c>
      <c r="CS17" s="644"/>
      <c r="CT17" s="644"/>
      <c r="CU17" s="644"/>
      <c r="CV17" s="644"/>
      <c r="CW17" s="644"/>
      <c r="CX17" s="644"/>
      <c r="CY17" s="645"/>
      <c r="CZ17" s="703">
        <v>14.5</v>
      </c>
      <c r="DA17" s="703"/>
      <c r="DB17" s="703"/>
      <c r="DC17" s="703"/>
      <c r="DD17" s="649" t="s">
        <v>217</v>
      </c>
      <c r="DE17" s="644"/>
      <c r="DF17" s="644"/>
      <c r="DG17" s="644"/>
      <c r="DH17" s="644"/>
      <c r="DI17" s="644"/>
      <c r="DJ17" s="644"/>
      <c r="DK17" s="644"/>
      <c r="DL17" s="644"/>
      <c r="DM17" s="644"/>
      <c r="DN17" s="644"/>
      <c r="DO17" s="644"/>
      <c r="DP17" s="645"/>
      <c r="DQ17" s="649">
        <v>1999613</v>
      </c>
      <c r="DR17" s="644"/>
      <c r="DS17" s="644"/>
      <c r="DT17" s="644"/>
      <c r="DU17" s="644"/>
      <c r="DV17" s="644"/>
      <c r="DW17" s="644"/>
      <c r="DX17" s="644"/>
      <c r="DY17" s="644"/>
      <c r="DZ17" s="644"/>
      <c r="EA17" s="644"/>
      <c r="EB17" s="644"/>
      <c r="EC17" s="684"/>
    </row>
    <row r="18" spans="2:133" ht="11.25" customHeight="1">
      <c r="B18" s="638" t="s">
        <v>257</v>
      </c>
      <c r="C18" s="639"/>
      <c r="D18" s="639"/>
      <c r="E18" s="639"/>
      <c r="F18" s="639"/>
      <c r="G18" s="639"/>
      <c r="H18" s="639"/>
      <c r="I18" s="639"/>
      <c r="J18" s="639"/>
      <c r="K18" s="639"/>
      <c r="L18" s="639"/>
      <c r="M18" s="639"/>
      <c r="N18" s="639"/>
      <c r="O18" s="639"/>
      <c r="P18" s="639"/>
      <c r="Q18" s="640"/>
      <c r="R18" s="641">
        <v>6731124</v>
      </c>
      <c r="S18" s="644"/>
      <c r="T18" s="644"/>
      <c r="U18" s="644"/>
      <c r="V18" s="644"/>
      <c r="W18" s="644"/>
      <c r="X18" s="644"/>
      <c r="Y18" s="645"/>
      <c r="Z18" s="703">
        <v>46.8</v>
      </c>
      <c r="AA18" s="703"/>
      <c r="AB18" s="703"/>
      <c r="AC18" s="703"/>
      <c r="AD18" s="704">
        <v>5842830</v>
      </c>
      <c r="AE18" s="704"/>
      <c r="AF18" s="704"/>
      <c r="AG18" s="704"/>
      <c r="AH18" s="704"/>
      <c r="AI18" s="704"/>
      <c r="AJ18" s="704"/>
      <c r="AK18" s="704"/>
      <c r="AL18" s="646">
        <v>72</v>
      </c>
      <c r="AM18" s="647"/>
      <c r="AN18" s="647"/>
      <c r="AO18" s="705"/>
      <c r="AP18" s="638" t="s">
        <v>258</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164</v>
      </c>
      <c r="BP18" s="703"/>
      <c r="BQ18" s="703"/>
      <c r="BR18" s="703"/>
      <c r="BS18" s="649" t="s">
        <v>217</v>
      </c>
      <c r="BT18" s="644"/>
      <c r="BU18" s="644"/>
      <c r="BV18" s="644"/>
      <c r="BW18" s="644"/>
      <c r="BX18" s="644"/>
      <c r="BY18" s="644"/>
      <c r="BZ18" s="644"/>
      <c r="CA18" s="644"/>
      <c r="CB18" s="684"/>
      <c r="CD18" s="685" t="s">
        <v>259</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260</v>
      </c>
      <c r="C19" s="639"/>
      <c r="D19" s="639"/>
      <c r="E19" s="639"/>
      <c r="F19" s="639"/>
      <c r="G19" s="639"/>
      <c r="H19" s="639"/>
      <c r="I19" s="639"/>
      <c r="J19" s="639"/>
      <c r="K19" s="639"/>
      <c r="L19" s="639"/>
      <c r="M19" s="639"/>
      <c r="N19" s="639"/>
      <c r="O19" s="639"/>
      <c r="P19" s="639"/>
      <c r="Q19" s="640"/>
      <c r="R19" s="641">
        <v>5842830</v>
      </c>
      <c r="S19" s="644"/>
      <c r="T19" s="644"/>
      <c r="U19" s="644"/>
      <c r="V19" s="644"/>
      <c r="W19" s="644"/>
      <c r="X19" s="644"/>
      <c r="Y19" s="645"/>
      <c r="Z19" s="703">
        <v>40.700000000000003</v>
      </c>
      <c r="AA19" s="703"/>
      <c r="AB19" s="703"/>
      <c r="AC19" s="703"/>
      <c r="AD19" s="704">
        <v>5842830</v>
      </c>
      <c r="AE19" s="704"/>
      <c r="AF19" s="704"/>
      <c r="AG19" s="704"/>
      <c r="AH19" s="704"/>
      <c r="AI19" s="704"/>
      <c r="AJ19" s="704"/>
      <c r="AK19" s="704"/>
      <c r="AL19" s="646">
        <v>72</v>
      </c>
      <c r="AM19" s="647"/>
      <c r="AN19" s="647"/>
      <c r="AO19" s="705"/>
      <c r="AP19" s="638" t="s">
        <v>261</v>
      </c>
      <c r="AQ19" s="639"/>
      <c r="AR19" s="639"/>
      <c r="AS19" s="639"/>
      <c r="AT19" s="639"/>
      <c r="AU19" s="639"/>
      <c r="AV19" s="639"/>
      <c r="AW19" s="639"/>
      <c r="AX19" s="639"/>
      <c r="AY19" s="639"/>
      <c r="AZ19" s="639"/>
      <c r="BA19" s="639"/>
      <c r="BB19" s="639"/>
      <c r="BC19" s="639"/>
      <c r="BD19" s="639"/>
      <c r="BE19" s="639"/>
      <c r="BF19" s="640"/>
      <c r="BG19" s="641">
        <v>14464</v>
      </c>
      <c r="BH19" s="644"/>
      <c r="BI19" s="644"/>
      <c r="BJ19" s="644"/>
      <c r="BK19" s="644"/>
      <c r="BL19" s="644"/>
      <c r="BM19" s="644"/>
      <c r="BN19" s="645"/>
      <c r="BO19" s="703">
        <v>0.8</v>
      </c>
      <c r="BP19" s="703"/>
      <c r="BQ19" s="703"/>
      <c r="BR19" s="703"/>
      <c r="BS19" s="649" t="s">
        <v>122</v>
      </c>
      <c r="BT19" s="644"/>
      <c r="BU19" s="644"/>
      <c r="BV19" s="644"/>
      <c r="BW19" s="644"/>
      <c r="BX19" s="644"/>
      <c r="BY19" s="644"/>
      <c r="BZ19" s="644"/>
      <c r="CA19" s="644"/>
      <c r="CB19" s="684"/>
      <c r="CD19" s="685" t="s">
        <v>262</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263</v>
      </c>
      <c r="C20" s="639"/>
      <c r="D20" s="639"/>
      <c r="E20" s="639"/>
      <c r="F20" s="639"/>
      <c r="G20" s="639"/>
      <c r="H20" s="639"/>
      <c r="I20" s="639"/>
      <c r="J20" s="639"/>
      <c r="K20" s="639"/>
      <c r="L20" s="639"/>
      <c r="M20" s="639"/>
      <c r="N20" s="639"/>
      <c r="O20" s="639"/>
      <c r="P20" s="639"/>
      <c r="Q20" s="640"/>
      <c r="R20" s="641">
        <v>888294</v>
      </c>
      <c r="S20" s="644"/>
      <c r="T20" s="644"/>
      <c r="U20" s="644"/>
      <c r="V20" s="644"/>
      <c r="W20" s="644"/>
      <c r="X20" s="644"/>
      <c r="Y20" s="645"/>
      <c r="Z20" s="703">
        <v>6.2</v>
      </c>
      <c r="AA20" s="703"/>
      <c r="AB20" s="703"/>
      <c r="AC20" s="703"/>
      <c r="AD20" s="704" t="s">
        <v>217</v>
      </c>
      <c r="AE20" s="704"/>
      <c r="AF20" s="704"/>
      <c r="AG20" s="704"/>
      <c r="AH20" s="704"/>
      <c r="AI20" s="704"/>
      <c r="AJ20" s="704"/>
      <c r="AK20" s="704"/>
      <c r="AL20" s="646" t="s">
        <v>217</v>
      </c>
      <c r="AM20" s="647"/>
      <c r="AN20" s="647"/>
      <c r="AO20" s="705"/>
      <c r="AP20" s="638" t="s">
        <v>264</v>
      </c>
      <c r="AQ20" s="639"/>
      <c r="AR20" s="639"/>
      <c r="AS20" s="639"/>
      <c r="AT20" s="639"/>
      <c r="AU20" s="639"/>
      <c r="AV20" s="639"/>
      <c r="AW20" s="639"/>
      <c r="AX20" s="639"/>
      <c r="AY20" s="639"/>
      <c r="AZ20" s="639"/>
      <c r="BA20" s="639"/>
      <c r="BB20" s="639"/>
      <c r="BC20" s="639"/>
      <c r="BD20" s="639"/>
      <c r="BE20" s="639"/>
      <c r="BF20" s="640"/>
      <c r="BG20" s="641">
        <v>14464</v>
      </c>
      <c r="BH20" s="644"/>
      <c r="BI20" s="644"/>
      <c r="BJ20" s="644"/>
      <c r="BK20" s="644"/>
      <c r="BL20" s="644"/>
      <c r="BM20" s="644"/>
      <c r="BN20" s="645"/>
      <c r="BO20" s="703">
        <v>0.8</v>
      </c>
      <c r="BP20" s="703"/>
      <c r="BQ20" s="703"/>
      <c r="BR20" s="703"/>
      <c r="BS20" s="649" t="s">
        <v>122</v>
      </c>
      <c r="BT20" s="644"/>
      <c r="BU20" s="644"/>
      <c r="BV20" s="644"/>
      <c r="BW20" s="644"/>
      <c r="BX20" s="644"/>
      <c r="BY20" s="644"/>
      <c r="BZ20" s="644"/>
      <c r="CA20" s="644"/>
      <c r="CB20" s="684"/>
      <c r="CD20" s="685" t="s">
        <v>265</v>
      </c>
      <c r="CE20" s="682"/>
      <c r="CF20" s="682"/>
      <c r="CG20" s="682"/>
      <c r="CH20" s="682"/>
      <c r="CI20" s="682"/>
      <c r="CJ20" s="682"/>
      <c r="CK20" s="682"/>
      <c r="CL20" s="682"/>
      <c r="CM20" s="682"/>
      <c r="CN20" s="682"/>
      <c r="CO20" s="682"/>
      <c r="CP20" s="682"/>
      <c r="CQ20" s="683"/>
      <c r="CR20" s="641">
        <v>13943603</v>
      </c>
      <c r="CS20" s="644"/>
      <c r="CT20" s="644"/>
      <c r="CU20" s="644"/>
      <c r="CV20" s="644"/>
      <c r="CW20" s="644"/>
      <c r="CX20" s="644"/>
      <c r="CY20" s="645"/>
      <c r="CZ20" s="703">
        <v>100</v>
      </c>
      <c r="DA20" s="703"/>
      <c r="DB20" s="703"/>
      <c r="DC20" s="703"/>
      <c r="DD20" s="649">
        <v>2327669</v>
      </c>
      <c r="DE20" s="644"/>
      <c r="DF20" s="644"/>
      <c r="DG20" s="644"/>
      <c r="DH20" s="644"/>
      <c r="DI20" s="644"/>
      <c r="DJ20" s="644"/>
      <c r="DK20" s="644"/>
      <c r="DL20" s="644"/>
      <c r="DM20" s="644"/>
      <c r="DN20" s="644"/>
      <c r="DO20" s="644"/>
      <c r="DP20" s="645"/>
      <c r="DQ20" s="649">
        <v>9674252</v>
      </c>
      <c r="DR20" s="644"/>
      <c r="DS20" s="644"/>
      <c r="DT20" s="644"/>
      <c r="DU20" s="644"/>
      <c r="DV20" s="644"/>
      <c r="DW20" s="644"/>
      <c r="DX20" s="644"/>
      <c r="DY20" s="644"/>
      <c r="DZ20" s="644"/>
      <c r="EA20" s="644"/>
      <c r="EB20" s="644"/>
      <c r="EC20" s="684"/>
    </row>
    <row r="21" spans="2:133" ht="11.25" customHeight="1">
      <c r="B21" s="638" t="s">
        <v>266</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217</v>
      </c>
      <c r="AE21" s="704"/>
      <c r="AF21" s="704"/>
      <c r="AG21" s="704"/>
      <c r="AH21" s="704"/>
      <c r="AI21" s="704"/>
      <c r="AJ21" s="704"/>
      <c r="AK21" s="704"/>
      <c r="AL21" s="646" t="s">
        <v>122</v>
      </c>
      <c r="AM21" s="647"/>
      <c r="AN21" s="647"/>
      <c r="AO21" s="705"/>
      <c r="AP21" s="749" t="s">
        <v>267</v>
      </c>
      <c r="AQ21" s="756"/>
      <c r="AR21" s="756"/>
      <c r="AS21" s="756"/>
      <c r="AT21" s="756"/>
      <c r="AU21" s="756"/>
      <c r="AV21" s="756"/>
      <c r="AW21" s="756"/>
      <c r="AX21" s="756"/>
      <c r="AY21" s="756"/>
      <c r="AZ21" s="756"/>
      <c r="BA21" s="756"/>
      <c r="BB21" s="756"/>
      <c r="BC21" s="756"/>
      <c r="BD21" s="756"/>
      <c r="BE21" s="756"/>
      <c r="BF21" s="751"/>
      <c r="BG21" s="641">
        <v>14464</v>
      </c>
      <c r="BH21" s="644"/>
      <c r="BI21" s="644"/>
      <c r="BJ21" s="644"/>
      <c r="BK21" s="644"/>
      <c r="BL21" s="644"/>
      <c r="BM21" s="644"/>
      <c r="BN21" s="645"/>
      <c r="BO21" s="703">
        <v>0.8</v>
      </c>
      <c r="BP21" s="703"/>
      <c r="BQ21" s="703"/>
      <c r="BR21" s="703"/>
      <c r="BS21" s="649" t="s">
        <v>217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268</v>
      </c>
      <c r="C22" s="639"/>
      <c r="D22" s="639"/>
      <c r="E22" s="639"/>
      <c r="F22" s="639"/>
      <c r="G22" s="639"/>
      <c r="H22" s="639"/>
      <c r="I22" s="639"/>
      <c r="J22" s="639"/>
      <c r="K22" s="639"/>
      <c r="L22" s="639"/>
      <c r="M22" s="639"/>
      <c r="N22" s="639"/>
      <c r="O22" s="639"/>
      <c r="P22" s="639"/>
      <c r="Q22" s="640"/>
      <c r="R22" s="641">
        <v>8968551</v>
      </c>
      <c r="S22" s="644"/>
      <c r="T22" s="644"/>
      <c r="U22" s="644"/>
      <c r="V22" s="644"/>
      <c r="W22" s="644"/>
      <c r="X22" s="644"/>
      <c r="Y22" s="645"/>
      <c r="Z22" s="703">
        <v>62.4</v>
      </c>
      <c r="AA22" s="703"/>
      <c r="AB22" s="703"/>
      <c r="AC22" s="703"/>
      <c r="AD22" s="704">
        <v>8080257</v>
      </c>
      <c r="AE22" s="704"/>
      <c r="AF22" s="704"/>
      <c r="AG22" s="704"/>
      <c r="AH22" s="704"/>
      <c r="AI22" s="704"/>
      <c r="AJ22" s="704"/>
      <c r="AK22" s="704"/>
      <c r="AL22" s="646">
        <v>99.6</v>
      </c>
      <c r="AM22" s="647"/>
      <c r="AN22" s="647"/>
      <c r="AO22" s="705"/>
      <c r="AP22" s="749" t="s">
        <v>269</v>
      </c>
      <c r="AQ22" s="756"/>
      <c r="AR22" s="756"/>
      <c r="AS22" s="756"/>
      <c r="AT22" s="756"/>
      <c r="AU22" s="756"/>
      <c r="AV22" s="756"/>
      <c r="AW22" s="756"/>
      <c r="AX22" s="756"/>
      <c r="AY22" s="756"/>
      <c r="AZ22" s="756"/>
      <c r="BA22" s="756"/>
      <c r="BB22" s="756"/>
      <c r="BC22" s="756"/>
      <c r="BD22" s="756"/>
      <c r="BE22" s="756"/>
      <c r="BF22" s="751"/>
      <c r="BG22" s="641" t="s">
        <v>217</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271</v>
      </c>
      <c r="C23" s="639"/>
      <c r="D23" s="639"/>
      <c r="E23" s="639"/>
      <c r="F23" s="639"/>
      <c r="G23" s="639"/>
      <c r="H23" s="639"/>
      <c r="I23" s="639"/>
      <c r="J23" s="639"/>
      <c r="K23" s="639"/>
      <c r="L23" s="639"/>
      <c r="M23" s="639"/>
      <c r="N23" s="639"/>
      <c r="O23" s="639"/>
      <c r="P23" s="639"/>
      <c r="Q23" s="640"/>
      <c r="R23" s="641">
        <v>2751</v>
      </c>
      <c r="S23" s="644"/>
      <c r="T23" s="644"/>
      <c r="U23" s="644"/>
      <c r="V23" s="644"/>
      <c r="W23" s="644"/>
      <c r="X23" s="644"/>
      <c r="Y23" s="645"/>
      <c r="Z23" s="703">
        <v>0</v>
      </c>
      <c r="AA23" s="703"/>
      <c r="AB23" s="703"/>
      <c r="AC23" s="703"/>
      <c r="AD23" s="704">
        <v>2751</v>
      </c>
      <c r="AE23" s="704"/>
      <c r="AF23" s="704"/>
      <c r="AG23" s="704"/>
      <c r="AH23" s="704"/>
      <c r="AI23" s="704"/>
      <c r="AJ23" s="704"/>
      <c r="AK23" s="704"/>
      <c r="AL23" s="646">
        <v>0</v>
      </c>
      <c r="AM23" s="647"/>
      <c r="AN23" s="647"/>
      <c r="AO23" s="705"/>
      <c r="AP23" s="749" t="s">
        <v>272</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217</v>
      </c>
      <c r="BP23" s="703"/>
      <c r="BQ23" s="703"/>
      <c r="BR23" s="703"/>
      <c r="BS23" s="649" t="s">
        <v>217</v>
      </c>
      <c r="BT23" s="644"/>
      <c r="BU23" s="644"/>
      <c r="BV23" s="644"/>
      <c r="BW23" s="644"/>
      <c r="BX23" s="644"/>
      <c r="BY23" s="644"/>
      <c r="BZ23" s="644"/>
      <c r="CA23" s="644"/>
      <c r="CB23" s="684"/>
      <c r="CD23" s="758" t="s">
        <v>211</v>
      </c>
      <c r="CE23" s="759"/>
      <c r="CF23" s="759"/>
      <c r="CG23" s="759"/>
      <c r="CH23" s="759"/>
      <c r="CI23" s="759"/>
      <c r="CJ23" s="759"/>
      <c r="CK23" s="759"/>
      <c r="CL23" s="759"/>
      <c r="CM23" s="759"/>
      <c r="CN23" s="759"/>
      <c r="CO23" s="759"/>
      <c r="CP23" s="759"/>
      <c r="CQ23" s="760"/>
      <c r="CR23" s="758" t="s">
        <v>273</v>
      </c>
      <c r="CS23" s="759"/>
      <c r="CT23" s="759"/>
      <c r="CU23" s="759"/>
      <c r="CV23" s="759"/>
      <c r="CW23" s="759"/>
      <c r="CX23" s="759"/>
      <c r="CY23" s="760"/>
      <c r="CZ23" s="758" t="s">
        <v>274</v>
      </c>
      <c r="DA23" s="759"/>
      <c r="DB23" s="759"/>
      <c r="DC23" s="760"/>
      <c r="DD23" s="758" t="s">
        <v>275</v>
      </c>
      <c r="DE23" s="759"/>
      <c r="DF23" s="759"/>
      <c r="DG23" s="759"/>
      <c r="DH23" s="759"/>
      <c r="DI23" s="759"/>
      <c r="DJ23" s="759"/>
      <c r="DK23" s="760"/>
      <c r="DL23" s="767" t="s">
        <v>276</v>
      </c>
      <c r="DM23" s="768"/>
      <c r="DN23" s="768"/>
      <c r="DO23" s="768"/>
      <c r="DP23" s="768"/>
      <c r="DQ23" s="768"/>
      <c r="DR23" s="768"/>
      <c r="DS23" s="768"/>
      <c r="DT23" s="768"/>
      <c r="DU23" s="768"/>
      <c r="DV23" s="769"/>
      <c r="DW23" s="758" t="s">
        <v>277</v>
      </c>
      <c r="DX23" s="759"/>
      <c r="DY23" s="759"/>
      <c r="DZ23" s="759"/>
      <c r="EA23" s="759"/>
      <c r="EB23" s="759"/>
      <c r="EC23" s="760"/>
    </row>
    <row r="24" spans="2:133" ht="11.25" customHeight="1">
      <c r="B24" s="638" t="s">
        <v>278</v>
      </c>
      <c r="C24" s="639"/>
      <c r="D24" s="639"/>
      <c r="E24" s="639"/>
      <c r="F24" s="639"/>
      <c r="G24" s="639"/>
      <c r="H24" s="639"/>
      <c r="I24" s="639"/>
      <c r="J24" s="639"/>
      <c r="K24" s="639"/>
      <c r="L24" s="639"/>
      <c r="M24" s="639"/>
      <c r="N24" s="639"/>
      <c r="O24" s="639"/>
      <c r="P24" s="639"/>
      <c r="Q24" s="640"/>
      <c r="R24" s="641">
        <v>60278</v>
      </c>
      <c r="S24" s="644"/>
      <c r="T24" s="644"/>
      <c r="U24" s="644"/>
      <c r="V24" s="644"/>
      <c r="W24" s="644"/>
      <c r="X24" s="644"/>
      <c r="Y24" s="645"/>
      <c r="Z24" s="703">
        <v>0.4</v>
      </c>
      <c r="AA24" s="703"/>
      <c r="AB24" s="703"/>
      <c r="AC24" s="703"/>
      <c r="AD24" s="704" t="s">
        <v>164</v>
      </c>
      <c r="AE24" s="704"/>
      <c r="AF24" s="704"/>
      <c r="AG24" s="704"/>
      <c r="AH24" s="704"/>
      <c r="AI24" s="704"/>
      <c r="AJ24" s="704"/>
      <c r="AK24" s="704"/>
      <c r="AL24" s="646" t="s">
        <v>122</v>
      </c>
      <c r="AM24" s="647"/>
      <c r="AN24" s="647"/>
      <c r="AO24" s="705"/>
      <c r="AP24" s="749" t="s">
        <v>279</v>
      </c>
      <c r="AQ24" s="756"/>
      <c r="AR24" s="756"/>
      <c r="AS24" s="756"/>
      <c r="AT24" s="756"/>
      <c r="AU24" s="756"/>
      <c r="AV24" s="756"/>
      <c r="AW24" s="756"/>
      <c r="AX24" s="756"/>
      <c r="AY24" s="756"/>
      <c r="AZ24" s="756"/>
      <c r="BA24" s="756"/>
      <c r="BB24" s="756"/>
      <c r="BC24" s="756"/>
      <c r="BD24" s="756"/>
      <c r="BE24" s="756"/>
      <c r="BF24" s="751"/>
      <c r="BG24" s="641" t="s">
        <v>217</v>
      </c>
      <c r="BH24" s="644"/>
      <c r="BI24" s="644"/>
      <c r="BJ24" s="644"/>
      <c r="BK24" s="644"/>
      <c r="BL24" s="644"/>
      <c r="BM24" s="644"/>
      <c r="BN24" s="645"/>
      <c r="BO24" s="703" t="s">
        <v>122</v>
      </c>
      <c r="BP24" s="703"/>
      <c r="BQ24" s="703"/>
      <c r="BR24" s="703"/>
      <c r="BS24" s="649" t="s">
        <v>217</v>
      </c>
      <c r="BT24" s="644"/>
      <c r="BU24" s="644"/>
      <c r="BV24" s="644"/>
      <c r="BW24" s="644"/>
      <c r="BX24" s="644"/>
      <c r="BY24" s="644"/>
      <c r="BZ24" s="644"/>
      <c r="CA24" s="644"/>
      <c r="CB24" s="684"/>
      <c r="CD24" s="712" t="s">
        <v>280</v>
      </c>
      <c r="CE24" s="713"/>
      <c r="CF24" s="713"/>
      <c r="CG24" s="713"/>
      <c r="CH24" s="713"/>
      <c r="CI24" s="713"/>
      <c r="CJ24" s="713"/>
      <c r="CK24" s="713"/>
      <c r="CL24" s="713"/>
      <c r="CM24" s="713"/>
      <c r="CN24" s="713"/>
      <c r="CO24" s="713"/>
      <c r="CP24" s="713"/>
      <c r="CQ24" s="714"/>
      <c r="CR24" s="706">
        <v>5114616</v>
      </c>
      <c r="CS24" s="707"/>
      <c r="CT24" s="707"/>
      <c r="CU24" s="707"/>
      <c r="CV24" s="707"/>
      <c r="CW24" s="707"/>
      <c r="CX24" s="707"/>
      <c r="CY24" s="753"/>
      <c r="CZ24" s="754">
        <v>36.700000000000003</v>
      </c>
      <c r="DA24" s="723"/>
      <c r="DB24" s="723"/>
      <c r="DC24" s="757"/>
      <c r="DD24" s="752">
        <v>4016689</v>
      </c>
      <c r="DE24" s="707"/>
      <c r="DF24" s="707"/>
      <c r="DG24" s="707"/>
      <c r="DH24" s="707"/>
      <c r="DI24" s="707"/>
      <c r="DJ24" s="707"/>
      <c r="DK24" s="753"/>
      <c r="DL24" s="752">
        <v>3891170</v>
      </c>
      <c r="DM24" s="707"/>
      <c r="DN24" s="707"/>
      <c r="DO24" s="707"/>
      <c r="DP24" s="707"/>
      <c r="DQ24" s="707"/>
      <c r="DR24" s="707"/>
      <c r="DS24" s="707"/>
      <c r="DT24" s="707"/>
      <c r="DU24" s="707"/>
      <c r="DV24" s="753"/>
      <c r="DW24" s="754">
        <v>45.9</v>
      </c>
      <c r="DX24" s="723"/>
      <c r="DY24" s="723"/>
      <c r="DZ24" s="723"/>
      <c r="EA24" s="723"/>
      <c r="EB24" s="723"/>
      <c r="EC24" s="755"/>
    </row>
    <row r="25" spans="2:133" ht="11.25" customHeight="1">
      <c r="B25" s="638" t="s">
        <v>281</v>
      </c>
      <c r="C25" s="639"/>
      <c r="D25" s="639"/>
      <c r="E25" s="639"/>
      <c r="F25" s="639"/>
      <c r="G25" s="639"/>
      <c r="H25" s="639"/>
      <c r="I25" s="639"/>
      <c r="J25" s="639"/>
      <c r="K25" s="639"/>
      <c r="L25" s="639"/>
      <c r="M25" s="639"/>
      <c r="N25" s="639"/>
      <c r="O25" s="639"/>
      <c r="P25" s="639"/>
      <c r="Q25" s="640"/>
      <c r="R25" s="641">
        <v>109576</v>
      </c>
      <c r="S25" s="644"/>
      <c r="T25" s="644"/>
      <c r="U25" s="644"/>
      <c r="V25" s="644"/>
      <c r="W25" s="644"/>
      <c r="X25" s="644"/>
      <c r="Y25" s="645"/>
      <c r="Z25" s="703">
        <v>0.8</v>
      </c>
      <c r="AA25" s="703"/>
      <c r="AB25" s="703"/>
      <c r="AC25" s="703"/>
      <c r="AD25" s="704">
        <v>9008</v>
      </c>
      <c r="AE25" s="704"/>
      <c r="AF25" s="704"/>
      <c r="AG25" s="704"/>
      <c r="AH25" s="704"/>
      <c r="AI25" s="704"/>
      <c r="AJ25" s="704"/>
      <c r="AK25" s="704"/>
      <c r="AL25" s="646">
        <v>0.1</v>
      </c>
      <c r="AM25" s="647"/>
      <c r="AN25" s="647"/>
      <c r="AO25" s="705"/>
      <c r="AP25" s="749" t="s">
        <v>282</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217</v>
      </c>
      <c r="BP25" s="703"/>
      <c r="BQ25" s="703"/>
      <c r="BR25" s="703"/>
      <c r="BS25" s="649" t="s">
        <v>122</v>
      </c>
      <c r="BT25" s="644"/>
      <c r="BU25" s="644"/>
      <c r="BV25" s="644"/>
      <c r="BW25" s="644"/>
      <c r="BX25" s="644"/>
      <c r="BY25" s="644"/>
      <c r="BZ25" s="644"/>
      <c r="CA25" s="644"/>
      <c r="CB25" s="684"/>
      <c r="CD25" s="685" t="s">
        <v>283</v>
      </c>
      <c r="CE25" s="682"/>
      <c r="CF25" s="682"/>
      <c r="CG25" s="682"/>
      <c r="CH25" s="682"/>
      <c r="CI25" s="682"/>
      <c r="CJ25" s="682"/>
      <c r="CK25" s="682"/>
      <c r="CL25" s="682"/>
      <c r="CM25" s="682"/>
      <c r="CN25" s="682"/>
      <c r="CO25" s="682"/>
      <c r="CP25" s="682"/>
      <c r="CQ25" s="683"/>
      <c r="CR25" s="641">
        <v>1882177</v>
      </c>
      <c r="CS25" s="642"/>
      <c r="CT25" s="642"/>
      <c r="CU25" s="642"/>
      <c r="CV25" s="642"/>
      <c r="CW25" s="642"/>
      <c r="CX25" s="642"/>
      <c r="CY25" s="643"/>
      <c r="CZ25" s="646">
        <v>13.5</v>
      </c>
      <c r="DA25" s="675"/>
      <c r="DB25" s="675"/>
      <c r="DC25" s="676"/>
      <c r="DD25" s="649">
        <v>1710466</v>
      </c>
      <c r="DE25" s="642"/>
      <c r="DF25" s="642"/>
      <c r="DG25" s="642"/>
      <c r="DH25" s="642"/>
      <c r="DI25" s="642"/>
      <c r="DJ25" s="642"/>
      <c r="DK25" s="643"/>
      <c r="DL25" s="649">
        <v>1585246</v>
      </c>
      <c r="DM25" s="642"/>
      <c r="DN25" s="642"/>
      <c r="DO25" s="642"/>
      <c r="DP25" s="642"/>
      <c r="DQ25" s="642"/>
      <c r="DR25" s="642"/>
      <c r="DS25" s="642"/>
      <c r="DT25" s="642"/>
      <c r="DU25" s="642"/>
      <c r="DV25" s="643"/>
      <c r="DW25" s="646">
        <v>18.7</v>
      </c>
      <c r="DX25" s="675"/>
      <c r="DY25" s="675"/>
      <c r="DZ25" s="675"/>
      <c r="EA25" s="675"/>
      <c r="EB25" s="675"/>
      <c r="EC25" s="677"/>
    </row>
    <row r="26" spans="2:133" ht="11.25" customHeight="1">
      <c r="B26" s="638" t="s">
        <v>284</v>
      </c>
      <c r="C26" s="639"/>
      <c r="D26" s="639"/>
      <c r="E26" s="639"/>
      <c r="F26" s="639"/>
      <c r="G26" s="639"/>
      <c r="H26" s="639"/>
      <c r="I26" s="639"/>
      <c r="J26" s="639"/>
      <c r="K26" s="639"/>
      <c r="L26" s="639"/>
      <c r="M26" s="639"/>
      <c r="N26" s="639"/>
      <c r="O26" s="639"/>
      <c r="P26" s="639"/>
      <c r="Q26" s="640"/>
      <c r="R26" s="641">
        <v>38728</v>
      </c>
      <c r="S26" s="644"/>
      <c r="T26" s="644"/>
      <c r="U26" s="644"/>
      <c r="V26" s="644"/>
      <c r="W26" s="644"/>
      <c r="X26" s="644"/>
      <c r="Y26" s="645"/>
      <c r="Z26" s="703">
        <v>0.3</v>
      </c>
      <c r="AA26" s="703"/>
      <c r="AB26" s="703"/>
      <c r="AC26" s="703"/>
      <c r="AD26" s="704" t="s">
        <v>122</v>
      </c>
      <c r="AE26" s="704"/>
      <c r="AF26" s="704"/>
      <c r="AG26" s="704"/>
      <c r="AH26" s="704"/>
      <c r="AI26" s="704"/>
      <c r="AJ26" s="704"/>
      <c r="AK26" s="704"/>
      <c r="AL26" s="646" t="s">
        <v>122</v>
      </c>
      <c r="AM26" s="647"/>
      <c r="AN26" s="647"/>
      <c r="AO26" s="705"/>
      <c r="AP26" s="749" t="s">
        <v>285</v>
      </c>
      <c r="AQ26" s="750"/>
      <c r="AR26" s="750"/>
      <c r="AS26" s="750"/>
      <c r="AT26" s="750"/>
      <c r="AU26" s="750"/>
      <c r="AV26" s="750"/>
      <c r="AW26" s="750"/>
      <c r="AX26" s="750"/>
      <c r="AY26" s="750"/>
      <c r="AZ26" s="750"/>
      <c r="BA26" s="750"/>
      <c r="BB26" s="750"/>
      <c r="BC26" s="750"/>
      <c r="BD26" s="750"/>
      <c r="BE26" s="750"/>
      <c r="BF26" s="751"/>
      <c r="BG26" s="641" t="s">
        <v>217</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286</v>
      </c>
      <c r="CE26" s="682"/>
      <c r="CF26" s="682"/>
      <c r="CG26" s="682"/>
      <c r="CH26" s="682"/>
      <c r="CI26" s="682"/>
      <c r="CJ26" s="682"/>
      <c r="CK26" s="682"/>
      <c r="CL26" s="682"/>
      <c r="CM26" s="682"/>
      <c r="CN26" s="682"/>
      <c r="CO26" s="682"/>
      <c r="CP26" s="682"/>
      <c r="CQ26" s="683"/>
      <c r="CR26" s="641">
        <v>1077295</v>
      </c>
      <c r="CS26" s="644"/>
      <c r="CT26" s="644"/>
      <c r="CU26" s="644"/>
      <c r="CV26" s="644"/>
      <c r="CW26" s="644"/>
      <c r="CX26" s="644"/>
      <c r="CY26" s="645"/>
      <c r="CZ26" s="646">
        <v>7.7</v>
      </c>
      <c r="DA26" s="675"/>
      <c r="DB26" s="675"/>
      <c r="DC26" s="676"/>
      <c r="DD26" s="649">
        <v>947421</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287</v>
      </c>
      <c r="C27" s="639"/>
      <c r="D27" s="639"/>
      <c r="E27" s="639"/>
      <c r="F27" s="639"/>
      <c r="G27" s="639"/>
      <c r="H27" s="639"/>
      <c r="I27" s="639"/>
      <c r="J27" s="639"/>
      <c r="K27" s="639"/>
      <c r="L27" s="639"/>
      <c r="M27" s="639"/>
      <c r="N27" s="639"/>
      <c r="O27" s="639"/>
      <c r="P27" s="639"/>
      <c r="Q27" s="640"/>
      <c r="R27" s="641">
        <v>957233</v>
      </c>
      <c r="S27" s="644"/>
      <c r="T27" s="644"/>
      <c r="U27" s="644"/>
      <c r="V27" s="644"/>
      <c r="W27" s="644"/>
      <c r="X27" s="644"/>
      <c r="Y27" s="645"/>
      <c r="Z27" s="703">
        <v>6.7</v>
      </c>
      <c r="AA27" s="703"/>
      <c r="AB27" s="703"/>
      <c r="AC27" s="703"/>
      <c r="AD27" s="704" t="s">
        <v>122</v>
      </c>
      <c r="AE27" s="704"/>
      <c r="AF27" s="704"/>
      <c r="AG27" s="704"/>
      <c r="AH27" s="704"/>
      <c r="AI27" s="704"/>
      <c r="AJ27" s="704"/>
      <c r="AK27" s="704"/>
      <c r="AL27" s="646" t="s">
        <v>122</v>
      </c>
      <c r="AM27" s="647"/>
      <c r="AN27" s="647"/>
      <c r="AO27" s="705"/>
      <c r="AP27" s="638" t="s">
        <v>288</v>
      </c>
      <c r="AQ27" s="639"/>
      <c r="AR27" s="639"/>
      <c r="AS27" s="639"/>
      <c r="AT27" s="639"/>
      <c r="AU27" s="639"/>
      <c r="AV27" s="639"/>
      <c r="AW27" s="639"/>
      <c r="AX27" s="639"/>
      <c r="AY27" s="639"/>
      <c r="AZ27" s="639"/>
      <c r="BA27" s="639"/>
      <c r="BB27" s="639"/>
      <c r="BC27" s="639"/>
      <c r="BD27" s="639"/>
      <c r="BE27" s="639"/>
      <c r="BF27" s="640"/>
      <c r="BG27" s="641">
        <v>1757790</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289</v>
      </c>
      <c r="CE27" s="682"/>
      <c r="CF27" s="682"/>
      <c r="CG27" s="682"/>
      <c r="CH27" s="682"/>
      <c r="CI27" s="682"/>
      <c r="CJ27" s="682"/>
      <c r="CK27" s="682"/>
      <c r="CL27" s="682"/>
      <c r="CM27" s="682"/>
      <c r="CN27" s="682"/>
      <c r="CO27" s="682"/>
      <c r="CP27" s="682"/>
      <c r="CQ27" s="683"/>
      <c r="CR27" s="641">
        <v>1206603</v>
      </c>
      <c r="CS27" s="642"/>
      <c r="CT27" s="642"/>
      <c r="CU27" s="642"/>
      <c r="CV27" s="642"/>
      <c r="CW27" s="642"/>
      <c r="CX27" s="642"/>
      <c r="CY27" s="643"/>
      <c r="CZ27" s="646">
        <v>8.6999999999999993</v>
      </c>
      <c r="DA27" s="675"/>
      <c r="DB27" s="675"/>
      <c r="DC27" s="676"/>
      <c r="DD27" s="649">
        <v>306637</v>
      </c>
      <c r="DE27" s="642"/>
      <c r="DF27" s="642"/>
      <c r="DG27" s="642"/>
      <c r="DH27" s="642"/>
      <c r="DI27" s="642"/>
      <c r="DJ27" s="642"/>
      <c r="DK27" s="643"/>
      <c r="DL27" s="649">
        <v>306338</v>
      </c>
      <c r="DM27" s="642"/>
      <c r="DN27" s="642"/>
      <c r="DO27" s="642"/>
      <c r="DP27" s="642"/>
      <c r="DQ27" s="642"/>
      <c r="DR27" s="642"/>
      <c r="DS27" s="642"/>
      <c r="DT27" s="642"/>
      <c r="DU27" s="642"/>
      <c r="DV27" s="643"/>
      <c r="DW27" s="646">
        <v>3.6</v>
      </c>
      <c r="DX27" s="675"/>
      <c r="DY27" s="675"/>
      <c r="DZ27" s="675"/>
      <c r="EA27" s="675"/>
      <c r="EB27" s="675"/>
      <c r="EC27" s="677"/>
    </row>
    <row r="28" spans="2:133" ht="11.25" customHeight="1">
      <c r="B28" s="746" t="s">
        <v>290</v>
      </c>
      <c r="C28" s="747"/>
      <c r="D28" s="747"/>
      <c r="E28" s="747"/>
      <c r="F28" s="747"/>
      <c r="G28" s="747"/>
      <c r="H28" s="747"/>
      <c r="I28" s="747"/>
      <c r="J28" s="747"/>
      <c r="K28" s="747"/>
      <c r="L28" s="747"/>
      <c r="M28" s="747"/>
      <c r="N28" s="747"/>
      <c r="O28" s="747"/>
      <c r="P28" s="747"/>
      <c r="Q28" s="748"/>
      <c r="R28" s="641" t="s">
        <v>217</v>
      </c>
      <c r="S28" s="644"/>
      <c r="T28" s="644"/>
      <c r="U28" s="644"/>
      <c r="V28" s="644"/>
      <c r="W28" s="644"/>
      <c r="X28" s="644"/>
      <c r="Y28" s="645"/>
      <c r="Z28" s="703" t="s">
        <v>122</v>
      </c>
      <c r="AA28" s="703"/>
      <c r="AB28" s="703"/>
      <c r="AC28" s="703"/>
      <c r="AD28" s="704" t="s">
        <v>164</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291</v>
      </c>
      <c r="CE28" s="682"/>
      <c r="CF28" s="682"/>
      <c r="CG28" s="682"/>
      <c r="CH28" s="682"/>
      <c r="CI28" s="682"/>
      <c r="CJ28" s="682"/>
      <c r="CK28" s="682"/>
      <c r="CL28" s="682"/>
      <c r="CM28" s="682"/>
      <c r="CN28" s="682"/>
      <c r="CO28" s="682"/>
      <c r="CP28" s="682"/>
      <c r="CQ28" s="683"/>
      <c r="CR28" s="641">
        <v>2025836</v>
      </c>
      <c r="CS28" s="644"/>
      <c r="CT28" s="644"/>
      <c r="CU28" s="644"/>
      <c r="CV28" s="644"/>
      <c r="CW28" s="644"/>
      <c r="CX28" s="644"/>
      <c r="CY28" s="645"/>
      <c r="CZ28" s="646">
        <v>14.5</v>
      </c>
      <c r="DA28" s="675"/>
      <c r="DB28" s="675"/>
      <c r="DC28" s="676"/>
      <c r="DD28" s="649">
        <v>1999586</v>
      </c>
      <c r="DE28" s="644"/>
      <c r="DF28" s="644"/>
      <c r="DG28" s="644"/>
      <c r="DH28" s="644"/>
      <c r="DI28" s="644"/>
      <c r="DJ28" s="644"/>
      <c r="DK28" s="645"/>
      <c r="DL28" s="649">
        <v>1999586</v>
      </c>
      <c r="DM28" s="644"/>
      <c r="DN28" s="644"/>
      <c r="DO28" s="644"/>
      <c r="DP28" s="644"/>
      <c r="DQ28" s="644"/>
      <c r="DR28" s="644"/>
      <c r="DS28" s="644"/>
      <c r="DT28" s="644"/>
      <c r="DU28" s="644"/>
      <c r="DV28" s="645"/>
      <c r="DW28" s="646">
        <v>23.6</v>
      </c>
      <c r="DX28" s="675"/>
      <c r="DY28" s="675"/>
      <c r="DZ28" s="675"/>
      <c r="EA28" s="675"/>
      <c r="EB28" s="675"/>
      <c r="EC28" s="677"/>
    </row>
    <row r="29" spans="2:133" ht="11.25" customHeight="1">
      <c r="B29" s="638" t="s">
        <v>292</v>
      </c>
      <c r="C29" s="639"/>
      <c r="D29" s="639"/>
      <c r="E29" s="639"/>
      <c r="F29" s="639"/>
      <c r="G29" s="639"/>
      <c r="H29" s="639"/>
      <c r="I29" s="639"/>
      <c r="J29" s="639"/>
      <c r="K29" s="639"/>
      <c r="L29" s="639"/>
      <c r="M29" s="639"/>
      <c r="N29" s="639"/>
      <c r="O29" s="639"/>
      <c r="P29" s="639"/>
      <c r="Q29" s="640"/>
      <c r="R29" s="641">
        <v>975194</v>
      </c>
      <c r="S29" s="644"/>
      <c r="T29" s="644"/>
      <c r="U29" s="644"/>
      <c r="V29" s="644"/>
      <c r="W29" s="644"/>
      <c r="X29" s="644"/>
      <c r="Y29" s="645"/>
      <c r="Z29" s="703">
        <v>6.8</v>
      </c>
      <c r="AA29" s="703"/>
      <c r="AB29" s="703"/>
      <c r="AC29" s="703"/>
      <c r="AD29" s="704" t="s">
        <v>122</v>
      </c>
      <c r="AE29" s="704"/>
      <c r="AF29" s="704"/>
      <c r="AG29" s="704"/>
      <c r="AH29" s="704"/>
      <c r="AI29" s="704"/>
      <c r="AJ29" s="704"/>
      <c r="AK29" s="704"/>
      <c r="AL29" s="646" t="s">
        <v>164</v>
      </c>
      <c r="AM29" s="647"/>
      <c r="AN29" s="647"/>
      <c r="AO29" s="705"/>
      <c r="AP29" s="715" t="s">
        <v>211</v>
      </c>
      <c r="AQ29" s="716"/>
      <c r="AR29" s="716"/>
      <c r="AS29" s="716"/>
      <c r="AT29" s="716"/>
      <c r="AU29" s="716"/>
      <c r="AV29" s="716"/>
      <c r="AW29" s="716"/>
      <c r="AX29" s="716"/>
      <c r="AY29" s="716"/>
      <c r="AZ29" s="716"/>
      <c r="BA29" s="716"/>
      <c r="BB29" s="716"/>
      <c r="BC29" s="716"/>
      <c r="BD29" s="716"/>
      <c r="BE29" s="716"/>
      <c r="BF29" s="717"/>
      <c r="BG29" s="715" t="s">
        <v>293</v>
      </c>
      <c r="BH29" s="743"/>
      <c r="BI29" s="743"/>
      <c r="BJ29" s="743"/>
      <c r="BK29" s="743"/>
      <c r="BL29" s="743"/>
      <c r="BM29" s="743"/>
      <c r="BN29" s="743"/>
      <c r="BO29" s="743"/>
      <c r="BP29" s="743"/>
      <c r="BQ29" s="744"/>
      <c r="BR29" s="715" t="s">
        <v>294</v>
      </c>
      <c r="BS29" s="743"/>
      <c r="BT29" s="743"/>
      <c r="BU29" s="743"/>
      <c r="BV29" s="743"/>
      <c r="BW29" s="743"/>
      <c r="BX29" s="743"/>
      <c r="BY29" s="743"/>
      <c r="BZ29" s="743"/>
      <c r="CA29" s="743"/>
      <c r="CB29" s="744"/>
      <c r="CD29" s="725" t="s">
        <v>295</v>
      </c>
      <c r="CE29" s="726"/>
      <c r="CF29" s="685" t="s">
        <v>296</v>
      </c>
      <c r="CG29" s="682"/>
      <c r="CH29" s="682"/>
      <c r="CI29" s="682"/>
      <c r="CJ29" s="682"/>
      <c r="CK29" s="682"/>
      <c r="CL29" s="682"/>
      <c r="CM29" s="682"/>
      <c r="CN29" s="682"/>
      <c r="CO29" s="682"/>
      <c r="CP29" s="682"/>
      <c r="CQ29" s="683"/>
      <c r="CR29" s="641">
        <v>2025822</v>
      </c>
      <c r="CS29" s="642"/>
      <c r="CT29" s="642"/>
      <c r="CU29" s="642"/>
      <c r="CV29" s="642"/>
      <c r="CW29" s="642"/>
      <c r="CX29" s="642"/>
      <c r="CY29" s="643"/>
      <c r="CZ29" s="646">
        <v>14.5</v>
      </c>
      <c r="DA29" s="675"/>
      <c r="DB29" s="675"/>
      <c r="DC29" s="676"/>
      <c r="DD29" s="649">
        <v>1999572</v>
      </c>
      <c r="DE29" s="642"/>
      <c r="DF29" s="642"/>
      <c r="DG29" s="642"/>
      <c r="DH29" s="642"/>
      <c r="DI29" s="642"/>
      <c r="DJ29" s="642"/>
      <c r="DK29" s="643"/>
      <c r="DL29" s="649">
        <v>1999572</v>
      </c>
      <c r="DM29" s="642"/>
      <c r="DN29" s="642"/>
      <c r="DO29" s="642"/>
      <c r="DP29" s="642"/>
      <c r="DQ29" s="642"/>
      <c r="DR29" s="642"/>
      <c r="DS29" s="642"/>
      <c r="DT29" s="642"/>
      <c r="DU29" s="642"/>
      <c r="DV29" s="643"/>
      <c r="DW29" s="646">
        <v>23.6</v>
      </c>
      <c r="DX29" s="675"/>
      <c r="DY29" s="675"/>
      <c r="DZ29" s="675"/>
      <c r="EA29" s="675"/>
      <c r="EB29" s="675"/>
      <c r="EC29" s="677"/>
    </row>
    <row r="30" spans="2:133" ht="11.25" customHeight="1">
      <c r="B30" s="638" t="s">
        <v>297</v>
      </c>
      <c r="C30" s="639"/>
      <c r="D30" s="639"/>
      <c r="E30" s="639"/>
      <c r="F30" s="639"/>
      <c r="G30" s="639"/>
      <c r="H30" s="639"/>
      <c r="I30" s="639"/>
      <c r="J30" s="639"/>
      <c r="K30" s="639"/>
      <c r="L30" s="639"/>
      <c r="M30" s="639"/>
      <c r="N30" s="639"/>
      <c r="O30" s="639"/>
      <c r="P30" s="639"/>
      <c r="Q30" s="640"/>
      <c r="R30" s="641">
        <v>25753</v>
      </c>
      <c r="S30" s="644"/>
      <c r="T30" s="644"/>
      <c r="U30" s="644"/>
      <c r="V30" s="644"/>
      <c r="W30" s="644"/>
      <c r="X30" s="644"/>
      <c r="Y30" s="645"/>
      <c r="Z30" s="703">
        <v>0.2</v>
      </c>
      <c r="AA30" s="703"/>
      <c r="AB30" s="703"/>
      <c r="AC30" s="703"/>
      <c r="AD30" s="704">
        <v>6122</v>
      </c>
      <c r="AE30" s="704"/>
      <c r="AF30" s="704"/>
      <c r="AG30" s="704"/>
      <c r="AH30" s="704"/>
      <c r="AI30" s="704"/>
      <c r="AJ30" s="704"/>
      <c r="AK30" s="704"/>
      <c r="AL30" s="646">
        <v>0.1</v>
      </c>
      <c r="AM30" s="647"/>
      <c r="AN30" s="647"/>
      <c r="AO30" s="705"/>
      <c r="AP30" s="731" t="s">
        <v>298</v>
      </c>
      <c r="AQ30" s="732"/>
      <c r="AR30" s="732"/>
      <c r="AS30" s="732"/>
      <c r="AT30" s="737" t="s">
        <v>299</v>
      </c>
      <c r="AU30" s="210"/>
      <c r="AV30" s="210"/>
      <c r="AW30" s="210"/>
      <c r="AX30" s="740" t="s">
        <v>176</v>
      </c>
      <c r="AY30" s="741"/>
      <c r="AZ30" s="741"/>
      <c r="BA30" s="741"/>
      <c r="BB30" s="741"/>
      <c r="BC30" s="741"/>
      <c r="BD30" s="741"/>
      <c r="BE30" s="741"/>
      <c r="BF30" s="742"/>
      <c r="BG30" s="721">
        <v>99</v>
      </c>
      <c r="BH30" s="722"/>
      <c r="BI30" s="722"/>
      <c r="BJ30" s="722"/>
      <c r="BK30" s="722"/>
      <c r="BL30" s="722"/>
      <c r="BM30" s="723">
        <v>93.5</v>
      </c>
      <c r="BN30" s="722"/>
      <c r="BO30" s="722"/>
      <c r="BP30" s="722"/>
      <c r="BQ30" s="724"/>
      <c r="BR30" s="721">
        <v>99</v>
      </c>
      <c r="BS30" s="722"/>
      <c r="BT30" s="722"/>
      <c r="BU30" s="722"/>
      <c r="BV30" s="722"/>
      <c r="BW30" s="722"/>
      <c r="BX30" s="723">
        <v>93.3</v>
      </c>
      <c r="BY30" s="722"/>
      <c r="BZ30" s="722"/>
      <c r="CA30" s="722"/>
      <c r="CB30" s="724"/>
      <c r="CD30" s="727"/>
      <c r="CE30" s="728"/>
      <c r="CF30" s="685" t="s">
        <v>300</v>
      </c>
      <c r="CG30" s="682"/>
      <c r="CH30" s="682"/>
      <c r="CI30" s="682"/>
      <c r="CJ30" s="682"/>
      <c r="CK30" s="682"/>
      <c r="CL30" s="682"/>
      <c r="CM30" s="682"/>
      <c r="CN30" s="682"/>
      <c r="CO30" s="682"/>
      <c r="CP30" s="682"/>
      <c r="CQ30" s="683"/>
      <c r="CR30" s="641">
        <v>1887738</v>
      </c>
      <c r="CS30" s="644"/>
      <c r="CT30" s="644"/>
      <c r="CU30" s="644"/>
      <c r="CV30" s="644"/>
      <c r="CW30" s="644"/>
      <c r="CX30" s="644"/>
      <c r="CY30" s="645"/>
      <c r="CZ30" s="646">
        <v>13.5</v>
      </c>
      <c r="DA30" s="675"/>
      <c r="DB30" s="675"/>
      <c r="DC30" s="676"/>
      <c r="DD30" s="649">
        <v>1861969</v>
      </c>
      <c r="DE30" s="644"/>
      <c r="DF30" s="644"/>
      <c r="DG30" s="644"/>
      <c r="DH30" s="644"/>
      <c r="DI30" s="644"/>
      <c r="DJ30" s="644"/>
      <c r="DK30" s="645"/>
      <c r="DL30" s="649">
        <v>1861969</v>
      </c>
      <c r="DM30" s="644"/>
      <c r="DN30" s="644"/>
      <c r="DO30" s="644"/>
      <c r="DP30" s="644"/>
      <c r="DQ30" s="644"/>
      <c r="DR30" s="644"/>
      <c r="DS30" s="644"/>
      <c r="DT30" s="644"/>
      <c r="DU30" s="644"/>
      <c r="DV30" s="645"/>
      <c r="DW30" s="646">
        <v>22</v>
      </c>
      <c r="DX30" s="675"/>
      <c r="DY30" s="675"/>
      <c r="DZ30" s="675"/>
      <c r="EA30" s="675"/>
      <c r="EB30" s="675"/>
      <c r="EC30" s="677"/>
    </row>
    <row r="31" spans="2:133" ht="11.25" customHeight="1">
      <c r="B31" s="638" t="s">
        <v>301</v>
      </c>
      <c r="C31" s="639"/>
      <c r="D31" s="639"/>
      <c r="E31" s="639"/>
      <c r="F31" s="639"/>
      <c r="G31" s="639"/>
      <c r="H31" s="639"/>
      <c r="I31" s="639"/>
      <c r="J31" s="639"/>
      <c r="K31" s="639"/>
      <c r="L31" s="639"/>
      <c r="M31" s="639"/>
      <c r="N31" s="639"/>
      <c r="O31" s="639"/>
      <c r="P31" s="639"/>
      <c r="Q31" s="640"/>
      <c r="R31" s="641">
        <v>75216</v>
      </c>
      <c r="S31" s="644"/>
      <c r="T31" s="644"/>
      <c r="U31" s="644"/>
      <c r="V31" s="644"/>
      <c r="W31" s="644"/>
      <c r="X31" s="644"/>
      <c r="Y31" s="645"/>
      <c r="Z31" s="703">
        <v>0.5</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302</v>
      </c>
      <c r="AV31" s="209"/>
      <c r="AW31" s="209"/>
      <c r="AX31" s="638" t="s">
        <v>303</v>
      </c>
      <c r="AY31" s="639"/>
      <c r="AZ31" s="639"/>
      <c r="BA31" s="639"/>
      <c r="BB31" s="639"/>
      <c r="BC31" s="639"/>
      <c r="BD31" s="639"/>
      <c r="BE31" s="639"/>
      <c r="BF31" s="640"/>
      <c r="BG31" s="719">
        <v>99.2</v>
      </c>
      <c r="BH31" s="642"/>
      <c r="BI31" s="642"/>
      <c r="BJ31" s="642"/>
      <c r="BK31" s="642"/>
      <c r="BL31" s="642"/>
      <c r="BM31" s="647">
        <v>96.7</v>
      </c>
      <c r="BN31" s="720"/>
      <c r="BO31" s="720"/>
      <c r="BP31" s="720"/>
      <c r="BQ31" s="681"/>
      <c r="BR31" s="719">
        <v>99.2</v>
      </c>
      <c r="BS31" s="642"/>
      <c r="BT31" s="642"/>
      <c r="BU31" s="642"/>
      <c r="BV31" s="642"/>
      <c r="BW31" s="642"/>
      <c r="BX31" s="647">
        <v>96.4</v>
      </c>
      <c r="BY31" s="720"/>
      <c r="BZ31" s="720"/>
      <c r="CA31" s="720"/>
      <c r="CB31" s="681"/>
      <c r="CD31" s="727"/>
      <c r="CE31" s="728"/>
      <c r="CF31" s="685" t="s">
        <v>304</v>
      </c>
      <c r="CG31" s="682"/>
      <c r="CH31" s="682"/>
      <c r="CI31" s="682"/>
      <c r="CJ31" s="682"/>
      <c r="CK31" s="682"/>
      <c r="CL31" s="682"/>
      <c r="CM31" s="682"/>
      <c r="CN31" s="682"/>
      <c r="CO31" s="682"/>
      <c r="CP31" s="682"/>
      <c r="CQ31" s="683"/>
      <c r="CR31" s="641">
        <v>138084</v>
      </c>
      <c r="CS31" s="642"/>
      <c r="CT31" s="642"/>
      <c r="CU31" s="642"/>
      <c r="CV31" s="642"/>
      <c r="CW31" s="642"/>
      <c r="CX31" s="642"/>
      <c r="CY31" s="643"/>
      <c r="CZ31" s="646">
        <v>1</v>
      </c>
      <c r="DA31" s="675"/>
      <c r="DB31" s="675"/>
      <c r="DC31" s="676"/>
      <c r="DD31" s="649">
        <v>137603</v>
      </c>
      <c r="DE31" s="642"/>
      <c r="DF31" s="642"/>
      <c r="DG31" s="642"/>
      <c r="DH31" s="642"/>
      <c r="DI31" s="642"/>
      <c r="DJ31" s="642"/>
      <c r="DK31" s="643"/>
      <c r="DL31" s="649">
        <v>137603</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305</v>
      </c>
      <c r="C32" s="639"/>
      <c r="D32" s="639"/>
      <c r="E32" s="639"/>
      <c r="F32" s="639"/>
      <c r="G32" s="639"/>
      <c r="H32" s="639"/>
      <c r="I32" s="639"/>
      <c r="J32" s="639"/>
      <c r="K32" s="639"/>
      <c r="L32" s="639"/>
      <c r="M32" s="639"/>
      <c r="N32" s="639"/>
      <c r="O32" s="639"/>
      <c r="P32" s="639"/>
      <c r="Q32" s="640"/>
      <c r="R32" s="641">
        <v>539201</v>
      </c>
      <c r="S32" s="644"/>
      <c r="T32" s="644"/>
      <c r="U32" s="644"/>
      <c r="V32" s="644"/>
      <c r="W32" s="644"/>
      <c r="X32" s="644"/>
      <c r="Y32" s="645"/>
      <c r="Z32" s="703">
        <v>3.8</v>
      </c>
      <c r="AA32" s="703"/>
      <c r="AB32" s="703"/>
      <c r="AC32" s="703"/>
      <c r="AD32" s="704" t="s">
        <v>217</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306</v>
      </c>
      <c r="AY32" s="654"/>
      <c r="AZ32" s="654"/>
      <c r="BA32" s="654"/>
      <c r="BB32" s="654"/>
      <c r="BC32" s="654"/>
      <c r="BD32" s="654"/>
      <c r="BE32" s="654"/>
      <c r="BF32" s="655"/>
      <c r="BG32" s="718">
        <v>98.8</v>
      </c>
      <c r="BH32" s="657"/>
      <c r="BI32" s="657"/>
      <c r="BJ32" s="657"/>
      <c r="BK32" s="657"/>
      <c r="BL32" s="657"/>
      <c r="BM32" s="701">
        <v>90.3</v>
      </c>
      <c r="BN32" s="657"/>
      <c r="BO32" s="657"/>
      <c r="BP32" s="657"/>
      <c r="BQ32" s="694"/>
      <c r="BR32" s="718">
        <v>98.8</v>
      </c>
      <c r="BS32" s="657"/>
      <c r="BT32" s="657"/>
      <c r="BU32" s="657"/>
      <c r="BV32" s="657"/>
      <c r="BW32" s="657"/>
      <c r="BX32" s="701">
        <v>90.2</v>
      </c>
      <c r="BY32" s="657"/>
      <c r="BZ32" s="657"/>
      <c r="CA32" s="657"/>
      <c r="CB32" s="694"/>
      <c r="CD32" s="729"/>
      <c r="CE32" s="730"/>
      <c r="CF32" s="685" t="s">
        <v>307</v>
      </c>
      <c r="CG32" s="682"/>
      <c r="CH32" s="682"/>
      <c r="CI32" s="682"/>
      <c r="CJ32" s="682"/>
      <c r="CK32" s="682"/>
      <c r="CL32" s="682"/>
      <c r="CM32" s="682"/>
      <c r="CN32" s="682"/>
      <c r="CO32" s="682"/>
      <c r="CP32" s="682"/>
      <c r="CQ32" s="683"/>
      <c r="CR32" s="641">
        <v>14</v>
      </c>
      <c r="CS32" s="644"/>
      <c r="CT32" s="644"/>
      <c r="CU32" s="644"/>
      <c r="CV32" s="644"/>
      <c r="CW32" s="644"/>
      <c r="CX32" s="644"/>
      <c r="CY32" s="645"/>
      <c r="CZ32" s="646">
        <v>0</v>
      </c>
      <c r="DA32" s="675"/>
      <c r="DB32" s="675"/>
      <c r="DC32" s="676"/>
      <c r="DD32" s="649">
        <v>14</v>
      </c>
      <c r="DE32" s="644"/>
      <c r="DF32" s="644"/>
      <c r="DG32" s="644"/>
      <c r="DH32" s="644"/>
      <c r="DI32" s="644"/>
      <c r="DJ32" s="644"/>
      <c r="DK32" s="645"/>
      <c r="DL32" s="649">
        <v>14</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308</v>
      </c>
      <c r="C33" s="639"/>
      <c r="D33" s="639"/>
      <c r="E33" s="639"/>
      <c r="F33" s="639"/>
      <c r="G33" s="639"/>
      <c r="H33" s="639"/>
      <c r="I33" s="639"/>
      <c r="J33" s="639"/>
      <c r="K33" s="639"/>
      <c r="L33" s="639"/>
      <c r="M33" s="639"/>
      <c r="N33" s="639"/>
      <c r="O33" s="639"/>
      <c r="P33" s="639"/>
      <c r="Q33" s="640"/>
      <c r="R33" s="641">
        <v>211986</v>
      </c>
      <c r="S33" s="644"/>
      <c r="T33" s="644"/>
      <c r="U33" s="644"/>
      <c r="V33" s="644"/>
      <c r="W33" s="644"/>
      <c r="X33" s="644"/>
      <c r="Y33" s="645"/>
      <c r="Z33" s="703">
        <v>1.5</v>
      </c>
      <c r="AA33" s="703"/>
      <c r="AB33" s="703"/>
      <c r="AC33" s="703"/>
      <c r="AD33" s="704" t="s">
        <v>122</v>
      </c>
      <c r="AE33" s="704"/>
      <c r="AF33" s="704"/>
      <c r="AG33" s="704"/>
      <c r="AH33" s="704"/>
      <c r="AI33" s="704"/>
      <c r="AJ33" s="704"/>
      <c r="AK33" s="704"/>
      <c r="AL33" s="646" t="s">
        <v>217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309</v>
      </c>
      <c r="CE33" s="682"/>
      <c r="CF33" s="682"/>
      <c r="CG33" s="682"/>
      <c r="CH33" s="682"/>
      <c r="CI33" s="682"/>
      <c r="CJ33" s="682"/>
      <c r="CK33" s="682"/>
      <c r="CL33" s="682"/>
      <c r="CM33" s="682"/>
      <c r="CN33" s="682"/>
      <c r="CO33" s="682"/>
      <c r="CP33" s="682"/>
      <c r="CQ33" s="683"/>
      <c r="CR33" s="641">
        <v>6326696</v>
      </c>
      <c r="CS33" s="642"/>
      <c r="CT33" s="642"/>
      <c r="CU33" s="642"/>
      <c r="CV33" s="642"/>
      <c r="CW33" s="642"/>
      <c r="CX33" s="642"/>
      <c r="CY33" s="643"/>
      <c r="CZ33" s="646">
        <v>45.4</v>
      </c>
      <c r="DA33" s="675"/>
      <c r="DB33" s="675"/>
      <c r="DC33" s="676"/>
      <c r="DD33" s="649">
        <v>4941610</v>
      </c>
      <c r="DE33" s="642"/>
      <c r="DF33" s="642"/>
      <c r="DG33" s="642"/>
      <c r="DH33" s="642"/>
      <c r="DI33" s="642"/>
      <c r="DJ33" s="642"/>
      <c r="DK33" s="643"/>
      <c r="DL33" s="649">
        <v>3480983</v>
      </c>
      <c r="DM33" s="642"/>
      <c r="DN33" s="642"/>
      <c r="DO33" s="642"/>
      <c r="DP33" s="642"/>
      <c r="DQ33" s="642"/>
      <c r="DR33" s="642"/>
      <c r="DS33" s="642"/>
      <c r="DT33" s="642"/>
      <c r="DU33" s="642"/>
      <c r="DV33" s="643"/>
      <c r="DW33" s="646">
        <v>41.1</v>
      </c>
      <c r="DX33" s="675"/>
      <c r="DY33" s="675"/>
      <c r="DZ33" s="675"/>
      <c r="EA33" s="675"/>
      <c r="EB33" s="675"/>
      <c r="EC33" s="677"/>
    </row>
    <row r="34" spans="2:133" ht="11.25" customHeight="1">
      <c r="B34" s="638" t="s">
        <v>310</v>
      </c>
      <c r="C34" s="639"/>
      <c r="D34" s="639"/>
      <c r="E34" s="639"/>
      <c r="F34" s="639"/>
      <c r="G34" s="639"/>
      <c r="H34" s="639"/>
      <c r="I34" s="639"/>
      <c r="J34" s="639"/>
      <c r="K34" s="639"/>
      <c r="L34" s="639"/>
      <c r="M34" s="639"/>
      <c r="N34" s="639"/>
      <c r="O34" s="639"/>
      <c r="P34" s="639"/>
      <c r="Q34" s="640"/>
      <c r="R34" s="641">
        <v>409903</v>
      </c>
      <c r="S34" s="644"/>
      <c r="T34" s="644"/>
      <c r="U34" s="644"/>
      <c r="V34" s="644"/>
      <c r="W34" s="644"/>
      <c r="X34" s="644"/>
      <c r="Y34" s="645"/>
      <c r="Z34" s="703">
        <v>2.9</v>
      </c>
      <c r="AA34" s="703"/>
      <c r="AB34" s="703"/>
      <c r="AC34" s="703"/>
      <c r="AD34" s="704">
        <v>16289</v>
      </c>
      <c r="AE34" s="704"/>
      <c r="AF34" s="704"/>
      <c r="AG34" s="704"/>
      <c r="AH34" s="704"/>
      <c r="AI34" s="704"/>
      <c r="AJ34" s="704"/>
      <c r="AK34" s="704"/>
      <c r="AL34" s="646">
        <v>0.2</v>
      </c>
      <c r="AM34" s="647"/>
      <c r="AN34" s="647"/>
      <c r="AO34" s="705"/>
      <c r="AP34" s="214"/>
      <c r="AQ34" s="715" t="s">
        <v>311</v>
      </c>
      <c r="AR34" s="716"/>
      <c r="AS34" s="716"/>
      <c r="AT34" s="716"/>
      <c r="AU34" s="716"/>
      <c r="AV34" s="716"/>
      <c r="AW34" s="716"/>
      <c r="AX34" s="716"/>
      <c r="AY34" s="716"/>
      <c r="AZ34" s="716"/>
      <c r="BA34" s="716"/>
      <c r="BB34" s="716"/>
      <c r="BC34" s="716"/>
      <c r="BD34" s="716"/>
      <c r="BE34" s="716"/>
      <c r="BF34" s="717"/>
      <c r="BG34" s="715" t="s">
        <v>312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313</v>
      </c>
      <c r="CE34" s="682"/>
      <c r="CF34" s="682"/>
      <c r="CG34" s="682"/>
      <c r="CH34" s="682"/>
      <c r="CI34" s="682"/>
      <c r="CJ34" s="682"/>
      <c r="CK34" s="682"/>
      <c r="CL34" s="682"/>
      <c r="CM34" s="682"/>
      <c r="CN34" s="682"/>
      <c r="CO34" s="682"/>
      <c r="CP34" s="682"/>
      <c r="CQ34" s="683"/>
      <c r="CR34" s="641">
        <v>1954039</v>
      </c>
      <c r="CS34" s="644"/>
      <c r="CT34" s="644"/>
      <c r="CU34" s="644"/>
      <c r="CV34" s="644"/>
      <c r="CW34" s="644"/>
      <c r="CX34" s="644"/>
      <c r="CY34" s="645"/>
      <c r="CZ34" s="646">
        <v>14</v>
      </c>
      <c r="DA34" s="675"/>
      <c r="DB34" s="675"/>
      <c r="DC34" s="676"/>
      <c r="DD34" s="649">
        <v>1290249</v>
      </c>
      <c r="DE34" s="644"/>
      <c r="DF34" s="644"/>
      <c r="DG34" s="644"/>
      <c r="DH34" s="644"/>
      <c r="DI34" s="644"/>
      <c r="DJ34" s="644"/>
      <c r="DK34" s="645"/>
      <c r="DL34" s="649">
        <v>1068759</v>
      </c>
      <c r="DM34" s="644"/>
      <c r="DN34" s="644"/>
      <c r="DO34" s="644"/>
      <c r="DP34" s="644"/>
      <c r="DQ34" s="644"/>
      <c r="DR34" s="644"/>
      <c r="DS34" s="644"/>
      <c r="DT34" s="644"/>
      <c r="DU34" s="644"/>
      <c r="DV34" s="645"/>
      <c r="DW34" s="646">
        <v>12.6</v>
      </c>
      <c r="DX34" s="675"/>
      <c r="DY34" s="675"/>
      <c r="DZ34" s="675"/>
      <c r="EA34" s="675"/>
      <c r="EB34" s="675"/>
      <c r="EC34" s="677"/>
    </row>
    <row r="35" spans="2:133" ht="11.25" customHeight="1">
      <c r="B35" s="638" t="s">
        <v>314</v>
      </c>
      <c r="C35" s="639"/>
      <c r="D35" s="639"/>
      <c r="E35" s="639"/>
      <c r="F35" s="639"/>
      <c r="G35" s="639"/>
      <c r="H35" s="639"/>
      <c r="I35" s="639"/>
      <c r="J35" s="639"/>
      <c r="K35" s="639"/>
      <c r="L35" s="639"/>
      <c r="M35" s="639"/>
      <c r="N35" s="639"/>
      <c r="O35" s="639"/>
      <c r="P35" s="639"/>
      <c r="Q35" s="640"/>
      <c r="R35" s="641">
        <v>1993127</v>
      </c>
      <c r="S35" s="644"/>
      <c r="T35" s="644"/>
      <c r="U35" s="644"/>
      <c r="V35" s="644"/>
      <c r="W35" s="644"/>
      <c r="X35" s="644"/>
      <c r="Y35" s="645"/>
      <c r="Z35" s="703">
        <v>13.9</v>
      </c>
      <c r="AA35" s="703"/>
      <c r="AB35" s="703"/>
      <c r="AC35" s="703"/>
      <c r="AD35" s="704" t="s">
        <v>122</v>
      </c>
      <c r="AE35" s="704"/>
      <c r="AF35" s="704"/>
      <c r="AG35" s="704"/>
      <c r="AH35" s="704"/>
      <c r="AI35" s="704"/>
      <c r="AJ35" s="704"/>
      <c r="AK35" s="704"/>
      <c r="AL35" s="646" t="s">
        <v>122</v>
      </c>
      <c r="AM35" s="647"/>
      <c r="AN35" s="647"/>
      <c r="AO35" s="705"/>
      <c r="AP35" s="214"/>
      <c r="AQ35" s="709" t="s">
        <v>315</v>
      </c>
      <c r="AR35" s="710"/>
      <c r="AS35" s="710"/>
      <c r="AT35" s="710"/>
      <c r="AU35" s="710"/>
      <c r="AV35" s="710"/>
      <c r="AW35" s="710"/>
      <c r="AX35" s="710"/>
      <c r="AY35" s="711"/>
      <c r="AZ35" s="706">
        <v>2341579</v>
      </c>
      <c r="BA35" s="707"/>
      <c r="BB35" s="707"/>
      <c r="BC35" s="707"/>
      <c r="BD35" s="707"/>
      <c r="BE35" s="707"/>
      <c r="BF35" s="708"/>
      <c r="BG35" s="712" t="s">
        <v>316</v>
      </c>
      <c r="BH35" s="713"/>
      <c r="BI35" s="713"/>
      <c r="BJ35" s="713"/>
      <c r="BK35" s="713"/>
      <c r="BL35" s="713"/>
      <c r="BM35" s="713"/>
      <c r="BN35" s="713"/>
      <c r="BO35" s="713"/>
      <c r="BP35" s="713"/>
      <c r="BQ35" s="713"/>
      <c r="BR35" s="713"/>
      <c r="BS35" s="713"/>
      <c r="BT35" s="713"/>
      <c r="BU35" s="714"/>
      <c r="BV35" s="706">
        <v>6526</v>
      </c>
      <c r="BW35" s="707"/>
      <c r="BX35" s="707"/>
      <c r="BY35" s="707"/>
      <c r="BZ35" s="707"/>
      <c r="CA35" s="707"/>
      <c r="CB35" s="708"/>
      <c r="CD35" s="685" t="s">
        <v>317</v>
      </c>
      <c r="CE35" s="682"/>
      <c r="CF35" s="682"/>
      <c r="CG35" s="682"/>
      <c r="CH35" s="682"/>
      <c r="CI35" s="682"/>
      <c r="CJ35" s="682"/>
      <c r="CK35" s="682"/>
      <c r="CL35" s="682"/>
      <c r="CM35" s="682"/>
      <c r="CN35" s="682"/>
      <c r="CO35" s="682"/>
      <c r="CP35" s="682"/>
      <c r="CQ35" s="683"/>
      <c r="CR35" s="641">
        <v>304822</v>
      </c>
      <c r="CS35" s="642"/>
      <c r="CT35" s="642"/>
      <c r="CU35" s="642"/>
      <c r="CV35" s="642"/>
      <c r="CW35" s="642"/>
      <c r="CX35" s="642"/>
      <c r="CY35" s="643"/>
      <c r="CZ35" s="646">
        <v>2.2000000000000002</v>
      </c>
      <c r="DA35" s="675"/>
      <c r="DB35" s="675"/>
      <c r="DC35" s="676"/>
      <c r="DD35" s="649">
        <v>232677</v>
      </c>
      <c r="DE35" s="642"/>
      <c r="DF35" s="642"/>
      <c r="DG35" s="642"/>
      <c r="DH35" s="642"/>
      <c r="DI35" s="642"/>
      <c r="DJ35" s="642"/>
      <c r="DK35" s="643"/>
      <c r="DL35" s="649">
        <v>114344</v>
      </c>
      <c r="DM35" s="642"/>
      <c r="DN35" s="642"/>
      <c r="DO35" s="642"/>
      <c r="DP35" s="642"/>
      <c r="DQ35" s="642"/>
      <c r="DR35" s="642"/>
      <c r="DS35" s="642"/>
      <c r="DT35" s="642"/>
      <c r="DU35" s="642"/>
      <c r="DV35" s="643"/>
      <c r="DW35" s="646">
        <v>1.3</v>
      </c>
      <c r="DX35" s="675"/>
      <c r="DY35" s="675"/>
      <c r="DZ35" s="675"/>
      <c r="EA35" s="675"/>
      <c r="EB35" s="675"/>
      <c r="EC35" s="677"/>
    </row>
    <row r="36" spans="2:133" ht="11.25" customHeight="1">
      <c r="B36" s="638" t="s">
        <v>318</v>
      </c>
      <c r="C36" s="639"/>
      <c r="D36" s="639"/>
      <c r="E36" s="639"/>
      <c r="F36" s="639"/>
      <c r="G36" s="639"/>
      <c r="H36" s="639"/>
      <c r="I36" s="639"/>
      <c r="J36" s="639"/>
      <c r="K36" s="639"/>
      <c r="L36" s="639"/>
      <c r="M36" s="639"/>
      <c r="N36" s="639"/>
      <c r="O36" s="639"/>
      <c r="P36" s="639"/>
      <c r="Q36" s="640"/>
      <c r="R36" s="641" t="s">
        <v>217</v>
      </c>
      <c r="S36" s="644"/>
      <c r="T36" s="644"/>
      <c r="U36" s="644"/>
      <c r="V36" s="644"/>
      <c r="W36" s="644"/>
      <c r="X36" s="644"/>
      <c r="Y36" s="645"/>
      <c r="Z36" s="703" t="s">
        <v>122</v>
      </c>
      <c r="AA36" s="703"/>
      <c r="AB36" s="703"/>
      <c r="AC36" s="703"/>
      <c r="AD36" s="704" t="s">
        <v>217</v>
      </c>
      <c r="AE36" s="704"/>
      <c r="AF36" s="704"/>
      <c r="AG36" s="704"/>
      <c r="AH36" s="704"/>
      <c r="AI36" s="704"/>
      <c r="AJ36" s="704"/>
      <c r="AK36" s="704"/>
      <c r="AL36" s="646" t="s">
        <v>164</v>
      </c>
      <c r="AM36" s="647"/>
      <c r="AN36" s="647"/>
      <c r="AO36" s="705"/>
      <c r="AQ36" s="678" t="s">
        <v>319</v>
      </c>
      <c r="AR36" s="679"/>
      <c r="AS36" s="679"/>
      <c r="AT36" s="679"/>
      <c r="AU36" s="679"/>
      <c r="AV36" s="679"/>
      <c r="AW36" s="679"/>
      <c r="AX36" s="679"/>
      <c r="AY36" s="680"/>
      <c r="AZ36" s="641">
        <v>833057</v>
      </c>
      <c r="BA36" s="644"/>
      <c r="BB36" s="644"/>
      <c r="BC36" s="644"/>
      <c r="BD36" s="642"/>
      <c r="BE36" s="642"/>
      <c r="BF36" s="681"/>
      <c r="BG36" s="685" t="s">
        <v>320</v>
      </c>
      <c r="BH36" s="682"/>
      <c r="BI36" s="682"/>
      <c r="BJ36" s="682"/>
      <c r="BK36" s="682"/>
      <c r="BL36" s="682"/>
      <c r="BM36" s="682"/>
      <c r="BN36" s="682"/>
      <c r="BO36" s="682"/>
      <c r="BP36" s="682"/>
      <c r="BQ36" s="682"/>
      <c r="BR36" s="682"/>
      <c r="BS36" s="682"/>
      <c r="BT36" s="682"/>
      <c r="BU36" s="683"/>
      <c r="BV36" s="641">
        <v>-27861</v>
      </c>
      <c r="BW36" s="644"/>
      <c r="BX36" s="644"/>
      <c r="BY36" s="644"/>
      <c r="BZ36" s="644"/>
      <c r="CA36" s="644"/>
      <c r="CB36" s="684"/>
      <c r="CD36" s="685" t="s">
        <v>321</v>
      </c>
      <c r="CE36" s="682"/>
      <c r="CF36" s="682"/>
      <c r="CG36" s="682"/>
      <c r="CH36" s="682"/>
      <c r="CI36" s="682"/>
      <c r="CJ36" s="682"/>
      <c r="CK36" s="682"/>
      <c r="CL36" s="682"/>
      <c r="CM36" s="682"/>
      <c r="CN36" s="682"/>
      <c r="CO36" s="682"/>
      <c r="CP36" s="682"/>
      <c r="CQ36" s="683"/>
      <c r="CR36" s="641">
        <v>2388675</v>
      </c>
      <c r="CS36" s="644"/>
      <c r="CT36" s="644"/>
      <c r="CU36" s="644"/>
      <c r="CV36" s="644"/>
      <c r="CW36" s="644"/>
      <c r="CX36" s="644"/>
      <c r="CY36" s="645"/>
      <c r="CZ36" s="646">
        <v>17.100000000000001</v>
      </c>
      <c r="DA36" s="675"/>
      <c r="DB36" s="675"/>
      <c r="DC36" s="676"/>
      <c r="DD36" s="649">
        <v>2003961</v>
      </c>
      <c r="DE36" s="644"/>
      <c r="DF36" s="644"/>
      <c r="DG36" s="644"/>
      <c r="DH36" s="644"/>
      <c r="DI36" s="644"/>
      <c r="DJ36" s="644"/>
      <c r="DK36" s="645"/>
      <c r="DL36" s="649">
        <v>1492450</v>
      </c>
      <c r="DM36" s="644"/>
      <c r="DN36" s="644"/>
      <c r="DO36" s="644"/>
      <c r="DP36" s="644"/>
      <c r="DQ36" s="644"/>
      <c r="DR36" s="644"/>
      <c r="DS36" s="644"/>
      <c r="DT36" s="644"/>
      <c r="DU36" s="644"/>
      <c r="DV36" s="645"/>
      <c r="DW36" s="646">
        <v>17.600000000000001</v>
      </c>
      <c r="DX36" s="675"/>
      <c r="DY36" s="675"/>
      <c r="DZ36" s="675"/>
      <c r="EA36" s="675"/>
      <c r="EB36" s="675"/>
      <c r="EC36" s="677"/>
    </row>
    <row r="37" spans="2:133" ht="11.25" customHeight="1">
      <c r="B37" s="638" t="s">
        <v>322</v>
      </c>
      <c r="C37" s="639"/>
      <c r="D37" s="639"/>
      <c r="E37" s="639"/>
      <c r="F37" s="639"/>
      <c r="G37" s="639"/>
      <c r="H37" s="639"/>
      <c r="I37" s="639"/>
      <c r="J37" s="639"/>
      <c r="K37" s="639"/>
      <c r="L37" s="639"/>
      <c r="M37" s="639"/>
      <c r="N37" s="639"/>
      <c r="O37" s="639"/>
      <c r="P37" s="639"/>
      <c r="Q37" s="640"/>
      <c r="R37" s="641">
        <v>358127</v>
      </c>
      <c r="S37" s="644"/>
      <c r="T37" s="644"/>
      <c r="U37" s="644"/>
      <c r="V37" s="644"/>
      <c r="W37" s="644"/>
      <c r="X37" s="644"/>
      <c r="Y37" s="645"/>
      <c r="Z37" s="703">
        <v>2.5</v>
      </c>
      <c r="AA37" s="703"/>
      <c r="AB37" s="703"/>
      <c r="AC37" s="703"/>
      <c r="AD37" s="704" t="s">
        <v>122</v>
      </c>
      <c r="AE37" s="704"/>
      <c r="AF37" s="704"/>
      <c r="AG37" s="704"/>
      <c r="AH37" s="704"/>
      <c r="AI37" s="704"/>
      <c r="AJ37" s="704"/>
      <c r="AK37" s="704"/>
      <c r="AL37" s="646" t="s">
        <v>122</v>
      </c>
      <c r="AM37" s="647"/>
      <c r="AN37" s="647"/>
      <c r="AO37" s="705"/>
      <c r="AQ37" s="678" t="s">
        <v>323</v>
      </c>
      <c r="AR37" s="679"/>
      <c r="AS37" s="679"/>
      <c r="AT37" s="679"/>
      <c r="AU37" s="679"/>
      <c r="AV37" s="679"/>
      <c r="AW37" s="679"/>
      <c r="AX37" s="679"/>
      <c r="AY37" s="680"/>
      <c r="AZ37" s="641">
        <v>504854</v>
      </c>
      <c r="BA37" s="644"/>
      <c r="BB37" s="644"/>
      <c r="BC37" s="644"/>
      <c r="BD37" s="642"/>
      <c r="BE37" s="642"/>
      <c r="BF37" s="681"/>
      <c r="BG37" s="685" t="s">
        <v>324</v>
      </c>
      <c r="BH37" s="682"/>
      <c r="BI37" s="682"/>
      <c r="BJ37" s="682"/>
      <c r="BK37" s="682"/>
      <c r="BL37" s="682"/>
      <c r="BM37" s="682"/>
      <c r="BN37" s="682"/>
      <c r="BO37" s="682"/>
      <c r="BP37" s="682"/>
      <c r="BQ37" s="682"/>
      <c r="BR37" s="682"/>
      <c r="BS37" s="682"/>
      <c r="BT37" s="682"/>
      <c r="BU37" s="683"/>
      <c r="BV37" s="641">
        <v>2639</v>
      </c>
      <c r="BW37" s="644"/>
      <c r="BX37" s="644"/>
      <c r="BY37" s="644"/>
      <c r="BZ37" s="644"/>
      <c r="CA37" s="644"/>
      <c r="CB37" s="684"/>
      <c r="CD37" s="685" t="s">
        <v>325</v>
      </c>
      <c r="CE37" s="682"/>
      <c r="CF37" s="682"/>
      <c r="CG37" s="682"/>
      <c r="CH37" s="682"/>
      <c r="CI37" s="682"/>
      <c r="CJ37" s="682"/>
      <c r="CK37" s="682"/>
      <c r="CL37" s="682"/>
      <c r="CM37" s="682"/>
      <c r="CN37" s="682"/>
      <c r="CO37" s="682"/>
      <c r="CP37" s="682"/>
      <c r="CQ37" s="683"/>
      <c r="CR37" s="641">
        <v>455386</v>
      </c>
      <c r="CS37" s="642"/>
      <c r="CT37" s="642"/>
      <c r="CU37" s="642"/>
      <c r="CV37" s="642"/>
      <c r="CW37" s="642"/>
      <c r="CX37" s="642"/>
      <c r="CY37" s="643"/>
      <c r="CZ37" s="646">
        <v>3.3</v>
      </c>
      <c r="DA37" s="675"/>
      <c r="DB37" s="675"/>
      <c r="DC37" s="676"/>
      <c r="DD37" s="649">
        <v>427824</v>
      </c>
      <c r="DE37" s="642"/>
      <c r="DF37" s="642"/>
      <c r="DG37" s="642"/>
      <c r="DH37" s="642"/>
      <c r="DI37" s="642"/>
      <c r="DJ37" s="642"/>
      <c r="DK37" s="643"/>
      <c r="DL37" s="649">
        <v>427750</v>
      </c>
      <c r="DM37" s="642"/>
      <c r="DN37" s="642"/>
      <c r="DO37" s="642"/>
      <c r="DP37" s="642"/>
      <c r="DQ37" s="642"/>
      <c r="DR37" s="642"/>
      <c r="DS37" s="642"/>
      <c r="DT37" s="642"/>
      <c r="DU37" s="642"/>
      <c r="DV37" s="643"/>
      <c r="DW37" s="646">
        <v>5</v>
      </c>
      <c r="DX37" s="675"/>
      <c r="DY37" s="675"/>
      <c r="DZ37" s="675"/>
      <c r="EA37" s="675"/>
      <c r="EB37" s="675"/>
      <c r="EC37" s="677"/>
    </row>
    <row r="38" spans="2:133" ht="11.25" customHeight="1">
      <c r="B38" s="653" t="s">
        <v>326</v>
      </c>
      <c r="C38" s="654"/>
      <c r="D38" s="654"/>
      <c r="E38" s="654"/>
      <c r="F38" s="654"/>
      <c r="G38" s="654"/>
      <c r="H38" s="654"/>
      <c r="I38" s="654"/>
      <c r="J38" s="654"/>
      <c r="K38" s="654"/>
      <c r="L38" s="654"/>
      <c r="M38" s="654"/>
      <c r="N38" s="654"/>
      <c r="O38" s="654"/>
      <c r="P38" s="654"/>
      <c r="Q38" s="655"/>
      <c r="R38" s="656">
        <v>14367497</v>
      </c>
      <c r="S38" s="693"/>
      <c r="T38" s="693"/>
      <c r="U38" s="693"/>
      <c r="V38" s="693"/>
      <c r="W38" s="693"/>
      <c r="X38" s="693"/>
      <c r="Y38" s="698"/>
      <c r="Z38" s="699">
        <v>100</v>
      </c>
      <c r="AA38" s="699"/>
      <c r="AB38" s="699"/>
      <c r="AC38" s="699"/>
      <c r="AD38" s="700">
        <v>8114427</v>
      </c>
      <c r="AE38" s="700"/>
      <c r="AF38" s="700"/>
      <c r="AG38" s="700"/>
      <c r="AH38" s="700"/>
      <c r="AI38" s="700"/>
      <c r="AJ38" s="700"/>
      <c r="AK38" s="700"/>
      <c r="AL38" s="659">
        <v>100</v>
      </c>
      <c r="AM38" s="701"/>
      <c r="AN38" s="701"/>
      <c r="AO38" s="702"/>
      <c r="AQ38" s="678" t="s">
        <v>327</v>
      </c>
      <c r="AR38" s="679"/>
      <c r="AS38" s="679"/>
      <c r="AT38" s="679"/>
      <c r="AU38" s="679"/>
      <c r="AV38" s="679"/>
      <c r="AW38" s="679"/>
      <c r="AX38" s="679"/>
      <c r="AY38" s="680"/>
      <c r="AZ38" s="641">
        <v>99368</v>
      </c>
      <c r="BA38" s="644"/>
      <c r="BB38" s="644"/>
      <c r="BC38" s="644"/>
      <c r="BD38" s="642"/>
      <c r="BE38" s="642"/>
      <c r="BF38" s="681"/>
      <c r="BG38" s="685" t="s">
        <v>328</v>
      </c>
      <c r="BH38" s="682"/>
      <c r="BI38" s="682"/>
      <c r="BJ38" s="682"/>
      <c r="BK38" s="682"/>
      <c r="BL38" s="682"/>
      <c r="BM38" s="682"/>
      <c r="BN38" s="682"/>
      <c r="BO38" s="682"/>
      <c r="BP38" s="682"/>
      <c r="BQ38" s="682"/>
      <c r="BR38" s="682"/>
      <c r="BS38" s="682"/>
      <c r="BT38" s="682"/>
      <c r="BU38" s="683"/>
      <c r="BV38" s="641">
        <v>4548</v>
      </c>
      <c r="BW38" s="644"/>
      <c r="BX38" s="644"/>
      <c r="BY38" s="644"/>
      <c r="BZ38" s="644"/>
      <c r="CA38" s="644"/>
      <c r="CB38" s="684"/>
      <c r="CD38" s="685" t="s">
        <v>329</v>
      </c>
      <c r="CE38" s="682"/>
      <c r="CF38" s="682"/>
      <c r="CG38" s="682"/>
      <c r="CH38" s="682"/>
      <c r="CI38" s="682"/>
      <c r="CJ38" s="682"/>
      <c r="CK38" s="682"/>
      <c r="CL38" s="682"/>
      <c r="CM38" s="682"/>
      <c r="CN38" s="682"/>
      <c r="CO38" s="682"/>
      <c r="CP38" s="682"/>
      <c r="CQ38" s="683"/>
      <c r="CR38" s="641">
        <v>878009</v>
      </c>
      <c r="CS38" s="644"/>
      <c r="CT38" s="644"/>
      <c r="CU38" s="644"/>
      <c r="CV38" s="644"/>
      <c r="CW38" s="644"/>
      <c r="CX38" s="644"/>
      <c r="CY38" s="645"/>
      <c r="CZ38" s="646">
        <v>6.3</v>
      </c>
      <c r="DA38" s="675"/>
      <c r="DB38" s="675"/>
      <c r="DC38" s="676"/>
      <c r="DD38" s="649">
        <v>747028</v>
      </c>
      <c r="DE38" s="644"/>
      <c r="DF38" s="644"/>
      <c r="DG38" s="644"/>
      <c r="DH38" s="644"/>
      <c r="DI38" s="644"/>
      <c r="DJ38" s="644"/>
      <c r="DK38" s="645"/>
      <c r="DL38" s="649">
        <v>627038</v>
      </c>
      <c r="DM38" s="644"/>
      <c r="DN38" s="644"/>
      <c r="DO38" s="644"/>
      <c r="DP38" s="644"/>
      <c r="DQ38" s="644"/>
      <c r="DR38" s="644"/>
      <c r="DS38" s="644"/>
      <c r="DT38" s="644"/>
      <c r="DU38" s="644"/>
      <c r="DV38" s="645"/>
      <c r="DW38" s="646">
        <v>7.4</v>
      </c>
      <c r="DX38" s="675"/>
      <c r="DY38" s="675"/>
      <c r="DZ38" s="675"/>
      <c r="EA38" s="675"/>
      <c r="EB38" s="675"/>
      <c r="EC38" s="677"/>
    </row>
    <row r="39" spans="2:133" ht="11.25" customHeight="1">
      <c r="AQ39" s="678" t="s">
        <v>330</v>
      </c>
      <c r="AR39" s="679"/>
      <c r="AS39" s="679"/>
      <c r="AT39" s="679"/>
      <c r="AU39" s="679"/>
      <c r="AV39" s="679"/>
      <c r="AW39" s="679"/>
      <c r="AX39" s="679"/>
      <c r="AY39" s="680"/>
      <c r="AZ39" s="641">
        <v>6869</v>
      </c>
      <c r="BA39" s="644"/>
      <c r="BB39" s="644"/>
      <c r="BC39" s="644"/>
      <c r="BD39" s="642"/>
      <c r="BE39" s="642"/>
      <c r="BF39" s="681"/>
      <c r="BG39" s="686" t="s">
        <v>331</v>
      </c>
      <c r="BH39" s="687"/>
      <c r="BI39" s="687"/>
      <c r="BJ39" s="687"/>
      <c r="BK39" s="687"/>
      <c r="BL39" s="215"/>
      <c r="BM39" s="682" t="s">
        <v>332</v>
      </c>
      <c r="BN39" s="682"/>
      <c r="BO39" s="682"/>
      <c r="BP39" s="682"/>
      <c r="BQ39" s="682"/>
      <c r="BR39" s="682"/>
      <c r="BS39" s="682"/>
      <c r="BT39" s="682"/>
      <c r="BU39" s="683"/>
      <c r="BV39" s="641">
        <v>83</v>
      </c>
      <c r="BW39" s="644"/>
      <c r="BX39" s="644"/>
      <c r="BY39" s="644"/>
      <c r="BZ39" s="644"/>
      <c r="CA39" s="644"/>
      <c r="CB39" s="684"/>
      <c r="CD39" s="685" t="s">
        <v>333</v>
      </c>
      <c r="CE39" s="682"/>
      <c r="CF39" s="682"/>
      <c r="CG39" s="682"/>
      <c r="CH39" s="682"/>
      <c r="CI39" s="682"/>
      <c r="CJ39" s="682"/>
      <c r="CK39" s="682"/>
      <c r="CL39" s="682"/>
      <c r="CM39" s="682"/>
      <c r="CN39" s="682"/>
      <c r="CO39" s="682"/>
      <c r="CP39" s="682"/>
      <c r="CQ39" s="683"/>
      <c r="CR39" s="641">
        <v>410524</v>
      </c>
      <c r="CS39" s="642"/>
      <c r="CT39" s="642"/>
      <c r="CU39" s="642"/>
      <c r="CV39" s="642"/>
      <c r="CW39" s="642"/>
      <c r="CX39" s="642"/>
      <c r="CY39" s="643"/>
      <c r="CZ39" s="646">
        <v>2.9</v>
      </c>
      <c r="DA39" s="675"/>
      <c r="DB39" s="675"/>
      <c r="DC39" s="676"/>
      <c r="DD39" s="649">
        <v>329268</v>
      </c>
      <c r="DE39" s="642"/>
      <c r="DF39" s="642"/>
      <c r="DG39" s="642"/>
      <c r="DH39" s="642"/>
      <c r="DI39" s="642"/>
      <c r="DJ39" s="642"/>
      <c r="DK39" s="643"/>
      <c r="DL39" s="649" t="s">
        <v>122</v>
      </c>
      <c r="DM39" s="642"/>
      <c r="DN39" s="642"/>
      <c r="DO39" s="642"/>
      <c r="DP39" s="642"/>
      <c r="DQ39" s="642"/>
      <c r="DR39" s="642"/>
      <c r="DS39" s="642"/>
      <c r="DT39" s="642"/>
      <c r="DU39" s="642"/>
      <c r="DV39" s="643"/>
      <c r="DW39" s="646" t="s">
        <v>217</v>
      </c>
      <c r="DX39" s="675"/>
      <c r="DY39" s="675"/>
      <c r="DZ39" s="675"/>
      <c r="EA39" s="675"/>
      <c r="EB39" s="675"/>
      <c r="EC39" s="677"/>
    </row>
    <row r="40" spans="2:133" ht="11.25" customHeight="1">
      <c r="AQ40" s="678" t="s">
        <v>334</v>
      </c>
      <c r="AR40" s="679"/>
      <c r="AS40" s="679"/>
      <c r="AT40" s="679"/>
      <c r="AU40" s="679"/>
      <c r="AV40" s="679"/>
      <c r="AW40" s="679"/>
      <c r="AX40" s="679"/>
      <c r="AY40" s="680"/>
      <c r="AZ40" s="641">
        <v>186835</v>
      </c>
      <c r="BA40" s="644"/>
      <c r="BB40" s="644"/>
      <c r="BC40" s="644"/>
      <c r="BD40" s="642"/>
      <c r="BE40" s="642"/>
      <c r="BF40" s="681"/>
      <c r="BG40" s="686"/>
      <c r="BH40" s="687"/>
      <c r="BI40" s="687"/>
      <c r="BJ40" s="687"/>
      <c r="BK40" s="687"/>
      <c r="BL40" s="215"/>
      <c r="BM40" s="682" t="s">
        <v>335</v>
      </c>
      <c r="BN40" s="682"/>
      <c r="BO40" s="682"/>
      <c r="BP40" s="682"/>
      <c r="BQ40" s="682"/>
      <c r="BR40" s="682"/>
      <c r="BS40" s="682"/>
      <c r="BT40" s="682"/>
      <c r="BU40" s="683"/>
      <c r="BV40" s="641">
        <v>105</v>
      </c>
      <c r="BW40" s="644"/>
      <c r="BX40" s="644"/>
      <c r="BY40" s="644"/>
      <c r="BZ40" s="644"/>
      <c r="CA40" s="644"/>
      <c r="CB40" s="684"/>
      <c r="CD40" s="685" t="s">
        <v>336</v>
      </c>
      <c r="CE40" s="682"/>
      <c r="CF40" s="682"/>
      <c r="CG40" s="682"/>
      <c r="CH40" s="682"/>
      <c r="CI40" s="682"/>
      <c r="CJ40" s="682"/>
      <c r="CK40" s="682"/>
      <c r="CL40" s="682"/>
      <c r="CM40" s="682"/>
      <c r="CN40" s="682"/>
      <c r="CO40" s="682"/>
      <c r="CP40" s="682"/>
      <c r="CQ40" s="683"/>
      <c r="CR40" s="641">
        <v>390627</v>
      </c>
      <c r="CS40" s="644"/>
      <c r="CT40" s="644"/>
      <c r="CU40" s="644"/>
      <c r="CV40" s="644"/>
      <c r="CW40" s="644"/>
      <c r="CX40" s="644"/>
      <c r="CY40" s="645"/>
      <c r="CZ40" s="646">
        <v>2.8</v>
      </c>
      <c r="DA40" s="675"/>
      <c r="DB40" s="675"/>
      <c r="DC40" s="676"/>
      <c r="DD40" s="649">
        <v>338427</v>
      </c>
      <c r="DE40" s="644"/>
      <c r="DF40" s="644"/>
      <c r="DG40" s="644"/>
      <c r="DH40" s="644"/>
      <c r="DI40" s="644"/>
      <c r="DJ40" s="644"/>
      <c r="DK40" s="645"/>
      <c r="DL40" s="649">
        <v>178392</v>
      </c>
      <c r="DM40" s="644"/>
      <c r="DN40" s="644"/>
      <c r="DO40" s="644"/>
      <c r="DP40" s="644"/>
      <c r="DQ40" s="644"/>
      <c r="DR40" s="644"/>
      <c r="DS40" s="644"/>
      <c r="DT40" s="644"/>
      <c r="DU40" s="644"/>
      <c r="DV40" s="645"/>
      <c r="DW40" s="646">
        <v>2.1</v>
      </c>
      <c r="DX40" s="675"/>
      <c r="DY40" s="675"/>
      <c r="DZ40" s="675"/>
      <c r="EA40" s="675"/>
      <c r="EB40" s="675"/>
      <c r="EC40" s="677"/>
    </row>
    <row r="41" spans="2:133" ht="11.25" customHeight="1">
      <c r="AQ41" s="690" t="s">
        <v>337</v>
      </c>
      <c r="AR41" s="691"/>
      <c r="AS41" s="691"/>
      <c r="AT41" s="691"/>
      <c r="AU41" s="691"/>
      <c r="AV41" s="691"/>
      <c r="AW41" s="691"/>
      <c r="AX41" s="691"/>
      <c r="AY41" s="692"/>
      <c r="AZ41" s="656">
        <v>710596</v>
      </c>
      <c r="BA41" s="693"/>
      <c r="BB41" s="693"/>
      <c r="BC41" s="693"/>
      <c r="BD41" s="657"/>
      <c r="BE41" s="657"/>
      <c r="BF41" s="694"/>
      <c r="BG41" s="688"/>
      <c r="BH41" s="689"/>
      <c r="BI41" s="689"/>
      <c r="BJ41" s="689"/>
      <c r="BK41" s="689"/>
      <c r="BL41" s="216"/>
      <c r="BM41" s="695" t="s">
        <v>338</v>
      </c>
      <c r="BN41" s="695"/>
      <c r="BO41" s="695"/>
      <c r="BP41" s="695"/>
      <c r="BQ41" s="695"/>
      <c r="BR41" s="695"/>
      <c r="BS41" s="695"/>
      <c r="BT41" s="695"/>
      <c r="BU41" s="696"/>
      <c r="BV41" s="656">
        <v>320</v>
      </c>
      <c r="BW41" s="693"/>
      <c r="BX41" s="693"/>
      <c r="BY41" s="693"/>
      <c r="BZ41" s="693"/>
      <c r="CA41" s="693"/>
      <c r="CB41" s="697"/>
      <c r="CD41" s="685" t="s">
        <v>339</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341</v>
      </c>
      <c r="CE42" s="639"/>
      <c r="CF42" s="639"/>
      <c r="CG42" s="639"/>
      <c r="CH42" s="639"/>
      <c r="CI42" s="639"/>
      <c r="CJ42" s="639"/>
      <c r="CK42" s="639"/>
      <c r="CL42" s="639"/>
      <c r="CM42" s="639"/>
      <c r="CN42" s="639"/>
      <c r="CO42" s="639"/>
      <c r="CP42" s="639"/>
      <c r="CQ42" s="640"/>
      <c r="CR42" s="641">
        <v>2502291</v>
      </c>
      <c r="CS42" s="644"/>
      <c r="CT42" s="644"/>
      <c r="CU42" s="644"/>
      <c r="CV42" s="644"/>
      <c r="CW42" s="644"/>
      <c r="CX42" s="644"/>
      <c r="CY42" s="645"/>
      <c r="CZ42" s="646">
        <v>17.899999999999999</v>
      </c>
      <c r="DA42" s="647"/>
      <c r="DB42" s="647"/>
      <c r="DC42" s="648"/>
      <c r="DD42" s="649">
        <v>715953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343</v>
      </c>
      <c r="CE43" s="639"/>
      <c r="CF43" s="639"/>
      <c r="CG43" s="639"/>
      <c r="CH43" s="639"/>
      <c r="CI43" s="639"/>
      <c r="CJ43" s="639"/>
      <c r="CK43" s="639"/>
      <c r="CL43" s="639"/>
      <c r="CM43" s="639"/>
      <c r="CN43" s="639"/>
      <c r="CO43" s="639"/>
      <c r="CP43" s="639"/>
      <c r="CQ43" s="640"/>
      <c r="CR43" s="641">
        <v>48420</v>
      </c>
      <c r="CS43" s="642"/>
      <c r="CT43" s="642"/>
      <c r="CU43" s="642"/>
      <c r="CV43" s="642"/>
      <c r="CW43" s="642"/>
      <c r="CX43" s="642"/>
      <c r="CY43" s="643"/>
      <c r="CZ43" s="646">
        <v>0.3</v>
      </c>
      <c r="DA43" s="675"/>
      <c r="DB43" s="675"/>
      <c r="DC43" s="676"/>
      <c r="DD43" s="649">
        <v>47619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344</v>
      </c>
      <c r="CD44" s="669" t="s">
        <v>295</v>
      </c>
      <c r="CE44" s="670"/>
      <c r="CF44" s="638" t="s">
        <v>345</v>
      </c>
      <c r="CG44" s="639"/>
      <c r="CH44" s="639"/>
      <c r="CI44" s="639"/>
      <c r="CJ44" s="639"/>
      <c r="CK44" s="639"/>
      <c r="CL44" s="639"/>
      <c r="CM44" s="639"/>
      <c r="CN44" s="639"/>
      <c r="CO44" s="639"/>
      <c r="CP44" s="639"/>
      <c r="CQ44" s="640"/>
      <c r="CR44" s="641">
        <v>2327669</v>
      </c>
      <c r="CS44" s="644"/>
      <c r="CT44" s="644"/>
      <c r="CU44" s="644"/>
      <c r="CV44" s="644"/>
      <c r="CW44" s="644"/>
      <c r="CX44" s="644"/>
      <c r="CY44" s="645"/>
      <c r="CZ44" s="646">
        <v>16.7</v>
      </c>
      <c r="DA44" s="647"/>
      <c r="DB44" s="647"/>
      <c r="DC44" s="648"/>
      <c r="DD44" s="649">
        <v>673211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346</v>
      </c>
      <c r="CG45" s="639"/>
      <c r="CH45" s="639"/>
      <c r="CI45" s="639"/>
      <c r="CJ45" s="639"/>
      <c r="CK45" s="639"/>
      <c r="CL45" s="639"/>
      <c r="CM45" s="639"/>
      <c r="CN45" s="639"/>
      <c r="CO45" s="639"/>
      <c r="CP45" s="639"/>
      <c r="CQ45" s="640"/>
      <c r="CR45" s="641">
        <v>546370</v>
      </c>
      <c r="CS45" s="642"/>
      <c r="CT45" s="642"/>
      <c r="CU45" s="642"/>
      <c r="CV45" s="642"/>
      <c r="CW45" s="642"/>
      <c r="CX45" s="642"/>
      <c r="CY45" s="643"/>
      <c r="CZ45" s="646">
        <v>3.9</v>
      </c>
      <c r="DA45" s="675"/>
      <c r="DB45" s="675"/>
      <c r="DC45" s="676"/>
      <c r="DD45" s="649">
        <v>4108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347</v>
      </c>
      <c r="CG46" s="639"/>
      <c r="CH46" s="639"/>
      <c r="CI46" s="639"/>
      <c r="CJ46" s="639"/>
      <c r="CK46" s="639"/>
      <c r="CL46" s="639"/>
      <c r="CM46" s="639"/>
      <c r="CN46" s="639"/>
      <c r="CO46" s="639"/>
      <c r="CP46" s="639"/>
      <c r="CQ46" s="640"/>
      <c r="CR46" s="641">
        <v>1741960</v>
      </c>
      <c r="CS46" s="644"/>
      <c r="CT46" s="644"/>
      <c r="CU46" s="644"/>
      <c r="CV46" s="644"/>
      <c r="CW46" s="644"/>
      <c r="CX46" s="644"/>
      <c r="CY46" s="645"/>
      <c r="CZ46" s="646">
        <v>12.5</v>
      </c>
      <c r="DA46" s="647"/>
      <c r="DB46" s="647"/>
      <c r="DC46" s="648"/>
      <c r="DD46" s="649">
        <v>663164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348</v>
      </c>
      <c r="CG47" s="639"/>
      <c r="CH47" s="639"/>
      <c r="CI47" s="639"/>
      <c r="CJ47" s="639"/>
      <c r="CK47" s="639"/>
      <c r="CL47" s="639"/>
      <c r="CM47" s="639"/>
      <c r="CN47" s="639"/>
      <c r="CO47" s="639"/>
      <c r="CP47" s="639"/>
      <c r="CQ47" s="640"/>
      <c r="CR47" s="641">
        <v>174622</v>
      </c>
      <c r="CS47" s="642"/>
      <c r="CT47" s="642"/>
      <c r="CU47" s="642"/>
      <c r="CV47" s="642"/>
      <c r="CW47" s="642"/>
      <c r="CX47" s="642"/>
      <c r="CY47" s="643"/>
      <c r="CZ47" s="646">
        <v>1.3</v>
      </c>
      <c r="DA47" s="675"/>
      <c r="DB47" s="675"/>
      <c r="DC47" s="676"/>
      <c r="DD47" s="649">
        <v>42742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349</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350</v>
      </c>
      <c r="CE49" s="654"/>
      <c r="CF49" s="654"/>
      <c r="CG49" s="654"/>
      <c r="CH49" s="654"/>
      <c r="CI49" s="654"/>
      <c r="CJ49" s="654"/>
      <c r="CK49" s="654"/>
      <c r="CL49" s="654"/>
      <c r="CM49" s="654"/>
      <c r="CN49" s="654"/>
      <c r="CO49" s="654"/>
      <c r="CP49" s="654"/>
      <c r="CQ49" s="655"/>
      <c r="CR49" s="656">
        <v>13943603</v>
      </c>
      <c r="CS49" s="657"/>
      <c r="CT49" s="657"/>
      <c r="CU49" s="657"/>
      <c r="CV49" s="657"/>
      <c r="CW49" s="657"/>
      <c r="CX49" s="657"/>
      <c r="CY49" s="658"/>
      <c r="CZ49" s="659">
        <v>100</v>
      </c>
      <c r="DA49" s="660"/>
      <c r="DB49" s="660"/>
      <c r="DC49" s="661"/>
      <c r="DD49" s="662">
        <v>9674252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DO3zASi5rXU2BQ30fmLUQlZ6f0UAGzAhKJwrwlrS+6Tm1yzWBzZIXiIXUwCyZCx9ZMdHP52zvT7kc1VxR7gEKQ==" saltValue="DN/r9hnG4nA7eZYSsXrg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352</v>
      </c>
      <c r="DK2" s="1180"/>
      <c r="DL2" s="1180"/>
      <c r="DM2" s="1180"/>
      <c r="DN2" s="1180"/>
      <c r="DO2" s="1181"/>
      <c r="DP2" s="229"/>
      <c r="DQ2" s="1179" t="s">
        <v>353</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356</v>
      </c>
      <c r="B5" s="1065"/>
      <c r="C5" s="1065"/>
      <c r="D5" s="1065"/>
      <c r="E5" s="1065"/>
      <c r="F5" s="1065"/>
      <c r="G5" s="1065"/>
      <c r="H5" s="1065"/>
      <c r="I5" s="1065"/>
      <c r="J5" s="1065"/>
      <c r="K5" s="1065"/>
      <c r="L5" s="1065"/>
      <c r="M5" s="1065"/>
      <c r="N5" s="1065"/>
      <c r="O5" s="1065"/>
      <c r="P5" s="1066"/>
      <c r="Q5" s="1070" t="s">
        <v>357</v>
      </c>
      <c r="R5" s="1071"/>
      <c r="S5" s="1071"/>
      <c r="T5" s="1071"/>
      <c r="U5" s="1072"/>
      <c r="V5" s="1070" t="s">
        <v>358</v>
      </c>
      <c r="W5" s="1071"/>
      <c r="X5" s="1071"/>
      <c r="Y5" s="1071"/>
      <c r="Z5" s="1072"/>
      <c r="AA5" s="1070" t="s">
        <v>359</v>
      </c>
      <c r="AB5" s="1071"/>
      <c r="AC5" s="1071"/>
      <c r="AD5" s="1071"/>
      <c r="AE5" s="1071"/>
      <c r="AF5" s="1182" t="s">
        <v>360</v>
      </c>
      <c r="AG5" s="1071"/>
      <c r="AH5" s="1071"/>
      <c r="AI5" s="1071"/>
      <c r="AJ5" s="1086"/>
      <c r="AK5" s="1071" t="s">
        <v>361</v>
      </c>
      <c r="AL5" s="1071"/>
      <c r="AM5" s="1071"/>
      <c r="AN5" s="1071"/>
      <c r="AO5" s="1072"/>
      <c r="AP5" s="1070" t="s">
        <v>362</v>
      </c>
      <c r="AQ5" s="1071"/>
      <c r="AR5" s="1071"/>
      <c r="AS5" s="1071"/>
      <c r="AT5" s="1072"/>
      <c r="AU5" s="1070" t="s">
        <v>363</v>
      </c>
      <c r="AV5" s="1071"/>
      <c r="AW5" s="1071"/>
      <c r="AX5" s="1071"/>
      <c r="AY5" s="1086"/>
      <c r="AZ5" s="236"/>
      <c r="BA5" s="236"/>
      <c r="BB5" s="236"/>
      <c r="BC5" s="236"/>
      <c r="BD5" s="236"/>
      <c r="BE5" s="237"/>
      <c r="BF5" s="237"/>
      <c r="BG5" s="237"/>
      <c r="BH5" s="237"/>
      <c r="BI5" s="237"/>
      <c r="BJ5" s="237"/>
      <c r="BK5" s="237"/>
      <c r="BL5" s="237"/>
      <c r="BM5" s="237"/>
      <c r="BN5" s="237"/>
      <c r="BO5" s="237"/>
      <c r="BP5" s="237"/>
      <c r="BQ5" s="1064" t="s">
        <v>364</v>
      </c>
      <c r="BR5" s="1065"/>
      <c r="BS5" s="1065"/>
      <c r="BT5" s="1065"/>
      <c r="BU5" s="1065"/>
      <c r="BV5" s="1065"/>
      <c r="BW5" s="1065"/>
      <c r="BX5" s="1065"/>
      <c r="BY5" s="1065"/>
      <c r="BZ5" s="1065"/>
      <c r="CA5" s="1065"/>
      <c r="CB5" s="1065"/>
      <c r="CC5" s="1065"/>
      <c r="CD5" s="1065"/>
      <c r="CE5" s="1065"/>
      <c r="CF5" s="1065"/>
      <c r="CG5" s="1066"/>
      <c r="CH5" s="1070" t="s">
        <v>365</v>
      </c>
      <c r="CI5" s="1071"/>
      <c r="CJ5" s="1071"/>
      <c r="CK5" s="1071"/>
      <c r="CL5" s="1072"/>
      <c r="CM5" s="1070" t="s">
        <v>366</v>
      </c>
      <c r="CN5" s="1071"/>
      <c r="CO5" s="1071"/>
      <c r="CP5" s="1071"/>
      <c r="CQ5" s="1072"/>
      <c r="CR5" s="1070" t="s">
        <v>367</v>
      </c>
      <c r="CS5" s="1071"/>
      <c r="CT5" s="1071"/>
      <c r="CU5" s="1071"/>
      <c r="CV5" s="1072"/>
      <c r="CW5" s="1070" t="s">
        <v>368</v>
      </c>
      <c r="CX5" s="1071"/>
      <c r="CY5" s="1071"/>
      <c r="CZ5" s="1071"/>
      <c r="DA5" s="1072"/>
      <c r="DB5" s="1070" t="s">
        <v>369</v>
      </c>
      <c r="DC5" s="1071"/>
      <c r="DD5" s="1071"/>
      <c r="DE5" s="1071"/>
      <c r="DF5" s="1072"/>
      <c r="DG5" s="1167" t="s">
        <v>370</v>
      </c>
      <c r="DH5" s="1168"/>
      <c r="DI5" s="1168"/>
      <c r="DJ5" s="1168"/>
      <c r="DK5" s="1169"/>
      <c r="DL5" s="1167" t="s">
        <v>371</v>
      </c>
      <c r="DM5" s="1168"/>
      <c r="DN5" s="1168"/>
      <c r="DO5" s="1168"/>
      <c r="DP5" s="1169"/>
      <c r="DQ5" s="1070" t="s">
        <v>372</v>
      </c>
      <c r="DR5" s="1071"/>
      <c r="DS5" s="1071"/>
      <c r="DT5" s="1071"/>
      <c r="DU5" s="1072"/>
      <c r="DV5" s="1070" t="s">
        <v>363</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373</v>
      </c>
      <c r="C7" s="1120"/>
      <c r="D7" s="1120"/>
      <c r="E7" s="1120"/>
      <c r="F7" s="1120"/>
      <c r="G7" s="1120"/>
      <c r="H7" s="1120"/>
      <c r="I7" s="1120"/>
      <c r="J7" s="1120"/>
      <c r="K7" s="1120"/>
      <c r="L7" s="1120"/>
      <c r="M7" s="1120"/>
      <c r="N7" s="1120"/>
      <c r="O7" s="1120"/>
      <c r="P7" s="1121"/>
      <c r="Q7" s="1173">
        <v>14356</v>
      </c>
      <c r="R7" s="1174"/>
      <c r="S7" s="1174"/>
      <c r="T7" s="1174"/>
      <c r="U7" s="1174"/>
      <c r="V7" s="1174">
        <v>13933</v>
      </c>
      <c r="W7" s="1174"/>
      <c r="X7" s="1174"/>
      <c r="Y7" s="1174"/>
      <c r="Z7" s="1174"/>
      <c r="AA7" s="1174">
        <v>424</v>
      </c>
      <c r="AB7" s="1174"/>
      <c r="AC7" s="1174"/>
      <c r="AD7" s="1174"/>
      <c r="AE7" s="1175"/>
      <c r="AF7" s="1176">
        <v>309</v>
      </c>
      <c r="AG7" s="1177"/>
      <c r="AH7" s="1177"/>
      <c r="AI7" s="1177"/>
      <c r="AJ7" s="1178"/>
      <c r="AK7" s="1160">
        <v>539</v>
      </c>
      <c r="AL7" s="1161"/>
      <c r="AM7" s="1161"/>
      <c r="AN7" s="1161"/>
      <c r="AO7" s="1161"/>
      <c r="AP7" s="1161">
        <v>20206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578</v>
      </c>
      <c r="BT7" s="1165"/>
      <c r="BU7" s="1165"/>
      <c r="BV7" s="1165"/>
      <c r="BW7" s="1165"/>
      <c r="BX7" s="1165"/>
      <c r="BY7" s="1165"/>
      <c r="BZ7" s="1165"/>
      <c r="CA7" s="1165"/>
      <c r="CB7" s="1165"/>
      <c r="CC7" s="1165"/>
      <c r="CD7" s="1165"/>
      <c r="CE7" s="1165"/>
      <c r="CF7" s="1165"/>
      <c r="CG7" s="1166"/>
      <c r="CH7" s="1157">
        <v>-11</v>
      </c>
      <c r="CI7" s="1158"/>
      <c r="CJ7" s="1158"/>
      <c r="CK7" s="1158"/>
      <c r="CL7" s="1159"/>
      <c r="CM7" s="1157">
        <v>37</v>
      </c>
      <c r="CN7" s="1158"/>
      <c r="CO7" s="1158"/>
      <c r="CP7" s="1158"/>
      <c r="CQ7" s="1159"/>
      <c r="CR7" s="1157">
        <v>9</v>
      </c>
      <c r="CS7" s="1158"/>
      <c r="CT7" s="1158"/>
      <c r="CU7" s="1158"/>
      <c r="CV7" s="1159"/>
      <c r="CW7" s="1157" t="s">
        <v>581</v>
      </c>
      <c r="CX7" s="1158"/>
      <c r="CY7" s="1158"/>
      <c r="CZ7" s="1158"/>
      <c r="DA7" s="1159"/>
      <c r="DB7" s="1157" t="s">
        <v>581</v>
      </c>
      <c r="DC7" s="1158"/>
      <c r="DD7" s="1158"/>
      <c r="DE7" s="1158"/>
      <c r="DF7" s="1159"/>
      <c r="DG7" s="1157" t="s">
        <v>581</v>
      </c>
      <c r="DH7" s="1158"/>
      <c r="DI7" s="1158"/>
      <c r="DJ7" s="1158"/>
      <c r="DK7" s="1159"/>
      <c r="DL7" s="1157" t="s">
        <v>581</v>
      </c>
      <c r="DM7" s="1158"/>
      <c r="DN7" s="1158"/>
      <c r="DO7" s="1158"/>
      <c r="DP7" s="1159"/>
      <c r="DQ7" s="1157" t="s">
        <v>581</v>
      </c>
      <c r="DR7" s="1158"/>
      <c r="DS7" s="1158"/>
      <c r="DT7" s="1158"/>
      <c r="DU7" s="1159"/>
      <c r="DV7" s="1184"/>
      <c r="DW7" s="1185"/>
      <c r="DX7" s="1185"/>
      <c r="DY7" s="1185"/>
      <c r="DZ7" s="1186"/>
      <c r="EA7" s="234"/>
    </row>
    <row r="8" spans="1:131" s="235" customFormat="1" ht="26.25" customHeight="1">
      <c r="A8" s="241">
        <v>2</v>
      </c>
      <c r="B8" s="1106" t="s">
        <v>374</v>
      </c>
      <c r="C8" s="1107"/>
      <c r="D8" s="1107"/>
      <c r="E8" s="1107"/>
      <c r="F8" s="1107"/>
      <c r="G8" s="1107"/>
      <c r="H8" s="1107"/>
      <c r="I8" s="1107"/>
      <c r="J8" s="1107"/>
      <c r="K8" s="1107"/>
      <c r="L8" s="1107"/>
      <c r="M8" s="1107"/>
      <c r="N8" s="1107"/>
      <c r="O8" s="1107"/>
      <c r="P8" s="1108"/>
      <c r="Q8" s="1112">
        <v>32</v>
      </c>
      <c r="R8" s="1113"/>
      <c r="S8" s="1113"/>
      <c r="T8" s="1113"/>
      <c r="U8" s="1113"/>
      <c r="V8" s="1113">
        <v>32</v>
      </c>
      <c r="W8" s="1113"/>
      <c r="X8" s="1113"/>
      <c r="Y8" s="1113"/>
      <c r="Z8" s="1113"/>
      <c r="AA8" s="1113" t="s">
        <v>571</v>
      </c>
      <c r="AB8" s="1113"/>
      <c r="AC8" s="1113"/>
      <c r="AD8" s="1113"/>
      <c r="AE8" s="1114"/>
      <c r="AF8" s="1088" t="s">
        <v>122</v>
      </c>
      <c r="AG8" s="1089"/>
      <c r="AH8" s="1089"/>
      <c r="AI8" s="1089"/>
      <c r="AJ8" s="1090"/>
      <c r="AK8" s="1155" t="s">
        <v>571</v>
      </c>
      <c r="AL8" s="1156"/>
      <c r="AM8" s="1156"/>
      <c r="AN8" s="1156"/>
      <c r="AO8" s="1156"/>
      <c r="AP8" s="1156" t="s">
        <v>571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579</v>
      </c>
      <c r="BT8" s="1084"/>
      <c r="BU8" s="1084"/>
      <c r="BV8" s="1084"/>
      <c r="BW8" s="1084"/>
      <c r="BX8" s="1084"/>
      <c r="BY8" s="1084"/>
      <c r="BZ8" s="1084"/>
      <c r="CA8" s="1084"/>
      <c r="CB8" s="1084"/>
      <c r="CC8" s="1084"/>
      <c r="CD8" s="1084"/>
      <c r="CE8" s="1084"/>
      <c r="CF8" s="1084"/>
      <c r="CG8" s="1085"/>
      <c r="CH8" s="1058">
        <v>0</v>
      </c>
      <c r="CI8" s="1059"/>
      <c r="CJ8" s="1059"/>
      <c r="CK8" s="1059"/>
      <c r="CL8" s="1060"/>
      <c r="CM8" s="1058">
        <v>3</v>
      </c>
      <c r="CN8" s="1059"/>
      <c r="CO8" s="1059"/>
      <c r="CP8" s="1059"/>
      <c r="CQ8" s="1060"/>
      <c r="CR8" s="1058">
        <v>5</v>
      </c>
      <c r="CS8" s="1059"/>
      <c r="CT8" s="1059"/>
      <c r="CU8" s="1059"/>
      <c r="CV8" s="1060"/>
      <c r="CW8" s="1058" t="s">
        <v>581</v>
      </c>
      <c r="CX8" s="1059"/>
      <c r="CY8" s="1059"/>
      <c r="CZ8" s="1059"/>
      <c r="DA8" s="1060"/>
      <c r="DB8" s="1058" t="s">
        <v>581</v>
      </c>
      <c r="DC8" s="1059"/>
      <c r="DD8" s="1059"/>
      <c r="DE8" s="1059"/>
      <c r="DF8" s="1060"/>
      <c r="DG8" s="1058" t="s">
        <v>581</v>
      </c>
      <c r="DH8" s="1059"/>
      <c r="DI8" s="1059"/>
      <c r="DJ8" s="1059"/>
      <c r="DK8" s="1060"/>
      <c r="DL8" s="1058" t="s">
        <v>581</v>
      </c>
      <c r="DM8" s="1059"/>
      <c r="DN8" s="1059"/>
      <c r="DO8" s="1059"/>
      <c r="DP8" s="1060"/>
      <c r="DQ8" s="1058" t="s">
        <v>581</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580</v>
      </c>
      <c r="BT9" s="1084"/>
      <c r="BU9" s="1084"/>
      <c r="BV9" s="1084"/>
      <c r="BW9" s="1084"/>
      <c r="BX9" s="1084"/>
      <c r="BY9" s="1084"/>
      <c r="BZ9" s="1084"/>
      <c r="CA9" s="1084"/>
      <c r="CB9" s="1084"/>
      <c r="CC9" s="1084"/>
      <c r="CD9" s="1084"/>
      <c r="CE9" s="1084"/>
      <c r="CF9" s="1084"/>
      <c r="CG9" s="1085"/>
      <c r="CH9" s="1058">
        <v>-18</v>
      </c>
      <c r="CI9" s="1059"/>
      <c r="CJ9" s="1059"/>
      <c r="CK9" s="1059"/>
      <c r="CL9" s="1060"/>
      <c r="CM9" s="1058">
        <v>34</v>
      </c>
      <c r="CN9" s="1059"/>
      <c r="CO9" s="1059"/>
      <c r="CP9" s="1059"/>
      <c r="CQ9" s="1060"/>
      <c r="CR9" s="1058">
        <v>20</v>
      </c>
      <c r="CS9" s="1059"/>
      <c r="CT9" s="1059"/>
      <c r="CU9" s="1059"/>
      <c r="CV9" s="1060"/>
      <c r="CW9" s="1058" t="s">
        <v>581</v>
      </c>
      <c r="CX9" s="1059"/>
      <c r="CY9" s="1059"/>
      <c r="CZ9" s="1059"/>
      <c r="DA9" s="1060"/>
      <c r="DB9" s="1058" t="s">
        <v>581</v>
      </c>
      <c r="DC9" s="1059"/>
      <c r="DD9" s="1059"/>
      <c r="DE9" s="1059"/>
      <c r="DF9" s="1060"/>
      <c r="DG9" s="1058" t="s">
        <v>581</v>
      </c>
      <c r="DH9" s="1059"/>
      <c r="DI9" s="1059"/>
      <c r="DJ9" s="1059"/>
      <c r="DK9" s="1060"/>
      <c r="DL9" s="1058" t="s">
        <v>581</v>
      </c>
      <c r="DM9" s="1059"/>
      <c r="DN9" s="1059"/>
      <c r="DO9" s="1059"/>
      <c r="DP9" s="1060"/>
      <c r="DQ9" s="1058" t="s">
        <v>581</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376</v>
      </c>
      <c r="B23" s="1013" t="s">
        <v>377</v>
      </c>
      <c r="C23" s="1014"/>
      <c r="D23" s="1014"/>
      <c r="E23" s="1014"/>
      <c r="F23" s="1014"/>
      <c r="G23" s="1014"/>
      <c r="H23" s="1014"/>
      <c r="I23" s="1014"/>
      <c r="J23" s="1014"/>
      <c r="K23" s="1014"/>
      <c r="L23" s="1014"/>
      <c r="M23" s="1014"/>
      <c r="N23" s="1014"/>
      <c r="O23" s="1014"/>
      <c r="P23" s="1015"/>
      <c r="Q23" s="1137">
        <v>14375</v>
      </c>
      <c r="R23" s="1138"/>
      <c r="S23" s="1138"/>
      <c r="T23" s="1138"/>
      <c r="U23" s="1138"/>
      <c r="V23" s="1138">
        <v>13951</v>
      </c>
      <c r="W23" s="1138"/>
      <c r="X23" s="1138"/>
      <c r="Y23" s="1138"/>
      <c r="Z23" s="1138"/>
      <c r="AA23" s="1138">
        <v>424</v>
      </c>
      <c r="AB23" s="1138"/>
      <c r="AC23" s="1138"/>
      <c r="AD23" s="1138"/>
      <c r="AE23" s="1139"/>
      <c r="AF23" s="1140">
        <v>309</v>
      </c>
      <c r="AG23" s="1138"/>
      <c r="AH23" s="1138"/>
      <c r="AI23" s="1138"/>
      <c r="AJ23" s="1141"/>
      <c r="AK23" s="1142"/>
      <c r="AL23" s="1143"/>
      <c r="AM23" s="1143"/>
      <c r="AN23" s="1143"/>
      <c r="AO23" s="1143"/>
      <c r="AP23" s="1138">
        <v>20206</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379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356</v>
      </c>
      <c r="B26" s="1065"/>
      <c r="C26" s="1065"/>
      <c r="D26" s="1065"/>
      <c r="E26" s="1065"/>
      <c r="F26" s="1065"/>
      <c r="G26" s="1065"/>
      <c r="H26" s="1065"/>
      <c r="I26" s="1065"/>
      <c r="J26" s="1065"/>
      <c r="K26" s="1065"/>
      <c r="L26" s="1065"/>
      <c r="M26" s="1065"/>
      <c r="N26" s="1065"/>
      <c r="O26" s="1065"/>
      <c r="P26" s="1066"/>
      <c r="Q26" s="1070" t="s">
        <v>380</v>
      </c>
      <c r="R26" s="1071"/>
      <c r="S26" s="1071"/>
      <c r="T26" s="1071"/>
      <c r="U26" s="1072"/>
      <c r="V26" s="1070" t="s">
        <v>381</v>
      </c>
      <c r="W26" s="1071"/>
      <c r="X26" s="1071"/>
      <c r="Y26" s="1071"/>
      <c r="Z26" s="1072"/>
      <c r="AA26" s="1070" t="s">
        <v>382</v>
      </c>
      <c r="AB26" s="1071"/>
      <c r="AC26" s="1071"/>
      <c r="AD26" s="1071"/>
      <c r="AE26" s="1071"/>
      <c r="AF26" s="1128" t="s">
        <v>383</v>
      </c>
      <c r="AG26" s="1077"/>
      <c r="AH26" s="1077"/>
      <c r="AI26" s="1077"/>
      <c r="AJ26" s="1129"/>
      <c r="AK26" s="1071" t="s">
        <v>384</v>
      </c>
      <c r="AL26" s="1071"/>
      <c r="AM26" s="1071"/>
      <c r="AN26" s="1071"/>
      <c r="AO26" s="1072"/>
      <c r="AP26" s="1070" t="s">
        <v>385</v>
      </c>
      <c r="AQ26" s="1071"/>
      <c r="AR26" s="1071"/>
      <c r="AS26" s="1071"/>
      <c r="AT26" s="1072"/>
      <c r="AU26" s="1070" t="s">
        <v>386</v>
      </c>
      <c r="AV26" s="1071"/>
      <c r="AW26" s="1071"/>
      <c r="AX26" s="1071"/>
      <c r="AY26" s="1072"/>
      <c r="AZ26" s="1070" t="s">
        <v>387</v>
      </c>
      <c r="BA26" s="1071"/>
      <c r="BB26" s="1071"/>
      <c r="BC26" s="1071"/>
      <c r="BD26" s="1072"/>
      <c r="BE26" s="1070" t="s">
        <v>363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388</v>
      </c>
      <c r="C28" s="1120"/>
      <c r="D28" s="1120"/>
      <c r="E28" s="1120"/>
      <c r="F28" s="1120"/>
      <c r="G28" s="1120"/>
      <c r="H28" s="1120"/>
      <c r="I28" s="1120"/>
      <c r="J28" s="1120"/>
      <c r="K28" s="1120"/>
      <c r="L28" s="1120"/>
      <c r="M28" s="1120"/>
      <c r="N28" s="1120"/>
      <c r="O28" s="1120"/>
      <c r="P28" s="1121"/>
      <c r="Q28" s="1122">
        <v>2810</v>
      </c>
      <c r="R28" s="1123"/>
      <c r="S28" s="1123"/>
      <c r="T28" s="1123"/>
      <c r="U28" s="1123"/>
      <c r="V28" s="1123">
        <v>2804</v>
      </c>
      <c r="W28" s="1123"/>
      <c r="X28" s="1123"/>
      <c r="Y28" s="1123"/>
      <c r="Z28" s="1123"/>
      <c r="AA28" s="1123">
        <v>7</v>
      </c>
      <c r="AB28" s="1123"/>
      <c r="AC28" s="1123"/>
      <c r="AD28" s="1123"/>
      <c r="AE28" s="1124"/>
      <c r="AF28" s="1125">
        <v>7</v>
      </c>
      <c r="AG28" s="1123"/>
      <c r="AH28" s="1123"/>
      <c r="AI28" s="1123"/>
      <c r="AJ28" s="1126"/>
      <c r="AK28" s="1127">
        <v>215</v>
      </c>
      <c r="AL28" s="1115"/>
      <c r="AM28" s="1115"/>
      <c r="AN28" s="1115"/>
      <c r="AO28" s="1115"/>
      <c r="AP28" s="1115">
        <v>17</v>
      </c>
      <c r="AQ28" s="1115"/>
      <c r="AR28" s="1115"/>
      <c r="AS28" s="1115"/>
      <c r="AT28" s="1115"/>
      <c r="AU28" s="1115">
        <v>1</v>
      </c>
      <c r="AV28" s="1115"/>
      <c r="AW28" s="1115"/>
      <c r="AX28" s="1115"/>
      <c r="AY28" s="1115"/>
      <c r="AZ28" s="1116" t="s">
        <v>503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389</v>
      </c>
      <c r="C29" s="1107"/>
      <c r="D29" s="1107"/>
      <c r="E29" s="1107"/>
      <c r="F29" s="1107"/>
      <c r="G29" s="1107"/>
      <c r="H29" s="1107"/>
      <c r="I29" s="1107"/>
      <c r="J29" s="1107"/>
      <c r="K29" s="1107"/>
      <c r="L29" s="1107"/>
      <c r="M29" s="1107"/>
      <c r="N29" s="1107"/>
      <c r="O29" s="1107"/>
      <c r="P29" s="1108"/>
      <c r="Q29" s="1112">
        <v>290</v>
      </c>
      <c r="R29" s="1113"/>
      <c r="S29" s="1113"/>
      <c r="T29" s="1113"/>
      <c r="U29" s="1113"/>
      <c r="V29" s="1113">
        <v>288</v>
      </c>
      <c r="W29" s="1113"/>
      <c r="X29" s="1113"/>
      <c r="Y29" s="1113"/>
      <c r="Z29" s="1113"/>
      <c r="AA29" s="1113">
        <v>2</v>
      </c>
      <c r="AB29" s="1113"/>
      <c r="AC29" s="1113"/>
      <c r="AD29" s="1113"/>
      <c r="AE29" s="1114"/>
      <c r="AF29" s="1088">
        <v>2</v>
      </c>
      <c r="AG29" s="1089"/>
      <c r="AH29" s="1089"/>
      <c r="AI29" s="1089"/>
      <c r="AJ29" s="1090"/>
      <c r="AK29" s="1049">
        <v>82</v>
      </c>
      <c r="AL29" s="1040"/>
      <c r="AM29" s="1040"/>
      <c r="AN29" s="1040"/>
      <c r="AO29" s="1040"/>
      <c r="AP29" s="1040" t="s">
        <v>573</v>
      </c>
      <c r="AQ29" s="1040"/>
      <c r="AR29" s="1040"/>
      <c r="AS29" s="1040"/>
      <c r="AT29" s="1040"/>
      <c r="AU29" s="1040" t="s">
        <v>573</v>
      </c>
      <c r="AV29" s="1040"/>
      <c r="AW29" s="1040"/>
      <c r="AX29" s="1040"/>
      <c r="AY29" s="1040"/>
      <c r="AZ29" s="1111" t="s">
        <v>573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390</v>
      </c>
      <c r="C30" s="1107"/>
      <c r="D30" s="1107"/>
      <c r="E30" s="1107"/>
      <c r="F30" s="1107"/>
      <c r="G30" s="1107"/>
      <c r="H30" s="1107"/>
      <c r="I30" s="1107"/>
      <c r="J30" s="1107"/>
      <c r="K30" s="1107"/>
      <c r="L30" s="1107"/>
      <c r="M30" s="1107"/>
      <c r="N30" s="1107"/>
      <c r="O30" s="1107"/>
      <c r="P30" s="1108"/>
      <c r="Q30" s="1112">
        <v>2272</v>
      </c>
      <c r="R30" s="1113"/>
      <c r="S30" s="1113"/>
      <c r="T30" s="1113"/>
      <c r="U30" s="1113"/>
      <c r="V30" s="1113">
        <v>2272</v>
      </c>
      <c r="W30" s="1113"/>
      <c r="X30" s="1113"/>
      <c r="Y30" s="1113"/>
      <c r="Z30" s="1113"/>
      <c r="AA30" s="1113">
        <v>1</v>
      </c>
      <c r="AB30" s="1113"/>
      <c r="AC30" s="1113"/>
      <c r="AD30" s="1113"/>
      <c r="AE30" s="1114"/>
      <c r="AF30" s="1088">
        <v>1</v>
      </c>
      <c r="AG30" s="1089"/>
      <c r="AH30" s="1089"/>
      <c r="AI30" s="1089"/>
      <c r="AJ30" s="1090"/>
      <c r="AK30" s="1049">
        <v>387</v>
      </c>
      <c r="AL30" s="1040"/>
      <c r="AM30" s="1040"/>
      <c r="AN30" s="1040"/>
      <c r="AO30" s="1040"/>
      <c r="AP30" s="1040" t="s">
        <v>573</v>
      </c>
      <c r="AQ30" s="1040"/>
      <c r="AR30" s="1040"/>
      <c r="AS30" s="1040"/>
      <c r="AT30" s="1040"/>
      <c r="AU30" s="1040" t="s">
        <v>573</v>
      </c>
      <c r="AV30" s="1040"/>
      <c r="AW30" s="1040"/>
      <c r="AX30" s="1040"/>
      <c r="AY30" s="1040"/>
      <c r="AZ30" s="1111" t="s">
        <v>573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391</v>
      </c>
      <c r="C31" s="1107"/>
      <c r="D31" s="1107"/>
      <c r="E31" s="1107"/>
      <c r="F31" s="1107"/>
      <c r="G31" s="1107"/>
      <c r="H31" s="1107"/>
      <c r="I31" s="1107"/>
      <c r="J31" s="1107"/>
      <c r="K31" s="1107"/>
      <c r="L31" s="1107"/>
      <c r="M31" s="1107"/>
      <c r="N31" s="1107"/>
      <c r="O31" s="1107"/>
      <c r="P31" s="1108"/>
      <c r="Q31" s="1112">
        <v>1230</v>
      </c>
      <c r="R31" s="1113"/>
      <c r="S31" s="1113"/>
      <c r="T31" s="1113"/>
      <c r="U31" s="1113"/>
      <c r="V31" s="1113">
        <v>1222</v>
      </c>
      <c r="W31" s="1113"/>
      <c r="X31" s="1113"/>
      <c r="Y31" s="1113"/>
      <c r="Z31" s="1113"/>
      <c r="AA31" s="1113">
        <v>8</v>
      </c>
      <c r="AB31" s="1113"/>
      <c r="AC31" s="1113"/>
      <c r="AD31" s="1113"/>
      <c r="AE31" s="1114"/>
      <c r="AF31" s="1088">
        <v>49</v>
      </c>
      <c r="AG31" s="1089"/>
      <c r="AH31" s="1089"/>
      <c r="AI31" s="1089"/>
      <c r="AJ31" s="1090"/>
      <c r="AK31" s="1049">
        <v>433</v>
      </c>
      <c r="AL31" s="1040"/>
      <c r="AM31" s="1040"/>
      <c r="AN31" s="1040"/>
      <c r="AO31" s="1040"/>
      <c r="AP31" s="1040">
        <v>617</v>
      </c>
      <c r="AQ31" s="1040"/>
      <c r="AR31" s="1040"/>
      <c r="AS31" s="1040"/>
      <c r="AT31" s="1040"/>
      <c r="AU31" s="1040">
        <v>443</v>
      </c>
      <c r="AV31" s="1040"/>
      <c r="AW31" s="1040"/>
      <c r="AX31" s="1040"/>
      <c r="AY31" s="1040"/>
      <c r="AZ31" s="1111" t="s">
        <v>503</v>
      </c>
      <c r="BA31" s="1111"/>
      <c r="BB31" s="1111"/>
      <c r="BC31" s="1111"/>
      <c r="BD31" s="1111"/>
      <c r="BE31" s="1101" t="s">
        <v>392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393</v>
      </c>
      <c r="C32" s="1107"/>
      <c r="D32" s="1107"/>
      <c r="E32" s="1107"/>
      <c r="F32" s="1107"/>
      <c r="G32" s="1107"/>
      <c r="H32" s="1107"/>
      <c r="I32" s="1107"/>
      <c r="J32" s="1107"/>
      <c r="K32" s="1107"/>
      <c r="L32" s="1107"/>
      <c r="M32" s="1107"/>
      <c r="N32" s="1107"/>
      <c r="O32" s="1107"/>
      <c r="P32" s="1108"/>
      <c r="Q32" s="1112">
        <v>471</v>
      </c>
      <c r="R32" s="1113"/>
      <c r="S32" s="1113"/>
      <c r="T32" s="1113"/>
      <c r="U32" s="1113"/>
      <c r="V32" s="1113">
        <v>609</v>
      </c>
      <c r="W32" s="1113"/>
      <c r="X32" s="1113"/>
      <c r="Y32" s="1113"/>
      <c r="Z32" s="1113"/>
      <c r="AA32" s="1113">
        <v>-138</v>
      </c>
      <c r="AB32" s="1113"/>
      <c r="AC32" s="1113"/>
      <c r="AD32" s="1113"/>
      <c r="AE32" s="1114"/>
      <c r="AF32" s="1088">
        <v>263</v>
      </c>
      <c r="AG32" s="1089"/>
      <c r="AH32" s="1089"/>
      <c r="AI32" s="1089"/>
      <c r="AJ32" s="1090"/>
      <c r="AK32" s="1049">
        <v>99</v>
      </c>
      <c r="AL32" s="1040"/>
      <c r="AM32" s="1040"/>
      <c r="AN32" s="1040"/>
      <c r="AO32" s="1040"/>
      <c r="AP32" s="1040">
        <v>3082</v>
      </c>
      <c r="AQ32" s="1040"/>
      <c r="AR32" s="1040"/>
      <c r="AS32" s="1040"/>
      <c r="AT32" s="1040"/>
      <c r="AU32" s="1040">
        <v>911</v>
      </c>
      <c r="AV32" s="1040"/>
      <c r="AW32" s="1040"/>
      <c r="AX32" s="1040"/>
      <c r="AY32" s="1040"/>
      <c r="AZ32" s="1111" t="s">
        <v>503</v>
      </c>
      <c r="BA32" s="1111"/>
      <c r="BB32" s="1111"/>
      <c r="BC32" s="1111"/>
      <c r="BD32" s="1111"/>
      <c r="BE32" s="1101" t="s">
        <v>394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395</v>
      </c>
      <c r="C33" s="1107"/>
      <c r="D33" s="1107"/>
      <c r="E33" s="1107"/>
      <c r="F33" s="1107"/>
      <c r="G33" s="1107"/>
      <c r="H33" s="1107"/>
      <c r="I33" s="1107"/>
      <c r="J33" s="1107"/>
      <c r="K33" s="1107"/>
      <c r="L33" s="1107"/>
      <c r="M33" s="1107"/>
      <c r="N33" s="1107"/>
      <c r="O33" s="1107"/>
      <c r="P33" s="1108"/>
      <c r="Q33" s="1112">
        <v>1543</v>
      </c>
      <c r="R33" s="1113"/>
      <c r="S33" s="1113"/>
      <c r="T33" s="1113"/>
      <c r="U33" s="1113"/>
      <c r="V33" s="1113">
        <v>1512</v>
      </c>
      <c r="W33" s="1113"/>
      <c r="X33" s="1113"/>
      <c r="Y33" s="1113"/>
      <c r="Z33" s="1113"/>
      <c r="AA33" s="1113">
        <v>31</v>
      </c>
      <c r="AB33" s="1113"/>
      <c r="AC33" s="1113"/>
      <c r="AD33" s="1113"/>
      <c r="AE33" s="1114"/>
      <c r="AF33" s="1088">
        <v>63</v>
      </c>
      <c r="AG33" s="1089"/>
      <c r="AH33" s="1089"/>
      <c r="AI33" s="1089"/>
      <c r="AJ33" s="1090"/>
      <c r="AK33" s="1049">
        <v>832</v>
      </c>
      <c r="AL33" s="1040"/>
      <c r="AM33" s="1040"/>
      <c r="AN33" s="1040"/>
      <c r="AO33" s="1040"/>
      <c r="AP33" s="1040">
        <v>13895</v>
      </c>
      <c r="AQ33" s="1040"/>
      <c r="AR33" s="1040"/>
      <c r="AS33" s="1040"/>
      <c r="AT33" s="1040"/>
      <c r="AU33" s="1040">
        <v>10352</v>
      </c>
      <c r="AV33" s="1040"/>
      <c r="AW33" s="1040"/>
      <c r="AX33" s="1040"/>
      <c r="AY33" s="1040"/>
      <c r="AZ33" s="1111" t="s">
        <v>503</v>
      </c>
      <c r="BA33" s="1111"/>
      <c r="BB33" s="1111"/>
      <c r="BC33" s="1111"/>
      <c r="BD33" s="1111"/>
      <c r="BE33" s="1101" t="s">
        <v>392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396</v>
      </c>
      <c r="C34" s="1107"/>
      <c r="D34" s="1107"/>
      <c r="E34" s="1107"/>
      <c r="F34" s="1107"/>
      <c r="G34" s="1107"/>
      <c r="H34" s="1107"/>
      <c r="I34" s="1107"/>
      <c r="J34" s="1107"/>
      <c r="K34" s="1107"/>
      <c r="L34" s="1107"/>
      <c r="M34" s="1107"/>
      <c r="N34" s="1107"/>
      <c r="O34" s="1107"/>
      <c r="P34" s="1108"/>
      <c r="Q34" s="1112">
        <v>0</v>
      </c>
      <c r="R34" s="1113"/>
      <c r="S34" s="1113"/>
      <c r="T34" s="1113"/>
      <c r="U34" s="1113"/>
      <c r="V34" s="1113">
        <v>0</v>
      </c>
      <c r="W34" s="1113"/>
      <c r="X34" s="1113"/>
      <c r="Y34" s="1113"/>
      <c r="Z34" s="1113"/>
      <c r="AA34" s="1113" t="s">
        <v>572</v>
      </c>
      <c r="AB34" s="1113"/>
      <c r="AC34" s="1113"/>
      <c r="AD34" s="1113"/>
      <c r="AE34" s="1114"/>
      <c r="AF34" s="1088" t="s">
        <v>122</v>
      </c>
      <c r="AG34" s="1089"/>
      <c r="AH34" s="1089"/>
      <c r="AI34" s="1089"/>
      <c r="AJ34" s="1090"/>
      <c r="AK34" s="1049">
        <v>0</v>
      </c>
      <c r="AL34" s="1040"/>
      <c r="AM34" s="1040"/>
      <c r="AN34" s="1040"/>
      <c r="AO34" s="1040"/>
      <c r="AP34" s="1040" t="s">
        <v>572</v>
      </c>
      <c r="AQ34" s="1040"/>
      <c r="AR34" s="1040"/>
      <c r="AS34" s="1040"/>
      <c r="AT34" s="1040"/>
      <c r="AU34" s="1040" t="s">
        <v>572</v>
      </c>
      <c r="AV34" s="1040"/>
      <c r="AW34" s="1040"/>
      <c r="AX34" s="1040"/>
      <c r="AY34" s="1040"/>
      <c r="AZ34" s="1111" t="s">
        <v>503</v>
      </c>
      <c r="BA34" s="1111"/>
      <c r="BB34" s="1111"/>
      <c r="BC34" s="1111"/>
      <c r="BD34" s="1111"/>
      <c r="BE34" s="1101" t="s">
        <v>397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398</v>
      </c>
      <c r="C35" s="1107"/>
      <c r="D35" s="1107"/>
      <c r="E35" s="1107"/>
      <c r="F35" s="1107"/>
      <c r="G35" s="1107"/>
      <c r="H35" s="1107"/>
      <c r="I35" s="1107"/>
      <c r="J35" s="1107"/>
      <c r="K35" s="1107"/>
      <c r="L35" s="1107"/>
      <c r="M35" s="1107"/>
      <c r="N35" s="1107"/>
      <c r="O35" s="1107"/>
      <c r="P35" s="1108"/>
      <c r="Q35" s="1112">
        <v>25</v>
      </c>
      <c r="R35" s="1113"/>
      <c r="S35" s="1113"/>
      <c r="T35" s="1113"/>
      <c r="U35" s="1113"/>
      <c r="V35" s="1113">
        <v>25</v>
      </c>
      <c r="W35" s="1113"/>
      <c r="X35" s="1113"/>
      <c r="Y35" s="1113"/>
      <c r="Z35" s="1113"/>
      <c r="AA35" s="1113" t="s">
        <v>572</v>
      </c>
      <c r="AB35" s="1113"/>
      <c r="AC35" s="1113"/>
      <c r="AD35" s="1113"/>
      <c r="AE35" s="1114"/>
      <c r="AF35" s="1088" t="s">
        <v>122</v>
      </c>
      <c r="AG35" s="1089"/>
      <c r="AH35" s="1089"/>
      <c r="AI35" s="1089"/>
      <c r="AJ35" s="1090"/>
      <c r="AK35" s="1049">
        <v>7</v>
      </c>
      <c r="AL35" s="1040"/>
      <c r="AM35" s="1040"/>
      <c r="AN35" s="1040"/>
      <c r="AO35" s="1040"/>
      <c r="AP35" s="1040">
        <v>14</v>
      </c>
      <c r="AQ35" s="1040"/>
      <c r="AR35" s="1040"/>
      <c r="AS35" s="1040"/>
      <c r="AT35" s="1040"/>
      <c r="AU35" s="1040">
        <v>6</v>
      </c>
      <c r="AV35" s="1040"/>
      <c r="AW35" s="1040"/>
      <c r="AX35" s="1040"/>
      <c r="AY35" s="1040"/>
      <c r="AZ35" s="1111" t="s">
        <v>503</v>
      </c>
      <c r="BA35" s="1111"/>
      <c r="BB35" s="1111"/>
      <c r="BC35" s="1111"/>
      <c r="BD35" s="1111"/>
      <c r="BE35" s="1101" t="s">
        <v>399</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376</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385</v>
      </c>
      <c r="AG63" s="1028"/>
      <c r="AH63" s="1028"/>
      <c r="AI63" s="1028"/>
      <c r="AJ63" s="1099"/>
      <c r="AK63" s="1100"/>
      <c r="AL63" s="1032"/>
      <c r="AM63" s="1032"/>
      <c r="AN63" s="1032"/>
      <c r="AO63" s="1032"/>
      <c r="AP63" s="1028">
        <v>17625</v>
      </c>
      <c r="AQ63" s="1028"/>
      <c r="AR63" s="1028"/>
      <c r="AS63" s="1028"/>
      <c r="AT63" s="1028"/>
      <c r="AU63" s="1028">
        <v>11713</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409</v>
      </c>
      <c r="AQ66" s="1071"/>
      <c r="AR66" s="1071"/>
      <c r="AS66" s="1071"/>
      <c r="AT66" s="1072"/>
      <c r="AU66" s="1070" t="s">
        <v>410</v>
      </c>
      <c r="AV66" s="1071"/>
      <c r="AW66" s="1071"/>
      <c r="AX66" s="1071"/>
      <c r="AY66" s="1072"/>
      <c r="AZ66" s="1070" t="s">
        <v>363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561</v>
      </c>
      <c r="C68" s="1055"/>
      <c r="D68" s="1055"/>
      <c r="E68" s="1055"/>
      <c r="F68" s="1055"/>
      <c r="G68" s="1055"/>
      <c r="H68" s="1055"/>
      <c r="I68" s="1055"/>
      <c r="J68" s="1055"/>
      <c r="K68" s="1055"/>
      <c r="L68" s="1055"/>
      <c r="M68" s="1055"/>
      <c r="N68" s="1055"/>
      <c r="O68" s="1055"/>
      <c r="P68" s="1056"/>
      <c r="Q68" s="1057">
        <v>8021</v>
      </c>
      <c r="R68" s="1051"/>
      <c r="S68" s="1051"/>
      <c r="T68" s="1051"/>
      <c r="U68" s="1051"/>
      <c r="V68" s="1051">
        <v>8889</v>
      </c>
      <c r="W68" s="1051"/>
      <c r="X68" s="1051"/>
      <c r="Y68" s="1051"/>
      <c r="Z68" s="1051"/>
      <c r="AA68" s="1051">
        <v>-868</v>
      </c>
      <c r="AB68" s="1051"/>
      <c r="AC68" s="1051"/>
      <c r="AD68" s="1051"/>
      <c r="AE68" s="1051"/>
      <c r="AF68" s="1051">
        <v>2782</v>
      </c>
      <c r="AG68" s="1051"/>
      <c r="AH68" s="1051"/>
      <c r="AI68" s="1051"/>
      <c r="AJ68" s="1051"/>
      <c r="AK68" s="1051" t="s">
        <v>574</v>
      </c>
      <c r="AL68" s="1051"/>
      <c r="AM68" s="1051"/>
      <c r="AN68" s="1051"/>
      <c r="AO68" s="1051"/>
      <c r="AP68" s="1051">
        <v>7642</v>
      </c>
      <c r="AQ68" s="1051"/>
      <c r="AR68" s="1051"/>
      <c r="AS68" s="1051"/>
      <c r="AT68" s="1051"/>
      <c r="AU68" s="1051">
        <v>115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562</v>
      </c>
      <c r="C69" s="1044"/>
      <c r="D69" s="1044"/>
      <c r="E69" s="1044"/>
      <c r="F69" s="1044"/>
      <c r="G69" s="1044"/>
      <c r="H69" s="1044"/>
      <c r="I69" s="1044"/>
      <c r="J69" s="1044"/>
      <c r="K69" s="1044"/>
      <c r="L69" s="1044"/>
      <c r="M69" s="1044"/>
      <c r="N69" s="1044"/>
      <c r="O69" s="1044"/>
      <c r="P69" s="1045"/>
      <c r="Q69" s="1046">
        <v>703</v>
      </c>
      <c r="R69" s="1040"/>
      <c r="S69" s="1040"/>
      <c r="T69" s="1040"/>
      <c r="U69" s="1040"/>
      <c r="V69" s="1040">
        <v>677</v>
      </c>
      <c r="W69" s="1040"/>
      <c r="X69" s="1040"/>
      <c r="Y69" s="1040"/>
      <c r="Z69" s="1040"/>
      <c r="AA69" s="1040">
        <v>26</v>
      </c>
      <c r="AB69" s="1040"/>
      <c r="AC69" s="1040"/>
      <c r="AD69" s="1040"/>
      <c r="AE69" s="1040"/>
      <c r="AF69" s="1040">
        <v>26</v>
      </c>
      <c r="AG69" s="1040"/>
      <c r="AH69" s="1040"/>
      <c r="AI69" s="1040"/>
      <c r="AJ69" s="1040"/>
      <c r="AK69" s="1040" t="s">
        <v>574</v>
      </c>
      <c r="AL69" s="1040"/>
      <c r="AM69" s="1040"/>
      <c r="AN69" s="1040"/>
      <c r="AO69" s="1040"/>
      <c r="AP69" s="1040" t="s">
        <v>574</v>
      </c>
      <c r="AQ69" s="1040"/>
      <c r="AR69" s="1040"/>
      <c r="AS69" s="1040"/>
      <c r="AT69" s="1040"/>
      <c r="AU69" s="1040" t="s">
        <v>576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563</v>
      </c>
      <c r="C70" s="1044"/>
      <c r="D70" s="1044"/>
      <c r="E70" s="1044"/>
      <c r="F70" s="1044"/>
      <c r="G70" s="1044"/>
      <c r="H70" s="1044"/>
      <c r="I70" s="1044"/>
      <c r="J70" s="1044"/>
      <c r="K70" s="1044"/>
      <c r="L70" s="1044"/>
      <c r="M70" s="1044"/>
      <c r="N70" s="1044"/>
      <c r="O70" s="1044"/>
      <c r="P70" s="1045"/>
      <c r="Q70" s="1046">
        <v>827</v>
      </c>
      <c r="R70" s="1040"/>
      <c r="S70" s="1040"/>
      <c r="T70" s="1040"/>
      <c r="U70" s="1040"/>
      <c r="V70" s="1040">
        <v>822</v>
      </c>
      <c r="W70" s="1040"/>
      <c r="X70" s="1040"/>
      <c r="Y70" s="1040"/>
      <c r="Z70" s="1040"/>
      <c r="AA70" s="1040">
        <v>5</v>
      </c>
      <c r="AB70" s="1040"/>
      <c r="AC70" s="1040"/>
      <c r="AD70" s="1040"/>
      <c r="AE70" s="1040"/>
      <c r="AF70" s="1040">
        <v>5</v>
      </c>
      <c r="AG70" s="1040"/>
      <c r="AH70" s="1040"/>
      <c r="AI70" s="1040"/>
      <c r="AJ70" s="1040"/>
      <c r="AK70" s="1040" t="s">
        <v>574</v>
      </c>
      <c r="AL70" s="1040"/>
      <c r="AM70" s="1040"/>
      <c r="AN70" s="1040"/>
      <c r="AO70" s="1040"/>
      <c r="AP70" s="1040">
        <v>7</v>
      </c>
      <c r="AQ70" s="1040"/>
      <c r="AR70" s="1040"/>
      <c r="AS70" s="1040"/>
      <c r="AT70" s="1040"/>
      <c r="AU70" s="1040">
        <v>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564</v>
      </c>
      <c r="C71" s="1044"/>
      <c r="D71" s="1044"/>
      <c r="E71" s="1044"/>
      <c r="F71" s="1044"/>
      <c r="G71" s="1044"/>
      <c r="H71" s="1044"/>
      <c r="I71" s="1044"/>
      <c r="J71" s="1044"/>
      <c r="K71" s="1044"/>
      <c r="L71" s="1044"/>
      <c r="M71" s="1044"/>
      <c r="N71" s="1044"/>
      <c r="O71" s="1044"/>
      <c r="P71" s="1045"/>
      <c r="Q71" s="1046">
        <v>246</v>
      </c>
      <c r="R71" s="1040"/>
      <c r="S71" s="1040"/>
      <c r="T71" s="1040"/>
      <c r="U71" s="1040"/>
      <c r="V71" s="1040">
        <v>247</v>
      </c>
      <c r="W71" s="1040"/>
      <c r="X71" s="1040"/>
      <c r="Y71" s="1040"/>
      <c r="Z71" s="1040"/>
      <c r="AA71" s="1040">
        <v>-1</v>
      </c>
      <c r="AB71" s="1040"/>
      <c r="AC71" s="1040"/>
      <c r="AD71" s="1040"/>
      <c r="AE71" s="1040"/>
      <c r="AF71" s="1040">
        <v>59</v>
      </c>
      <c r="AG71" s="1040"/>
      <c r="AH71" s="1040"/>
      <c r="AI71" s="1040"/>
      <c r="AJ71" s="1040"/>
      <c r="AK71" s="1040" t="s">
        <v>574</v>
      </c>
      <c r="AL71" s="1040"/>
      <c r="AM71" s="1040"/>
      <c r="AN71" s="1040"/>
      <c r="AO71" s="1040"/>
      <c r="AP71" s="1040" t="s">
        <v>574</v>
      </c>
      <c r="AQ71" s="1040"/>
      <c r="AR71" s="1040"/>
      <c r="AS71" s="1040"/>
      <c r="AT71" s="1040"/>
      <c r="AU71" s="1040" t="s">
        <v>576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565</v>
      </c>
      <c r="C72" s="1044"/>
      <c r="D72" s="1044"/>
      <c r="E72" s="1044"/>
      <c r="F72" s="1044"/>
      <c r="G72" s="1044"/>
      <c r="H72" s="1044"/>
      <c r="I72" s="1044"/>
      <c r="J72" s="1044"/>
      <c r="K72" s="1044"/>
      <c r="L72" s="1044"/>
      <c r="M72" s="1044"/>
      <c r="N72" s="1044"/>
      <c r="O72" s="1044"/>
      <c r="P72" s="1045"/>
      <c r="Q72" s="1046">
        <v>119</v>
      </c>
      <c r="R72" s="1040"/>
      <c r="S72" s="1040"/>
      <c r="T72" s="1040"/>
      <c r="U72" s="1040"/>
      <c r="V72" s="1040">
        <v>117</v>
      </c>
      <c r="W72" s="1040"/>
      <c r="X72" s="1040"/>
      <c r="Y72" s="1040"/>
      <c r="Z72" s="1040"/>
      <c r="AA72" s="1040">
        <v>2</v>
      </c>
      <c r="AB72" s="1040"/>
      <c r="AC72" s="1040"/>
      <c r="AD72" s="1040"/>
      <c r="AE72" s="1040"/>
      <c r="AF72" s="1040">
        <v>2</v>
      </c>
      <c r="AG72" s="1040"/>
      <c r="AH72" s="1040"/>
      <c r="AI72" s="1040"/>
      <c r="AJ72" s="1040"/>
      <c r="AK72" s="1040" t="s">
        <v>574</v>
      </c>
      <c r="AL72" s="1040"/>
      <c r="AM72" s="1040"/>
      <c r="AN72" s="1040"/>
      <c r="AO72" s="1040"/>
      <c r="AP72" s="1040" t="s">
        <v>577</v>
      </c>
      <c r="AQ72" s="1040"/>
      <c r="AR72" s="1040"/>
      <c r="AS72" s="1040"/>
      <c r="AT72" s="1040"/>
      <c r="AU72" s="1040" t="s">
        <v>574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566</v>
      </c>
      <c r="C73" s="1044"/>
      <c r="D73" s="1044"/>
      <c r="E73" s="1044"/>
      <c r="F73" s="1044"/>
      <c r="G73" s="1044"/>
      <c r="H73" s="1044"/>
      <c r="I73" s="1044"/>
      <c r="J73" s="1044"/>
      <c r="K73" s="1044"/>
      <c r="L73" s="1044"/>
      <c r="M73" s="1044"/>
      <c r="N73" s="1044"/>
      <c r="O73" s="1044"/>
      <c r="P73" s="1045"/>
      <c r="Q73" s="1046">
        <v>13115</v>
      </c>
      <c r="R73" s="1040"/>
      <c r="S73" s="1040"/>
      <c r="T73" s="1040"/>
      <c r="U73" s="1040"/>
      <c r="V73" s="1040">
        <v>12314</v>
      </c>
      <c r="W73" s="1040"/>
      <c r="X73" s="1040"/>
      <c r="Y73" s="1040"/>
      <c r="Z73" s="1040"/>
      <c r="AA73" s="1040">
        <v>801</v>
      </c>
      <c r="AB73" s="1040"/>
      <c r="AC73" s="1040"/>
      <c r="AD73" s="1040"/>
      <c r="AE73" s="1040"/>
      <c r="AF73" s="1040">
        <v>801</v>
      </c>
      <c r="AG73" s="1040"/>
      <c r="AH73" s="1040"/>
      <c r="AI73" s="1040"/>
      <c r="AJ73" s="1040"/>
      <c r="AK73" s="1040" t="s">
        <v>574</v>
      </c>
      <c r="AL73" s="1040"/>
      <c r="AM73" s="1040"/>
      <c r="AN73" s="1040"/>
      <c r="AO73" s="1040"/>
      <c r="AP73" s="1040" t="s">
        <v>574</v>
      </c>
      <c r="AQ73" s="1040"/>
      <c r="AR73" s="1040"/>
      <c r="AS73" s="1040"/>
      <c r="AT73" s="1040"/>
      <c r="AU73" s="1040" t="s">
        <v>574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567</v>
      </c>
      <c r="C74" s="1044"/>
      <c r="D74" s="1044"/>
      <c r="E74" s="1044"/>
      <c r="F74" s="1044"/>
      <c r="G74" s="1044"/>
      <c r="H74" s="1044"/>
      <c r="I74" s="1044"/>
      <c r="J74" s="1044"/>
      <c r="K74" s="1044"/>
      <c r="L74" s="1044"/>
      <c r="M74" s="1044"/>
      <c r="N74" s="1044"/>
      <c r="O74" s="1044"/>
      <c r="P74" s="1045"/>
      <c r="Q74" s="1046">
        <v>133</v>
      </c>
      <c r="R74" s="1040"/>
      <c r="S74" s="1040"/>
      <c r="T74" s="1040"/>
      <c r="U74" s="1040"/>
      <c r="V74" s="1040">
        <v>132</v>
      </c>
      <c r="W74" s="1040"/>
      <c r="X74" s="1040"/>
      <c r="Y74" s="1040"/>
      <c r="Z74" s="1040"/>
      <c r="AA74" s="1040">
        <v>1</v>
      </c>
      <c r="AB74" s="1040"/>
      <c r="AC74" s="1040"/>
      <c r="AD74" s="1040"/>
      <c r="AE74" s="1040"/>
      <c r="AF74" s="1040">
        <v>1</v>
      </c>
      <c r="AG74" s="1040"/>
      <c r="AH74" s="1040"/>
      <c r="AI74" s="1040"/>
      <c r="AJ74" s="1040"/>
      <c r="AK74" s="1040" t="s">
        <v>575</v>
      </c>
      <c r="AL74" s="1040"/>
      <c r="AM74" s="1040"/>
      <c r="AN74" s="1040"/>
      <c r="AO74" s="1040"/>
      <c r="AP74" s="1040" t="s">
        <v>574</v>
      </c>
      <c r="AQ74" s="1040"/>
      <c r="AR74" s="1040"/>
      <c r="AS74" s="1040"/>
      <c r="AT74" s="1040"/>
      <c r="AU74" s="1040" t="s">
        <v>574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568</v>
      </c>
      <c r="C75" s="1044"/>
      <c r="D75" s="1044"/>
      <c r="E75" s="1044"/>
      <c r="F75" s="1044"/>
      <c r="G75" s="1044"/>
      <c r="H75" s="1044"/>
      <c r="I75" s="1044"/>
      <c r="J75" s="1044"/>
      <c r="K75" s="1044"/>
      <c r="L75" s="1044"/>
      <c r="M75" s="1044"/>
      <c r="N75" s="1044"/>
      <c r="O75" s="1044"/>
      <c r="P75" s="1045"/>
      <c r="Q75" s="1047">
        <v>11</v>
      </c>
      <c r="R75" s="1048"/>
      <c r="S75" s="1048"/>
      <c r="T75" s="1048"/>
      <c r="U75" s="1049"/>
      <c r="V75" s="1050">
        <v>11</v>
      </c>
      <c r="W75" s="1048"/>
      <c r="X75" s="1048"/>
      <c r="Y75" s="1048"/>
      <c r="Z75" s="1049"/>
      <c r="AA75" s="1050">
        <v>1</v>
      </c>
      <c r="AB75" s="1048"/>
      <c r="AC75" s="1048"/>
      <c r="AD75" s="1048"/>
      <c r="AE75" s="1049"/>
      <c r="AF75" s="1050">
        <v>1</v>
      </c>
      <c r="AG75" s="1048"/>
      <c r="AH75" s="1048"/>
      <c r="AI75" s="1048"/>
      <c r="AJ75" s="1049"/>
      <c r="AK75" s="1050">
        <v>1</v>
      </c>
      <c r="AL75" s="1048"/>
      <c r="AM75" s="1048"/>
      <c r="AN75" s="1048"/>
      <c r="AO75" s="1049"/>
      <c r="AP75" s="1050" t="s">
        <v>574</v>
      </c>
      <c r="AQ75" s="1048"/>
      <c r="AR75" s="1048"/>
      <c r="AS75" s="1048"/>
      <c r="AT75" s="1049"/>
      <c r="AU75" s="1050" t="s">
        <v>576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569</v>
      </c>
      <c r="C76" s="1044"/>
      <c r="D76" s="1044"/>
      <c r="E76" s="1044"/>
      <c r="F76" s="1044"/>
      <c r="G76" s="1044"/>
      <c r="H76" s="1044"/>
      <c r="I76" s="1044"/>
      <c r="J76" s="1044"/>
      <c r="K76" s="1044"/>
      <c r="L76" s="1044"/>
      <c r="M76" s="1044"/>
      <c r="N76" s="1044"/>
      <c r="O76" s="1044"/>
      <c r="P76" s="1045"/>
      <c r="Q76" s="1047">
        <v>502</v>
      </c>
      <c r="R76" s="1048"/>
      <c r="S76" s="1048"/>
      <c r="T76" s="1048"/>
      <c r="U76" s="1049"/>
      <c r="V76" s="1050">
        <v>369</v>
      </c>
      <c r="W76" s="1048"/>
      <c r="X76" s="1048"/>
      <c r="Y76" s="1048"/>
      <c r="Z76" s="1049"/>
      <c r="AA76" s="1050">
        <v>134</v>
      </c>
      <c r="AB76" s="1048"/>
      <c r="AC76" s="1048"/>
      <c r="AD76" s="1048"/>
      <c r="AE76" s="1049"/>
      <c r="AF76" s="1050">
        <v>134</v>
      </c>
      <c r="AG76" s="1048"/>
      <c r="AH76" s="1048"/>
      <c r="AI76" s="1048"/>
      <c r="AJ76" s="1049"/>
      <c r="AK76" s="1050">
        <v>231</v>
      </c>
      <c r="AL76" s="1048"/>
      <c r="AM76" s="1048"/>
      <c r="AN76" s="1048"/>
      <c r="AO76" s="1049"/>
      <c r="AP76" s="1050" t="s">
        <v>574</v>
      </c>
      <c r="AQ76" s="1048"/>
      <c r="AR76" s="1048"/>
      <c r="AS76" s="1048"/>
      <c r="AT76" s="1049"/>
      <c r="AU76" s="1050" t="s">
        <v>574</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570</v>
      </c>
      <c r="C77" s="1044"/>
      <c r="D77" s="1044"/>
      <c r="E77" s="1044"/>
      <c r="F77" s="1044"/>
      <c r="G77" s="1044"/>
      <c r="H77" s="1044"/>
      <c r="I77" s="1044"/>
      <c r="J77" s="1044"/>
      <c r="K77" s="1044"/>
      <c r="L77" s="1044"/>
      <c r="M77" s="1044"/>
      <c r="N77" s="1044"/>
      <c r="O77" s="1044"/>
      <c r="P77" s="1045"/>
      <c r="Q77" s="1047">
        <v>746051</v>
      </c>
      <c r="R77" s="1048"/>
      <c r="S77" s="1048"/>
      <c r="T77" s="1048"/>
      <c r="U77" s="1049"/>
      <c r="V77" s="1050">
        <v>728184</v>
      </c>
      <c r="W77" s="1048"/>
      <c r="X77" s="1048"/>
      <c r="Y77" s="1048"/>
      <c r="Z77" s="1049"/>
      <c r="AA77" s="1050">
        <v>17868</v>
      </c>
      <c r="AB77" s="1048"/>
      <c r="AC77" s="1048"/>
      <c r="AD77" s="1048"/>
      <c r="AE77" s="1049"/>
      <c r="AF77" s="1050">
        <v>17868</v>
      </c>
      <c r="AG77" s="1048"/>
      <c r="AH77" s="1048"/>
      <c r="AI77" s="1048"/>
      <c r="AJ77" s="1049"/>
      <c r="AK77" s="1050">
        <v>6780</v>
      </c>
      <c r="AL77" s="1048"/>
      <c r="AM77" s="1048"/>
      <c r="AN77" s="1048"/>
      <c r="AO77" s="1049"/>
      <c r="AP77" s="1050" t="s">
        <v>574</v>
      </c>
      <c r="AQ77" s="1048"/>
      <c r="AR77" s="1048"/>
      <c r="AS77" s="1048"/>
      <c r="AT77" s="1049"/>
      <c r="AU77" s="1050" t="s">
        <v>576</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376</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21679</v>
      </c>
      <c r="AG88" s="1028"/>
      <c r="AH88" s="1028"/>
      <c r="AI88" s="1028"/>
      <c r="AJ88" s="1028"/>
      <c r="AK88" s="1032"/>
      <c r="AL88" s="1032"/>
      <c r="AM88" s="1032"/>
      <c r="AN88" s="1032"/>
      <c r="AO88" s="1032"/>
      <c r="AP88" s="1028">
        <v>7649</v>
      </c>
      <c r="AQ88" s="1028"/>
      <c r="AR88" s="1028"/>
      <c r="AS88" s="1028"/>
      <c r="AT88" s="1028"/>
      <c r="AU88" s="1028">
        <v>119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34</v>
      </c>
      <c r="CS102" s="1020"/>
      <c r="CT102" s="1020"/>
      <c r="CU102" s="1020"/>
      <c r="CV102" s="1021"/>
      <c r="CW102" s="1019" t="s">
        <v>574</v>
      </c>
      <c r="CX102" s="1020"/>
      <c r="CY102" s="1020"/>
      <c r="CZ102" s="1020"/>
      <c r="DA102" s="1021"/>
      <c r="DB102" s="1019" t="s">
        <v>576</v>
      </c>
      <c r="DC102" s="1020"/>
      <c r="DD102" s="1020"/>
      <c r="DE102" s="1020"/>
      <c r="DF102" s="1021"/>
      <c r="DG102" s="1019" t="s">
        <v>576</v>
      </c>
      <c r="DH102" s="1020"/>
      <c r="DI102" s="1020"/>
      <c r="DJ102" s="1020"/>
      <c r="DK102" s="1021"/>
      <c r="DL102" s="1019" t="s">
        <v>576</v>
      </c>
      <c r="DM102" s="1020"/>
      <c r="DN102" s="1020"/>
      <c r="DO102" s="1020"/>
      <c r="DP102" s="1021"/>
      <c r="DQ102" s="1019" t="s">
        <v>574</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294</v>
      </c>
      <c r="AG109" s="963"/>
      <c r="AH109" s="963"/>
      <c r="AI109" s="963"/>
      <c r="AJ109" s="964"/>
      <c r="AK109" s="965" t="s">
        <v>293</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294</v>
      </c>
      <c r="BW109" s="963"/>
      <c r="BX109" s="963"/>
      <c r="BY109" s="963"/>
      <c r="BZ109" s="964"/>
      <c r="CA109" s="965" t="s">
        <v>293</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294</v>
      </c>
      <c r="DM109" s="963"/>
      <c r="DN109" s="963"/>
      <c r="DO109" s="963"/>
      <c r="DP109" s="964"/>
      <c r="DQ109" s="965" t="s">
        <v>293</v>
      </c>
      <c r="DR109" s="963"/>
      <c r="DS109" s="963"/>
      <c r="DT109" s="963"/>
      <c r="DU109" s="964"/>
      <c r="DV109" s="965" t="s">
        <v>421</v>
      </c>
      <c r="DW109" s="963"/>
      <c r="DX109" s="963"/>
      <c r="DY109" s="963"/>
      <c r="DZ109" s="994"/>
    </row>
    <row r="110" spans="1:131" s="226" customFormat="1" ht="26.25" customHeight="1">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1800931</v>
      </c>
      <c r="AB110" s="956"/>
      <c r="AC110" s="956"/>
      <c r="AD110" s="956"/>
      <c r="AE110" s="957"/>
      <c r="AF110" s="958">
        <v>1747286</v>
      </c>
      <c r="AG110" s="956"/>
      <c r="AH110" s="956"/>
      <c r="AI110" s="956"/>
      <c r="AJ110" s="957"/>
      <c r="AK110" s="958">
        <v>1927822</v>
      </c>
      <c r="AL110" s="956"/>
      <c r="AM110" s="956"/>
      <c r="AN110" s="956"/>
      <c r="AO110" s="957"/>
      <c r="AP110" s="959">
        <v>30.8</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19733329</v>
      </c>
      <c r="BR110" s="903"/>
      <c r="BS110" s="903"/>
      <c r="BT110" s="903"/>
      <c r="BU110" s="903"/>
      <c r="BV110" s="903">
        <v>20002218</v>
      </c>
      <c r="BW110" s="903"/>
      <c r="BX110" s="903"/>
      <c r="BY110" s="903"/>
      <c r="BZ110" s="903"/>
      <c r="CA110" s="903">
        <v>20205607</v>
      </c>
      <c r="CB110" s="903"/>
      <c r="CC110" s="903"/>
      <c r="CD110" s="903"/>
      <c r="CE110" s="903"/>
      <c r="CF110" s="927">
        <v>323</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122</v>
      </c>
      <c r="DM110" s="903"/>
      <c r="DN110" s="903"/>
      <c r="DO110" s="903"/>
      <c r="DP110" s="903"/>
      <c r="DQ110" s="903" t="s">
        <v>122</v>
      </c>
      <c r="DR110" s="903"/>
      <c r="DS110" s="903"/>
      <c r="DT110" s="903"/>
      <c r="DU110" s="903"/>
      <c r="DV110" s="904" t="s">
        <v>122</v>
      </c>
      <c r="DW110" s="904"/>
      <c r="DX110" s="904"/>
      <c r="DY110" s="904"/>
      <c r="DZ110" s="905"/>
    </row>
    <row r="111" spans="1:131" s="226" customFormat="1" ht="26.25" customHeight="1">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122</v>
      </c>
      <c r="AG111" s="984"/>
      <c r="AH111" s="984"/>
      <c r="AI111" s="984"/>
      <c r="AJ111" s="985"/>
      <c r="AK111" s="986" t="s">
        <v>429</v>
      </c>
      <c r="AL111" s="984"/>
      <c r="AM111" s="984"/>
      <c r="AN111" s="984"/>
      <c r="AO111" s="985"/>
      <c r="AP111" s="987" t="s">
        <v>122</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v>4713</v>
      </c>
      <c r="BR111" s="875"/>
      <c r="BS111" s="875"/>
      <c r="BT111" s="875"/>
      <c r="BU111" s="875"/>
      <c r="BV111" s="875">
        <v>4096</v>
      </c>
      <c r="BW111" s="875"/>
      <c r="BX111" s="875"/>
      <c r="BY111" s="875"/>
      <c r="BZ111" s="875"/>
      <c r="CA111" s="875">
        <v>3431</v>
      </c>
      <c r="CB111" s="875"/>
      <c r="CC111" s="875"/>
      <c r="CD111" s="875"/>
      <c r="CE111" s="875"/>
      <c r="CF111" s="936">
        <v>0.1</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427</v>
      </c>
      <c r="DH111" s="875"/>
      <c r="DI111" s="875"/>
      <c r="DJ111" s="875"/>
      <c r="DK111" s="875"/>
      <c r="DL111" s="875" t="s">
        <v>122</v>
      </c>
      <c r="DM111" s="875"/>
      <c r="DN111" s="875"/>
      <c r="DO111" s="875"/>
      <c r="DP111" s="875"/>
      <c r="DQ111" s="875" t="s">
        <v>432</v>
      </c>
      <c r="DR111" s="875"/>
      <c r="DS111" s="875"/>
      <c r="DT111" s="875"/>
      <c r="DU111" s="875"/>
      <c r="DV111" s="852" t="s">
        <v>427</v>
      </c>
      <c r="DW111" s="852"/>
      <c r="DX111" s="852"/>
      <c r="DY111" s="852"/>
      <c r="DZ111" s="853"/>
    </row>
    <row r="112" spans="1:131" s="226" customFormat="1" ht="26.25" customHeight="1">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3333</v>
      </c>
      <c r="AB112" s="838"/>
      <c r="AC112" s="838"/>
      <c r="AD112" s="838"/>
      <c r="AE112" s="839"/>
      <c r="AF112" s="840">
        <v>26667</v>
      </c>
      <c r="AG112" s="838"/>
      <c r="AH112" s="838"/>
      <c r="AI112" s="838"/>
      <c r="AJ112" s="839"/>
      <c r="AK112" s="840">
        <v>23333</v>
      </c>
      <c r="AL112" s="838"/>
      <c r="AM112" s="838"/>
      <c r="AN112" s="838"/>
      <c r="AO112" s="839"/>
      <c r="AP112" s="885">
        <v>0.4</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12967065</v>
      </c>
      <c r="BR112" s="875"/>
      <c r="BS112" s="875"/>
      <c r="BT112" s="875"/>
      <c r="BU112" s="875"/>
      <c r="BV112" s="875">
        <v>12510570</v>
      </c>
      <c r="BW112" s="875"/>
      <c r="BX112" s="875"/>
      <c r="BY112" s="875"/>
      <c r="BZ112" s="875"/>
      <c r="CA112" s="875">
        <v>11712993</v>
      </c>
      <c r="CB112" s="875"/>
      <c r="CC112" s="875"/>
      <c r="CD112" s="875"/>
      <c r="CE112" s="875"/>
      <c r="CF112" s="936">
        <v>187.2</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427</v>
      </c>
      <c r="DM112" s="875"/>
      <c r="DN112" s="875"/>
      <c r="DO112" s="875"/>
      <c r="DP112" s="875"/>
      <c r="DQ112" s="875" t="s">
        <v>122</v>
      </c>
      <c r="DR112" s="875"/>
      <c r="DS112" s="875"/>
      <c r="DT112" s="875"/>
      <c r="DU112" s="875"/>
      <c r="DV112" s="852" t="s">
        <v>427</v>
      </c>
      <c r="DW112" s="852"/>
      <c r="DX112" s="852"/>
      <c r="DY112" s="852"/>
      <c r="DZ112" s="853"/>
    </row>
    <row r="113" spans="1:130" s="226" customFormat="1" ht="26.25" customHeight="1">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887135</v>
      </c>
      <c r="AB113" s="984"/>
      <c r="AC113" s="984"/>
      <c r="AD113" s="984"/>
      <c r="AE113" s="985"/>
      <c r="AF113" s="986">
        <v>820815</v>
      </c>
      <c r="AG113" s="984"/>
      <c r="AH113" s="984"/>
      <c r="AI113" s="984"/>
      <c r="AJ113" s="985"/>
      <c r="AK113" s="986">
        <v>786873</v>
      </c>
      <c r="AL113" s="984"/>
      <c r="AM113" s="984"/>
      <c r="AN113" s="984"/>
      <c r="AO113" s="985"/>
      <c r="AP113" s="987">
        <v>12.6</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139084</v>
      </c>
      <c r="BR113" s="875"/>
      <c r="BS113" s="875"/>
      <c r="BT113" s="875"/>
      <c r="BU113" s="875"/>
      <c r="BV113" s="875">
        <v>115885</v>
      </c>
      <c r="BW113" s="875"/>
      <c r="BX113" s="875"/>
      <c r="BY113" s="875"/>
      <c r="BZ113" s="875"/>
      <c r="CA113" s="875">
        <v>118417</v>
      </c>
      <c r="CB113" s="875"/>
      <c r="CC113" s="875"/>
      <c r="CD113" s="875"/>
      <c r="CE113" s="875"/>
      <c r="CF113" s="936">
        <v>1.9</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427</v>
      </c>
      <c r="DH113" s="838"/>
      <c r="DI113" s="838"/>
      <c r="DJ113" s="838"/>
      <c r="DK113" s="839"/>
      <c r="DL113" s="840" t="s">
        <v>122</v>
      </c>
      <c r="DM113" s="838"/>
      <c r="DN113" s="838"/>
      <c r="DO113" s="838"/>
      <c r="DP113" s="839"/>
      <c r="DQ113" s="840" t="s">
        <v>429</v>
      </c>
      <c r="DR113" s="838"/>
      <c r="DS113" s="838"/>
      <c r="DT113" s="838"/>
      <c r="DU113" s="839"/>
      <c r="DV113" s="885" t="s">
        <v>122</v>
      </c>
      <c r="DW113" s="886"/>
      <c r="DX113" s="886"/>
      <c r="DY113" s="886"/>
      <c r="DZ113" s="887"/>
    </row>
    <row r="114" spans="1:130" s="226" customFormat="1" ht="26.25" customHeight="1">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14903</v>
      </c>
      <c r="AB114" s="838"/>
      <c r="AC114" s="838"/>
      <c r="AD114" s="838"/>
      <c r="AE114" s="839"/>
      <c r="AF114" s="840">
        <v>16243</v>
      </c>
      <c r="AG114" s="838"/>
      <c r="AH114" s="838"/>
      <c r="AI114" s="838"/>
      <c r="AJ114" s="839"/>
      <c r="AK114" s="840">
        <v>16241</v>
      </c>
      <c r="AL114" s="838"/>
      <c r="AM114" s="838"/>
      <c r="AN114" s="838"/>
      <c r="AO114" s="839"/>
      <c r="AP114" s="885">
        <v>0.3</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2373675</v>
      </c>
      <c r="BR114" s="875"/>
      <c r="BS114" s="875"/>
      <c r="BT114" s="875"/>
      <c r="BU114" s="875"/>
      <c r="BV114" s="875">
        <v>2348460</v>
      </c>
      <c r="BW114" s="875"/>
      <c r="BX114" s="875"/>
      <c r="BY114" s="875"/>
      <c r="BZ114" s="875"/>
      <c r="CA114" s="875">
        <v>2282178</v>
      </c>
      <c r="CB114" s="875"/>
      <c r="CC114" s="875"/>
      <c r="CD114" s="875"/>
      <c r="CE114" s="875"/>
      <c r="CF114" s="936">
        <v>36.5</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429</v>
      </c>
      <c r="DH114" s="838"/>
      <c r="DI114" s="838"/>
      <c r="DJ114" s="838"/>
      <c r="DK114" s="839"/>
      <c r="DL114" s="840" t="s">
        <v>122</v>
      </c>
      <c r="DM114" s="838"/>
      <c r="DN114" s="838"/>
      <c r="DO114" s="838"/>
      <c r="DP114" s="839"/>
      <c r="DQ114" s="840" t="s">
        <v>427</v>
      </c>
      <c r="DR114" s="838"/>
      <c r="DS114" s="838"/>
      <c r="DT114" s="838"/>
      <c r="DU114" s="839"/>
      <c r="DV114" s="885" t="s">
        <v>429</v>
      </c>
      <c r="DW114" s="886"/>
      <c r="DX114" s="886"/>
      <c r="DY114" s="886"/>
      <c r="DZ114" s="887"/>
    </row>
    <row r="115" spans="1:130" s="226" customFormat="1" ht="26.25" customHeight="1">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13390</v>
      </c>
      <c r="AB115" s="984"/>
      <c r="AC115" s="984"/>
      <c r="AD115" s="984"/>
      <c r="AE115" s="985"/>
      <c r="AF115" s="986">
        <v>688</v>
      </c>
      <c r="AG115" s="984"/>
      <c r="AH115" s="984"/>
      <c r="AI115" s="984"/>
      <c r="AJ115" s="985"/>
      <c r="AK115" s="986">
        <v>725</v>
      </c>
      <c r="AL115" s="984"/>
      <c r="AM115" s="984"/>
      <c r="AN115" s="984"/>
      <c r="AO115" s="985"/>
      <c r="AP115" s="987">
        <v>0</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122</v>
      </c>
      <c r="BW115" s="875"/>
      <c r="BX115" s="875"/>
      <c r="BY115" s="875"/>
      <c r="BZ115" s="875"/>
      <c r="CA115" s="875" t="s">
        <v>429</v>
      </c>
      <c r="CB115" s="875"/>
      <c r="CC115" s="875"/>
      <c r="CD115" s="875"/>
      <c r="CE115" s="875"/>
      <c r="CF115" s="936" t="s">
        <v>122</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427</v>
      </c>
      <c r="DM115" s="838"/>
      <c r="DN115" s="838"/>
      <c r="DO115" s="838"/>
      <c r="DP115" s="839"/>
      <c r="DQ115" s="840" t="s">
        <v>122</v>
      </c>
      <c r="DR115" s="838"/>
      <c r="DS115" s="838"/>
      <c r="DT115" s="838"/>
      <c r="DU115" s="839"/>
      <c r="DV115" s="885" t="s">
        <v>429</v>
      </c>
      <c r="DW115" s="886"/>
      <c r="DX115" s="886"/>
      <c r="DY115" s="886"/>
      <c r="DZ115" s="887"/>
    </row>
    <row r="116" spans="1:130" s="226" customFormat="1" ht="26.25" customHeight="1">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143</v>
      </c>
      <c r="AB116" s="838"/>
      <c r="AC116" s="838"/>
      <c r="AD116" s="838"/>
      <c r="AE116" s="839"/>
      <c r="AF116" s="840">
        <v>65</v>
      </c>
      <c r="AG116" s="838"/>
      <c r="AH116" s="838"/>
      <c r="AI116" s="838"/>
      <c r="AJ116" s="839"/>
      <c r="AK116" s="840" t="s">
        <v>427</v>
      </c>
      <c r="AL116" s="838"/>
      <c r="AM116" s="838"/>
      <c r="AN116" s="838"/>
      <c r="AO116" s="839"/>
      <c r="AP116" s="885" t="s">
        <v>429</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427</v>
      </c>
      <c r="BW116" s="875"/>
      <c r="BX116" s="875"/>
      <c r="BY116" s="875"/>
      <c r="BZ116" s="875"/>
      <c r="CA116" s="875" t="s">
        <v>122</v>
      </c>
      <c r="CB116" s="875"/>
      <c r="CC116" s="875"/>
      <c r="CD116" s="875"/>
      <c r="CE116" s="875"/>
      <c r="CF116" s="936" t="s">
        <v>427</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429</v>
      </c>
      <c r="DH116" s="838"/>
      <c r="DI116" s="838"/>
      <c r="DJ116" s="838"/>
      <c r="DK116" s="839"/>
      <c r="DL116" s="840" t="s">
        <v>427</v>
      </c>
      <c r="DM116" s="838"/>
      <c r="DN116" s="838"/>
      <c r="DO116" s="838"/>
      <c r="DP116" s="839"/>
      <c r="DQ116" s="840" t="s">
        <v>427</v>
      </c>
      <c r="DR116" s="838"/>
      <c r="DS116" s="838"/>
      <c r="DT116" s="838"/>
      <c r="DU116" s="839"/>
      <c r="DV116" s="885" t="s">
        <v>429</v>
      </c>
      <c r="DW116" s="886"/>
      <c r="DX116" s="886"/>
      <c r="DY116" s="886"/>
      <c r="DZ116" s="887"/>
    </row>
    <row r="117" spans="1:130" s="226" customFormat="1" ht="26.25" customHeight="1">
      <c r="A117" s="962" t="s">
        <v>176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2719835</v>
      </c>
      <c r="AB117" s="970"/>
      <c r="AC117" s="970"/>
      <c r="AD117" s="970"/>
      <c r="AE117" s="971"/>
      <c r="AF117" s="972">
        <v>2611764</v>
      </c>
      <c r="AG117" s="970"/>
      <c r="AH117" s="970"/>
      <c r="AI117" s="970"/>
      <c r="AJ117" s="971"/>
      <c r="AK117" s="972">
        <v>2754994</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429</v>
      </c>
      <c r="BR117" s="875"/>
      <c r="BS117" s="875"/>
      <c r="BT117" s="875"/>
      <c r="BU117" s="875"/>
      <c r="BV117" s="875" t="s">
        <v>427</v>
      </c>
      <c r="BW117" s="875"/>
      <c r="BX117" s="875"/>
      <c r="BY117" s="875"/>
      <c r="BZ117" s="875"/>
      <c r="CA117" s="875" t="s">
        <v>427</v>
      </c>
      <c r="CB117" s="875"/>
      <c r="CC117" s="875"/>
      <c r="CD117" s="875"/>
      <c r="CE117" s="875"/>
      <c r="CF117" s="936" t="s">
        <v>122</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427</v>
      </c>
      <c r="DH117" s="838"/>
      <c r="DI117" s="838"/>
      <c r="DJ117" s="838"/>
      <c r="DK117" s="839"/>
      <c r="DL117" s="840" t="s">
        <v>429</v>
      </c>
      <c r="DM117" s="838"/>
      <c r="DN117" s="838"/>
      <c r="DO117" s="838"/>
      <c r="DP117" s="839"/>
      <c r="DQ117" s="840" t="s">
        <v>429</v>
      </c>
      <c r="DR117" s="838"/>
      <c r="DS117" s="838"/>
      <c r="DT117" s="838"/>
      <c r="DU117" s="839"/>
      <c r="DV117" s="885" t="s">
        <v>122</v>
      </c>
      <c r="DW117" s="886"/>
      <c r="DX117" s="886"/>
      <c r="DY117" s="886"/>
      <c r="DZ117" s="887"/>
    </row>
    <row r="118" spans="1:130" s="226" customFormat="1" ht="26.25" customHeight="1">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294</v>
      </c>
      <c r="AG118" s="963"/>
      <c r="AH118" s="963"/>
      <c r="AI118" s="963"/>
      <c r="AJ118" s="964"/>
      <c r="AK118" s="965" t="s">
        <v>293</v>
      </c>
      <c r="AL118" s="963"/>
      <c r="AM118" s="963"/>
      <c r="AN118" s="963"/>
      <c r="AO118" s="964"/>
      <c r="AP118" s="966" t="s">
        <v>421</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427</v>
      </c>
      <c r="BW118" s="906"/>
      <c r="BX118" s="906"/>
      <c r="BY118" s="906"/>
      <c r="BZ118" s="906"/>
      <c r="CA118" s="906" t="s">
        <v>427</v>
      </c>
      <c r="CB118" s="906"/>
      <c r="CC118" s="906"/>
      <c r="CD118" s="906"/>
      <c r="CE118" s="906"/>
      <c r="CF118" s="936" t="s">
        <v>427</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427</v>
      </c>
      <c r="DH118" s="838"/>
      <c r="DI118" s="838"/>
      <c r="DJ118" s="838"/>
      <c r="DK118" s="839"/>
      <c r="DL118" s="840" t="s">
        <v>427</v>
      </c>
      <c r="DM118" s="838"/>
      <c r="DN118" s="838"/>
      <c r="DO118" s="838"/>
      <c r="DP118" s="839"/>
      <c r="DQ118" s="840" t="s">
        <v>122</v>
      </c>
      <c r="DR118" s="838"/>
      <c r="DS118" s="838"/>
      <c r="DT118" s="838"/>
      <c r="DU118" s="839"/>
      <c r="DV118" s="885" t="s">
        <v>427</v>
      </c>
      <c r="DW118" s="886"/>
      <c r="DX118" s="886"/>
      <c r="DY118" s="886"/>
      <c r="DZ118" s="887"/>
    </row>
    <row r="119" spans="1:130" s="226" customFormat="1" ht="26.25" customHeight="1">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427</v>
      </c>
      <c r="AB119" s="956"/>
      <c r="AC119" s="956"/>
      <c r="AD119" s="956"/>
      <c r="AE119" s="957"/>
      <c r="AF119" s="958" t="s">
        <v>427</v>
      </c>
      <c r="AG119" s="956"/>
      <c r="AH119" s="956"/>
      <c r="AI119" s="956"/>
      <c r="AJ119" s="957"/>
      <c r="AK119" s="958" t="s">
        <v>427</v>
      </c>
      <c r="AL119" s="956"/>
      <c r="AM119" s="956"/>
      <c r="AN119" s="956"/>
      <c r="AO119" s="957"/>
      <c r="AP119" s="959" t="s">
        <v>429</v>
      </c>
      <c r="AQ119" s="960"/>
      <c r="AR119" s="960"/>
      <c r="AS119" s="960"/>
      <c r="AT119" s="961"/>
      <c r="AU119" s="999"/>
      <c r="AV119" s="1000"/>
      <c r="AW119" s="1000"/>
      <c r="AX119" s="1000"/>
      <c r="AY119" s="1000"/>
      <c r="AZ119" s="257" t="s">
        <v>176</v>
      </c>
      <c r="BA119" s="257"/>
      <c r="BB119" s="257"/>
      <c r="BC119" s="257"/>
      <c r="BD119" s="257"/>
      <c r="BE119" s="257"/>
      <c r="BF119" s="257"/>
      <c r="BG119" s="257"/>
      <c r="BH119" s="257"/>
      <c r="BI119" s="257"/>
      <c r="BJ119" s="257"/>
      <c r="BK119" s="257"/>
      <c r="BL119" s="257"/>
      <c r="BM119" s="257"/>
      <c r="BN119" s="257"/>
      <c r="BO119" s="938" t="s">
        <v>454</v>
      </c>
      <c r="BP119" s="939"/>
      <c r="BQ119" s="943">
        <v>35217866</v>
      </c>
      <c r="BR119" s="906"/>
      <c r="BS119" s="906"/>
      <c r="BT119" s="906"/>
      <c r="BU119" s="906"/>
      <c r="BV119" s="906">
        <v>34981229</v>
      </c>
      <c r="BW119" s="906"/>
      <c r="BX119" s="906"/>
      <c r="BY119" s="906"/>
      <c r="BZ119" s="906"/>
      <c r="CA119" s="906">
        <v>34322626</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4713</v>
      </c>
      <c r="DH119" s="821"/>
      <c r="DI119" s="821"/>
      <c r="DJ119" s="821"/>
      <c r="DK119" s="822"/>
      <c r="DL119" s="823">
        <v>4096</v>
      </c>
      <c r="DM119" s="821"/>
      <c r="DN119" s="821"/>
      <c r="DO119" s="821"/>
      <c r="DP119" s="822"/>
      <c r="DQ119" s="823">
        <v>3431</v>
      </c>
      <c r="DR119" s="821"/>
      <c r="DS119" s="821"/>
      <c r="DT119" s="821"/>
      <c r="DU119" s="822"/>
      <c r="DV119" s="909">
        <v>0.1</v>
      </c>
      <c r="DW119" s="910"/>
      <c r="DX119" s="910"/>
      <c r="DY119" s="910"/>
      <c r="DZ119" s="911"/>
    </row>
    <row r="120" spans="1:130" s="226" customFormat="1" ht="26.25" customHeight="1">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429</v>
      </c>
      <c r="AB120" s="838"/>
      <c r="AC120" s="838"/>
      <c r="AD120" s="838"/>
      <c r="AE120" s="839"/>
      <c r="AF120" s="840" t="s">
        <v>429</v>
      </c>
      <c r="AG120" s="838"/>
      <c r="AH120" s="838"/>
      <c r="AI120" s="838"/>
      <c r="AJ120" s="839"/>
      <c r="AK120" s="840" t="s">
        <v>429</v>
      </c>
      <c r="AL120" s="838"/>
      <c r="AM120" s="838"/>
      <c r="AN120" s="838"/>
      <c r="AO120" s="839"/>
      <c r="AP120" s="885" t="s">
        <v>429</v>
      </c>
      <c r="AQ120" s="886"/>
      <c r="AR120" s="886"/>
      <c r="AS120" s="886"/>
      <c r="AT120" s="887"/>
      <c r="AU120" s="944" t="s">
        <v>456</v>
      </c>
      <c r="AV120" s="945"/>
      <c r="AW120" s="945"/>
      <c r="AX120" s="945"/>
      <c r="AY120" s="946"/>
      <c r="AZ120" s="921" t="s">
        <v>457</v>
      </c>
      <c r="BA120" s="866"/>
      <c r="BB120" s="866"/>
      <c r="BC120" s="866"/>
      <c r="BD120" s="866"/>
      <c r="BE120" s="866"/>
      <c r="BF120" s="866"/>
      <c r="BG120" s="866"/>
      <c r="BH120" s="866"/>
      <c r="BI120" s="866"/>
      <c r="BJ120" s="866"/>
      <c r="BK120" s="866"/>
      <c r="BL120" s="866"/>
      <c r="BM120" s="866"/>
      <c r="BN120" s="866"/>
      <c r="BO120" s="866"/>
      <c r="BP120" s="867"/>
      <c r="BQ120" s="922">
        <v>4546056</v>
      </c>
      <c r="BR120" s="903"/>
      <c r="BS120" s="903"/>
      <c r="BT120" s="903"/>
      <c r="BU120" s="903"/>
      <c r="BV120" s="903">
        <v>4853024</v>
      </c>
      <c r="BW120" s="903"/>
      <c r="BX120" s="903"/>
      <c r="BY120" s="903"/>
      <c r="BZ120" s="903"/>
      <c r="CA120" s="903">
        <v>5352606</v>
      </c>
      <c r="CB120" s="903"/>
      <c r="CC120" s="903"/>
      <c r="CD120" s="903"/>
      <c r="CE120" s="903"/>
      <c r="CF120" s="927">
        <v>85.6</v>
      </c>
      <c r="CG120" s="928"/>
      <c r="CH120" s="928"/>
      <c r="CI120" s="928"/>
      <c r="CJ120" s="928"/>
      <c r="CK120" s="929" t="s">
        <v>458</v>
      </c>
      <c r="CL120" s="913"/>
      <c r="CM120" s="913"/>
      <c r="CN120" s="913"/>
      <c r="CO120" s="914"/>
      <c r="CP120" s="933" t="s">
        <v>395</v>
      </c>
      <c r="CQ120" s="934"/>
      <c r="CR120" s="934"/>
      <c r="CS120" s="934"/>
      <c r="CT120" s="934"/>
      <c r="CU120" s="934"/>
      <c r="CV120" s="934"/>
      <c r="CW120" s="934"/>
      <c r="CX120" s="934"/>
      <c r="CY120" s="934"/>
      <c r="CZ120" s="934"/>
      <c r="DA120" s="934"/>
      <c r="DB120" s="934"/>
      <c r="DC120" s="934"/>
      <c r="DD120" s="934"/>
      <c r="DE120" s="934"/>
      <c r="DF120" s="935"/>
      <c r="DG120" s="922">
        <v>11341808</v>
      </c>
      <c r="DH120" s="903"/>
      <c r="DI120" s="903"/>
      <c r="DJ120" s="903"/>
      <c r="DK120" s="903"/>
      <c r="DL120" s="903">
        <v>10967525</v>
      </c>
      <c r="DM120" s="903"/>
      <c r="DN120" s="903"/>
      <c r="DO120" s="903"/>
      <c r="DP120" s="903"/>
      <c r="DQ120" s="903">
        <v>10351978</v>
      </c>
      <c r="DR120" s="903"/>
      <c r="DS120" s="903"/>
      <c r="DT120" s="903"/>
      <c r="DU120" s="903"/>
      <c r="DV120" s="904">
        <v>165.5</v>
      </c>
      <c r="DW120" s="904"/>
      <c r="DX120" s="904"/>
      <c r="DY120" s="904"/>
      <c r="DZ120" s="905"/>
    </row>
    <row r="121" spans="1:130" s="226" customFormat="1" ht="26.25" customHeight="1">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427</v>
      </c>
      <c r="AB121" s="838"/>
      <c r="AC121" s="838"/>
      <c r="AD121" s="838"/>
      <c r="AE121" s="839"/>
      <c r="AF121" s="840" t="s">
        <v>429</v>
      </c>
      <c r="AG121" s="838"/>
      <c r="AH121" s="838"/>
      <c r="AI121" s="838"/>
      <c r="AJ121" s="839"/>
      <c r="AK121" s="840" t="s">
        <v>427</v>
      </c>
      <c r="AL121" s="838"/>
      <c r="AM121" s="838"/>
      <c r="AN121" s="838"/>
      <c r="AO121" s="839"/>
      <c r="AP121" s="885" t="s">
        <v>429</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101506</v>
      </c>
      <c r="BR121" s="875"/>
      <c r="BS121" s="875"/>
      <c r="BT121" s="875"/>
      <c r="BU121" s="875"/>
      <c r="BV121" s="875">
        <v>90151</v>
      </c>
      <c r="BW121" s="875"/>
      <c r="BX121" s="875"/>
      <c r="BY121" s="875"/>
      <c r="BZ121" s="875"/>
      <c r="CA121" s="875">
        <v>65481</v>
      </c>
      <c r="CB121" s="875"/>
      <c r="CC121" s="875"/>
      <c r="CD121" s="875"/>
      <c r="CE121" s="875"/>
      <c r="CF121" s="936">
        <v>1</v>
      </c>
      <c r="CG121" s="937"/>
      <c r="CH121" s="937"/>
      <c r="CI121" s="937"/>
      <c r="CJ121" s="937"/>
      <c r="CK121" s="930"/>
      <c r="CL121" s="916"/>
      <c r="CM121" s="916"/>
      <c r="CN121" s="916"/>
      <c r="CO121" s="917"/>
      <c r="CP121" s="896" t="s">
        <v>393</v>
      </c>
      <c r="CQ121" s="897"/>
      <c r="CR121" s="897"/>
      <c r="CS121" s="897"/>
      <c r="CT121" s="897"/>
      <c r="CU121" s="897"/>
      <c r="CV121" s="897"/>
      <c r="CW121" s="897"/>
      <c r="CX121" s="897"/>
      <c r="CY121" s="897"/>
      <c r="CZ121" s="897"/>
      <c r="DA121" s="897"/>
      <c r="DB121" s="897"/>
      <c r="DC121" s="897"/>
      <c r="DD121" s="897"/>
      <c r="DE121" s="897"/>
      <c r="DF121" s="898"/>
      <c r="DG121" s="874">
        <v>935597</v>
      </c>
      <c r="DH121" s="875"/>
      <c r="DI121" s="875"/>
      <c r="DJ121" s="875"/>
      <c r="DK121" s="875"/>
      <c r="DL121" s="875">
        <v>978180</v>
      </c>
      <c r="DM121" s="875"/>
      <c r="DN121" s="875"/>
      <c r="DO121" s="875"/>
      <c r="DP121" s="875"/>
      <c r="DQ121" s="875">
        <v>911388</v>
      </c>
      <c r="DR121" s="875"/>
      <c r="DS121" s="875"/>
      <c r="DT121" s="875"/>
      <c r="DU121" s="875"/>
      <c r="DV121" s="852">
        <v>14.6</v>
      </c>
      <c r="DW121" s="852"/>
      <c r="DX121" s="852"/>
      <c r="DY121" s="852"/>
      <c r="DZ121" s="853"/>
    </row>
    <row r="122" spans="1:130" s="226" customFormat="1" ht="26.25" customHeight="1">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429</v>
      </c>
      <c r="AB122" s="838"/>
      <c r="AC122" s="838"/>
      <c r="AD122" s="838"/>
      <c r="AE122" s="839"/>
      <c r="AF122" s="840" t="s">
        <v>429</v>
      </c>
      <c r="AG122" s="838"/>
      <c r="AH122" s="838"/>
      <c r="AI122" s="838"/>
      <c r="AJ122" s="839"/>
      <c r="AK122" s="840" t="s">
        <v>429</v>
      </c>
      <c r="AL122" s="838"/>
      <c r="AM122" s="838"/>
      <c r="AN122" s="838"/>
      <c r="AO122" s="839"/>
      <c r="AP122" s="885" t="s">
        <v>427</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23763344</v>
      </c>
      <c r="BR122" s="906"/>
      <c r="BS122" s="906"/>
      <c r="BT122" s="906"/>
      <c r="BU122" s="906"/>
      <c r="BV122" s="906">
        <v>23653967</v>
      </c>
      <c r="BW122" s="906"/>
      <c r="BX122" s="906"/>
      <c r="BY122" s="906"/>
      <c r="BZ122" s="906"/>
      <c r="CA122" s="906">
        <v>23172210</v>
      </c>
      <c r="CB122" s="906"/>
      <c r="CC122" s="906"/>
      <c r="CD122" s="906"/>
      <c r="CE122" s="906"/>
      <c r="CF122" s="907">
        <v>370.4</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v>682180</v>
      </c>
      <c r="DH122" s="875"/>
      <c r="DI122" s="875"/>
      <c r="DJ122" s="875"/>
      <c r="DK122" s="875"/>
      <c r="DL122" s="875">
        <v>557334</v>
      </c>
      <c r="DM122" s="875"/>
      <c r="DN122" s="875"/>
      <c r="DO122" s="875"/>
      <c r="DP122" s="875"/>
      <c r="DQ122" s="875">
        <v>442628</v>
      </c>
      <c r="DR122" s="875"/>
      <c r="DS122" s="875"/>
      <c r="DT122" s="875"/>
      <c r="DU122" s="875"/>
      <c r="DV122" s="852">
        <v>7.1</v>
      </c>
      <c r="DW122" s="852"/>
      <c r="DX122" s="852"/>
      <c r="DY122" s="852"/>
      <c r="DZ122" s="853"/>
    </row>
    <row r="123" spans="1:130" s="226" customFormat="1" ht="26.25" customHeight="1">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12697</v>
      </c>
      <c r="AB123" s="838"/>
      <c r="AC123" s="838"/>
      <c r="AD123" s="838"/>
      <c r="AE123" s="839"/>
      <c r="AF123" s="840" t="s">
        <v>427</v>
      </c>
      <c r="AG123" s="838"/>
      <c r="AH123" s="838"/>
      <c r="AI123" s="838"/>
      <c r="AJ123" s="839"/>
      <c r="AK123" s="840" t="s">
        <v>427</v>
      </c>
      <c r="AL123" s="838"/>
      <c r="AM123" s="838"/>
      <c r="AN123" s="838"/>
      <c r="AO123" s="839"/>
      <c r="AP123" s="885" t="s">
        <v>427</v>
      </c>
      <c r="AQ123" s="886"/>
      <c r="AR123" s="886"/>
      <c r="AS123" s="886"/>
      <c r="AT123" s="887"/>
      <c r="AU123" s="950"/>
      <c r="AV123" s="951"/>
      <c r="AW123" s="951"/>
      <c r="AX123" s="951"/>
      <c r="AY123" s="951"/>
      <c r="AZ123" s="257" t="s">
        <v>176</v>
      </c>
      <c r="BA123" s="257"/>
      <c r="BB123" s="257"/>
      <c r="BC123" s="257"/>
      <c r="BD123" s="257"/>
      <c r="BE123" s="257"/>
      <c r="BF123" s="257"/>
      <c r="BG123" s="257"/>
      <c r="BH123" s="257"/>
      <c r="BI123" s="257"/>
      <c r="BJ123" s="257"/>
      <c r="BK123" s="257"/>
      <c r="BL123" s="257"/>
      <c r="BM123" s="257"/>
      <c r="BN123" s="257"/>
      <c r="BO123" s="938" t="s">
        <v>463</v>
      </c>
      <c r="BP123" s="939"/>
      <c r="BQ123" s="893">
        <v>28410906</v>
      </c>
      <c r="BR123" s="894"/>
      <c r="BS123" s="894"/>
      <c r="BT123" s="894"/>
      <c r="BU123" s="894"/>
      <c r="BV123" s="894">
        <v>28597142</v>
      </c>
      <c r="BW123" s="894"/>
      <c r="BX123" s="894"/>
      <c r="BY123" s="894"/>
      <c r="BZ123" s="894"/>
      <c r="CA123" s="894">
        <v>28590297</v>
      </c>
      <c r="CB123" s="894"/>
      <c r="CC123" s="894"/>
      <c r="CD123" s="894"/>
      <c r="CE123" s="894"/>
      <c r="CF123" s="804"/>
      <c r="CG123" s="805"/>
      <c r="CH123" s="805"/>
      <c r="CI123" s="805"/>
      <c r="CJ123" s="895"/>
      <c r="CK123" s="930"/>
      <c r="CL123" s="916"/>
      <c r="CM123" s="916"/>
      <c r="CN123" s="916"/>
      <c r="CO123" s="917"/>
      <c r="CP123" s="896" t="s">
        <v>464</v>
      </c>
      <c r="CQ123" s="897"/>
      <c r="CR123" s="897"/>
      <c r="CS123" s="897"/>
      <c r="CT123" s="897"/>
      <c r="CU123" s="897"/>
      <c r="CV123" s="897"/>
      <c r="CW123" s="897"/>
      <c r="CX123" s="897"/>
      <c r="CY123" s="897"/>
      <c r="CZ123" s="897"/>
      <c r="DA123" s="897"/>
      <c r="DB123" s="897"/>
      <c r="DC123" s="897"/>
      <c r="DD123" s="897"/>
      <c r="DE123" s="897"/>
      <c r="DF123" s="898"/>
      <c r="DG123" s="837">
        <v>5587</v>
      </c>
      <c r="DH123" s="838"/>
      <c r="DI123" s="838"/>
      <c r="DJ123" s="838"/>
      <c r="DK123" s="839"/>
      <c r="DL123" s="840">
        <v>6371</v>
      </c>
      <c r="DM123" s="838"/>
      <c r="DN123" s="838"/>
      <c r="DO123" s="838"/>
      <c r="DP123" s="839"/>
      <c r="DQ123" s="840">
        <v>5726</v>
      </c>
      <c r="DR123" s="838"/>
      <c r="DS123" s="838"/>
      <c r="DT123" s="838"/>
      <c r="DU123" s="839"/>
      <c r="DV123" s="885">
        <v>0.1</v>
      </c>
      <c r="DW123" s="886"/>
      <c r="DX123" s="886"/>
      <c r="DY123" s="886"/>
      <c r="DZ123" s="887"/>
    </row>
    <row r="124" spans="1:130" s="226" customFormat="1" ht="26.25" customHeight="1" thickBot="1">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429</v>
      </c>
      <c r="AB124" s="838"/>
      <c r="AC124" s="838"/>
      <c r="AD124" s="838"/>
      <c r="AE124" s="839"/>
      <c r="AF124" s="840" t="s">
        <v>429</v>
      </c>
      <c r="AG124" s="838"/>
      <c r="AH124" s="838"/>
      <c r="AI124" s="838"/>
      <c r="AJ124" s="839"/>
      <c r="AK124" s="840" t="s">
        <v>429</v>
      </c>
      <c r="AL124" s="838"/>
      <c r="AM124" s="838"/>
      <c r="AN124" s="838"/>
      <c r="AO124" s="839"/>
      <c r="AP124" s="885" t="s">
        <v>429</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103.4</v>
      </c>
      <c r="BR124" s="892"/>
      <c r="BS124" s="892"/>
      <c r="BT124" s="892"/>
      <c r="BU124" s="892"/>
      <c r="BV124" s="892">
        <v>98</v>
      </c>
      <c r="BW124" s="892"/>
      <c r="BX124" s="892"/>
      <c r="BY124" s="892"/>
      <c r="BZ124" s="892"/>
      <c r="CA124" s="892">
        <v>91.6</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v>1893</v>
      </c>
      <c r="DH124" s="821"/>
      <c r="DI124" s="821"/>
      <c r="DJ124" s="821"/>
      <c r="DK124" s="822"/>
      <c r="DL124" s="823">
        <v>1160</v>
      </c>
      <c r="DM124" s="821"/>
      <c r="DN124" s="821"/>
      <c r="DO124" s="821"/>
      <c r="DP124" s="822"/>
      <c r="DQ124" s="823">
        <v>1273</v>
      </c>
      <c r="DR124" s="821"/>
      <c r="DS124" s="821"/>
      <c r="DT124" s="821"/>
      <c r="DU124" s="822"/>
      <c r="DV124" s="909">
        <v>0</v>
      </c>
      <c r="DW124" s="910"/>
      <c r="DX124" s="910"/>
      <c r="DY124" s="910"/>
      <c r="DZ124" s="911"/>
    </row>
    <row r="125" spans="1:130" s="226" customFormat="1" ht="26.25" customHeight="1">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429</v>
      </c>
      <c r="AL125" s="838"/>
      <c r="AM125" s="838"/>
      <c r="AN125" s="838"/>
      <c r="AO125" s="839"/>
      <c r="AP125" s="885" t="s">
        <v>429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429</v>
      </c>
      <c r="DM125" s="903"/>
      <c r="DN125" s="903"/>
      <c r="DO125" s="903"/>
      <c r="DP125" s="903"/>
      <c r="DQ125" s="903" t="s">
        <v>429</v>
      </c>
      <c r="DR125" s="903"/>
      <c r="DS125" s="903"/>
      <c r="DT125" s="903"/>
      <c r="DU125" s="903"/>
      <c r="DV125" s="904" t="s">
        <v>122</v>
      </c>
      <c r="DW125" s="904"/>
      <c r="DX125" s="904"/>
      <c r="DY125" s="904"/>
      <c r="DZ125" s="905"/>
    </row>
    <row r="126" spans="1:130" s="226" customFormat="1" ht="26.25" customHeight="1" thickBot="1">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693</v>
      </c>
      <c r="AB126" s="838"/>
      <c r="AC126" s="838"/>
      <c r="AD126" s="838"/>
      <c r="AE126" s="839"/>
      <c r="AF126" s="840">
        <v>688</v>
      </c>
      <c r="AG126" s="838"/>
      <c r="AH126" s="838"/>
      <c r="AI126" s="838"/>
      <c r="AJ126" s="839"/>
      <c r="AK126" s="840">
        <v>725</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469</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429</v>
      </c>
      <c r="DR126" s="875"/>
      <c r="DS126" s="875"/>
      <c r="DT126" s="875"/>
      <c r="DU126" s="875"/>
      <c r="DV126" s="852" t="s">
        <v>122</v>
      </c>
      <c r="DW126" s="852"/>
      <c r="DX126" s="852"/>
      <c r="DY126" s="852"/>
      <c r="DZ126" s="853"/>
    </row>
    <row r="127" spans="1:130" s="226" customFormat="1" ht="26.25" customHeight="1">
      <c r="A127" s="880"/>
      <c r="B127" s="881"/>
      <c r="C127" s="899" t="s">
        <v>470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429</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471</v>
      </c>
      <c r="AY127" s="870"/>
      <c r="AZ127" s="870"/>
      <c r="BA127" s="870"/>
      <c r="BB127" s="870"/>
      <c r="BC127" s="870"/>
      <c r="BD127" s="870"/>
      <c r="BE127" s="871"/>
      <c r="BF127" s="869" t="s">
        <v>472</v>
      </c>
      <c r="BG127" s="870"/>
      <c r="BH127" s="870"/>
      <c r="BI127" s="870"/>
      <c r="BJ127" s="870"/>
      <c r="BK127" s="870"/>
      <c r="BL127" s="871"/>
      <c r="BM127" s="869" t="s">
        <v>473</v>
      </c>
      <c r="BN127" s="870"/>
      <c r="BO127" s="870"/>
      <c r="BP127" s="870"/>
      <c r="BQ127" s="870"/>
      <c r="BR127" s="870"/>
      <c r="BS127" s="871"/>
      <c r="BT127" s="869" t="s">
        <v>474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475</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c r="A128" s="854" t="s">
        <v>476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477</v>
      </c>
      <c r="X128" s="856"/>
      <c r="Y128" s="856"/>
      <c r="Z128" s="857"/>
      <c r="AA128" s="858">
        <v>28278</v>
      </c>
      <c r="AB128" s="859"/>
      <c r="AC128" s="859"/>
      <c r="AD128" s="859"/>
      <c r="AE128" s="860"/>
      <c r="AF128" s="861">
        <v>33754</v>
      </c>
      <c r="AG128" s="859"/>
      <c r="AH128" s="859"/>
      <c r="AI128" s="859"/>
      <c r="AJ128" s="860"/>
      <c r="AK128" s="861">
        <v>26250</v>
      </c>
      <c r="AL128" s="859"/>
      <c r="AM128" s="859"/>
      <c r="AN128" s="859"/>
      <c r="AO128" s="860"/>
      <c r="AP128" s="862"/>
      <c r="AQ128" s="863"/>
      <c r="AR128" s="863"/>
      <c r="AS128" s="863"/>
      <c r="AT128" s="864"/>
      <c r="AU128" s="262"/>
      <c r="AV128" s="262"/>
      <c r="AW128" s="262"/>
      <c r="AX128" s="865" t="s">
        <v>478</v>
      </c>
      <c r="AY128" s="866"/>
      <c r="AZ128" s="866"/>
      <c r="BA128" s="866"/>
      <c r="BB128" s="866"/>
      <c r="BC128" s="866"/>
      <c r="BD128" s="866"/>
      <c r="BE128" s="867"/>
      <c r="BF128" s="844" t="s">
        <v>429</v>
      </c>
      <c r="BG128" s="845"/>
      <c r="BH128" s="845"/>
      <c r="BI128" s="845"/>
      <c r="BJ128" s="845"/>
      <c r="BK128" s="845"/>
      <c r="BL128" s="868"/>
      <c r="BM128" s="844">
        <v>13.65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479</v>
      </c>
      <c r="CQ128" s="786"/>
      <c r="CR128" s="786"/>
      <c r="CS128" s="786"/>
      <c r="CT128" s="786"/>
      <c r="CU128" s="786"/>
      <c r="CV128" s="786"/>
      <c r="CW128" s="786"/>
      <c r="CX128" s="786"/>
      <c r="CY128" s="786"/>
      <c r="CZ128" s="786"/>
      <c r="DA128" s="786"/>
      <c r="DB128" s="786"/>
      <c r="DC128" s="786"/>
      <c r="DD128" s="786"/>
      <c r="DE128" s="786"/>
      <c r="DF128" s="787"/>
      <c r="DG128" s="848" t="s">
        <v>429</v>
      </c>
      <c r="DH128" s="849"/>
      <c r="DI128" s="849"/>
      <c r="DJ128" s="849"/>
      <c r="DK128" s="849"/>
      <c r="DL128" s="849" t="s">
        <v>429</v>
      </c>
      <c r="DM128" s="849"/>
      <c r="DN128" s="849"/>
      <c r="DO128" s="849"/>
      <c r="DP128" s="849"/>
      <c r="DQ128" s="849" t="s">
        <v>429</v>
      </c>
      <c r="DR128" s="849"/>
      <c r="DS128" s="849"/>
      <c r="DT128" s="849"/>
      <c r="DU128" s="849"/>
      <c r="DV128" s="850" t="s">
        <v>429</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480</v>
      </c>
      <c r="X129" s="835"/>
      <c r="Y129" s="835"/>
      <c r="Z129" s="836"/>
      <c r="AA129" s="837">
        <v>8631664</v>
      </c>
      <c r="AB129" s="838"/>
      <c r="AC129" s="838"/>
      <c r="AD129" s="838"/>
      <c r="AE129" s="839"/>
      <c r="AF129" s="840">
        <v>8516735</v>
      </c>
      <c r="AG129" s="838"/>
      <c r="AH129" s="838"/>
      <c r="AI129" s="838"/>
      <c r="AJ129" s="839"/>
      <c r="AK129" s="840">
        <v>8397432</v>
      </c>
      <c r="AL129" s="838"/>
      <c r="AM129" s="838"/>
      <c r="AN129" s="838"/>
      <c r="AO129" s="839"/>
      <c r="AP129" s="841"/>
      <c r="AQ129" s="842"/>
      <c r="AR129" s="842"/>
      <c r="AS129" s="842"/>
      <c r="AT129" s="843"/>
      <c r="AU129" s="264"/>
      <c r="AV129" s="264"/>
      <c r="AW129" s="264"/>
      <c r="AX129" s="807" t="s">
        <v>481</v>
      </c>
      <c r="AY129" s="808"/>
      <c r="AZ129" s="808"/>
      <c r="BA129" s="808"/>
      <c r="BB129" s="808"/>
      <c r="BC129" s="808"/>
      <c r="BD129" s="808"/>
      <c r="BE129" s="809"/>
      <c r="BF129" s="827" t="s">
        <v>429</v>
      </c>
      <c r="BG129" s="828"/>
      <c r="BH129" s="828"/>
      <c r="BI129" s="828"/>
      <c r="BJ129" s="828"/>
      <c r="BK129" s="828"/>
      <c r="BL129" s="829"/>
      <c r="BM129" s="827">
        <v>18.649999999999999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483</v>
      </c>
      <c r="X130" s="835"/>
      <c r="Y130" s="835"/>
      <c r="Z130" s="836"/>
      <c r="AA130" s="837">
        <v>2051116</v>
      </c>
      <c r="AB130" s="838"/>
      <c r="AC130" s="838"/>
      <c r="AD130" s="838"/>
      <c r="AE130" s="839"/>
      <c r="AF130" s="840">
        <v>2008918</v>
      </c>
      <c r="AG130" s="838"/>
      <c r="AH130" s="838"/>
      <c r="AI130" s="838"/>
      <c r="AJ130" s="839"/>
      <c r="AK130" s="840">
        <v>2140932</v>
      </c>
      <c r="AL130" s="838"/>
      <c r="AM130" s="838"/>
      <c r="AN130" s="838"/>
      <c r="AO130" s="839"/>
      <c r="AP130" s="841"/>
      <c r="AQ130" s="842"/>
      <c r="AR130" s="842"/>
      <c r="AS130" s="842"/>
      <c r="AT130" s="843"/>
      <c r="AU130" s="264"/>
      <c r="AV130" s="264"/>
      <c r="AW130" s="264"/>
      <c r="AX130" s="807" t="s">
        <v>484</v>
      </c>
      <c r="AY130" s="808"/>
      <c r="AZ130" s="808"/>
      <c r="BA130" s="808"/>
      <c r="BB130" s="808"/>
      <c r="BC130" s="808"/>
      <c r="BD130" s="808"/>
      <c r="BE130" s="809"/>
      <c r="BF130" s="810">
        <v>9.1999999999999993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485</v>
      </c>
      <c r="X131" s="818"/>
      <c r="Y131" s="818"/>
      <c r="Z131" s="819"/>
      <c r="AA131" s="820">
        <v>6580548</v>
      </c>
      <c r="AB131" s="821"/>
      <c r="AC131" s="821"/>
      <c r="AD131" s="821"/>
      <c r="AE131" s="822"/>
      <c r="AF131" s="823">
        <v>6507817</v>
      </c>
      <c r="AG131" s="821"/>
      <c r="AH131" s="821"/>
      <c r="AI131" s="821"/>
      <c r="AJ131" s="822"/>
      <c r="AK131" s="823">
        <v>6256500</v>
      </c>
      <c r="AL131" s="821"/>
      <c r="AM131" s="821"/>
      <c r="AN131" s="821"/>
      <c r="AO131" s="822"/>
      <c r="AP131" s="824"/>
      <c r="AQ131" s="825"/>
      <c r="AR131" s="825"/>
      <c r="AS131" s="825"/>
      <c r="AT131" s="826"/>
      <c r="AU131" s="264"/>
      <c r="AV131" s="264"/>
      <c r="AW131" s="264"/>
      <c r="AX131" s="785" t="s">
        <v>486</v>
      </c>
      <c r="AY131" s="786"/>
      <c r="AZ131" s="786"/>
      <c r="BA131" s="786"/>
      <c r="BB131" s="786"/>
      <c r="BC131" s="786"/>
      <c r="BD131" s="786"/>
      <c r="BE131" s="787"/>
      <c r="BF131" s="788">
        <v>91.6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488</v>
      </c>
      <c r="W132" s="798"/>
      <c r="X132" s="798"/>
      <c r="Y132" s="798"/>
      <c r="Z132" s="799"/>
      <c r="AA132" s="800">
        <v>9.7323353620000006</v>
      </c>
      <c r="AB132" s="801"/>
      <c r="AC132" s="801"/>
      <c r="AD132" s="801"/>
      <c r="AE132" s="802"/>
      <c r="AF132" s="803">
        <v>8.7447449739999996</v>
      </c>
      <c r="AG132" s="801"/>
      <c r="AH132" s="801"/>
      <c r="AI132" s="801"/>
      <c r="AJ132" s="802"/>
      <c r="AK132" s="803">
        <v>9.3952209700000004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489</v>
      </c>
      <c r="W133" s="777"/>
      <c r="X133" s="777"/>
      <c r="Y133" s="777"/>
      <c r="Z133" s="778"/>
      <c r="AA133" s="779">
        <v>11.3</v>
      </c>
      <c r="AB133" s="780"/>
      <c r="AC133" s="780"/>
      <c r="AD133" s="780"/>
      <c r="AE133" s="781"/>
      <c r="AF133" s="779">
        <v>10</v>
      </c>
      <c r="AG133" s="780"/>
      <c r="AH133" s="780"/>
      <c r="AI133" s="780"/>
      <c r="AJ133" s="781"/>
      <c r="AK133" s="779">
        <v>9.1999999999999993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ILmF7dPpTFk4P6h7XIWMHsMVoT4v9sAaY0gHqgJoi7Q8Y5ffZMlfI6zElmxGhY3R589edmygNk+g2wG//vpjw==" saltValue="9XfVp2qkhTSstXjfP2W46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mtSs0wPtqEVWeqZEg7eA5bGFOuXSfT1UFUTpFVMPwfcztGRsVgG2RQMo7XMl7Nm5eMJ1Qcw2pisH/FV9dPJ4g==" saltValue="nIno7FjvhKPf52FBxAA6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eION7z5sqZh7U8kzmI5hym215iSTgqfOFmdm/L85+9Tz6qV8yFuSgaF2f6I5wXTuNxk43mpdkrKQyRSNcYeWg==" saltValue="GimJMtxhHxWFOxHaz72+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498</v>
      </c>
      <c r="AL9" s="1207"/>
      <c r="AM9" s="1207"/>
      <c r="AN9" s="1208"/>
      <c r="AO9" s="292">
        <v>1882177</v>
      </c>
      <c r="AP9" s="292">
        <v>103553</v>
      </c>
      <c r="AQ9" s="293">
        <v>81245</v>
      </c>
      <c r="AR9" s="294">
        <v>27.5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499</v>
      </c>
      <c r="AL10" s="1207"/>
      <c r="AM10" s="1207"/>
      <c r="AN10" s="1208"/>
      <c r="AO10" s="295">
        <v>312822</v>
      </c>
      <c r="AP10" s="295">
        <v>17211</v>
      </c>
      <c r="AQ10" s="296">
        <v>9012</v>
      </c>
      <c r="AR10" s="297">
        <v>91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500</v>
      </c>
      <c r="AL11" s="1207"/>
      <c r="AM11" s="1207"/>
      <c r="AN11" s="1208"/>
      <c r="AO11" s="295">
        <v>353038</v>
      </c>
      <c r="AP11" s="295">
        <v>19423</v>
      </c>
      <c r="AQ11" s="296">
        <v>11253</v>
      </c>
      <c r="AR11" s="297">
        <v>72.599999999999994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501</v>
      </c>
      <c r="AL12" s="1207"/>
      <c r="AM12" s="1207"/>
      <c r="AN12" s="1208"/>
      <c r="AO12" s="295">
        <v>53531</v>
      </c>
      <c r="AP12" s="295">
        <v>2945</v>
      </c>
      <c r="AQ12" s="296">
        <v>1349</v>
      </c>
      <c r="AR12" s="297">
        <v>118.3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503</v>
      </c>
      <c r="AP13" s="295" t="s">
        <v>503</v>
      </c>
      <c r="AQ13" s="296" t="s">
        <v>503</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504</v>
      </c>
      <c r="AL14" s="1207"/>
      <c r="AM14" s="1207"/>
      <c r="AN14" s="1208"/>
      <c r="AO14" s="295">
        <v>77902</v>
      </c>
      <c r="AP14" s="295">
        <v>4286</v>
      </c>
      <c r="AQ14" s="296">
        <v>5445</v>
      </c>
      <c r="AR14" s="297">
        <v>-21.3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505</v>
      </c>
      <c r="AL15" s="1207"/>
      <c r="AM15" s="1207"/>
      <c r="AN15" s="1208"/>
      <c r="AO15" s="295">
        <v>48420</v>
      </c>
      <c r="AP15" s="295">
        <v>2664</v>
      </c>
      <c r="AQ15" s="296">
        <v>2659</v>
      </c>
      <c r="AR15" s="297">
        <v>0.2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506</v>
      </c>
      <c r="AL16" s="1210"/>
      <c r="AM16" s="1210"/>
      <c r="AN16" s="1211"/>
      <c r="AO16" s="295">
        <v>-217952</v>
      </c>
      <c r="AP16" s="295">
        <v>-11991</v>
      </c>
      <c r="AQ16" s="296">
        <v>-8172</v>
      </c>
      <c r="AR16" s="297">
        <v>46.7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176</v>
      </c>
      <c r="AL17" s="1210"/>
      <c r="AM17" s="1210"/>
      <c r="AN17" s="1211"/>
      <c r="AO17" s="295">
        <v>2509938</v>
      </c>
      <c r="AP17" s="295">
        <v>138091</v>
      </c>
      <c r="AQ17" s="296">
        <v>102791</v>
      </c>
      <c r="AR17" s="297">
        <v>34.299999999999997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511</v>
      </c>
      <c r="AL21" s="1204"/>
      <c r="AM21" s="1204"/>
      <c r="AN21" s="1205"/>
      <c r="AO21" s="307">
        <v>9.85</v>
      </c>
      <c r="AP21" s="308">
        <v>9.44</v>
      </c>
      <c r="AQ21" s="309">
        <v>0.41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512</v>
      </c>
      <c r="AL22" s="1204"/>
      <c r="AM22" s="1204"/>
      <c r="AN22" s="1205"/>
      <c r="AO22" s="312">
        <v>94.7</v>
      </c>
      <c r="AP22" s="313">
        <v>96.6</v>
      </c>
      <c r="AQ22" s="314">
        <v>-1.9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517</v>
      </c>
      <c r="AL32" s="1195"/>
      <c r="AM32" s="1195"/>
      <c r="AN32" s="1196"/>
      <c r="AO32" s="322">
        <v>1927822</v>
      </c>
      <c r="AP32" s="322">
        <v>106064</v>
      </c>
      <c r="AQ32" s="323">
        <v>53655</v>
      </c>
      <c r="AR32" s="324">
        <v>97.7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518</v>
      </c>
      <c r="AL33" s="1195"/>
      <c r="AM33" s="1195"/>
      <c r="AN33" s="1196"/>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519</v>
      </c>
      <c r="AL34" s="1195"/>
      <c r="AM34" s="1195"/>
      <c r="AN34" s="1196"/>
      <c r="AO34" s="322">
        <v>23333</v>
      </c>
      <c r="AP34" s="322">
        <v>1284</v>
      </c>
      <c r="AQ34" s="323">
        <v>68</v>
      </c>
      <c r="AR34" s="324">
        <v>1788.2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520</v>
      </c>
      <c r="AL35" s="1195"/>
      <c r="AM35" s="1195"/>
      <c r="AN35" s="1196"/>
      <c r="AO35" s="322">
        <v>786873</v>
      </c>
      <c r="AP35" s="322">
        <v>43292</v>
      </c>
      <c r="AQ35" s="323">
        <v>21213</v>
      </c>
      <c r="AR35" s="324">
        <v>104.1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521</v>
      </c>
      <c r="AL36" s="1195"/>
      <c r="AM36" s="1195"/>
      <c r="AN36" s="1196"/>
      <c r="AO36" s="322">
        <v>16241</v>
      </c>
      <c r="AP36" s="322">
        <v>894</v>
      </c>
      <c r="AQ36" s="323">
        <v>3939</v>
      </c>
      <c r="AR36" s="324">
        <v>-77.3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522</v>
      </c>
      <c r="AL37" s="1195"/>
      <c r="AM37" s="1195"/>
      <c r="AN37" s="1196"/>
      <c r="AO37" s="322">
        <v>725</v>
      </c>
      <c r="AP37" s="322">
        <v>40</v>
      </c>
      <c r="AQ37" s="323">
        <v>620</v>
      </c>
      <c r="AR37" s="324">
        <v>-93.5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523</v>
      </c>
      <c r="AL38" s="1198"/>
      <c r="AM38" s="1198"/>
      <c r="AN38" s="1199"/>
      <c r="AO38" s="325" t="s">
        <v>503</v>
      </c>
      <c r="AP38" s="325" t="s">
        <v>503</v>
      </c>
      <c r="AQ38" s="326">
        <v>4</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524</v>
      </c>
      <c r="AL39" s="1198"/>
      <c r="AM39" s="1198"/>
      <c r="AN39" s="1199"/>
      <c r="AO39" s="322">
        <v>-26250</v>
      </c>
      <c r="AP39" s="322">
        <v>-1444</v>
      </c>
      <c r="AQ39" s="323">
        <v>-2084</v>
      </c>
      <c r="AR39" s="324">
        <v>-30.7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525</v>
      </c>
      <c r="AL40" s="1195"/>
      <c r="AM40" s="1195"/>
      <c r="AN40" s="1196"/>
      <c r="AO40" s="322">
        <v>-2140932</v>
      </c>
      <c r="AP40" s="322">
        <v>-117789</v>
      </c>
      <c r="AQ40" s="323">
        <v>-53215</v>
      </c>
      <c r="AR40" s="324">
        <v>121.3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288</v>
      </c>
      <c r="AL41" s="1201"/>
      <c r="AM41" s="1201"/>
      <c r="AN41" s="1202"/>
      <c r="AO41" s="322">
        <v>587812</v>
      </c>
      <c r="AP41" s="322">
        <v>32340</v>
      </c>
      <c r="AQ41" s="323">
        <v>24200</v>
      </c>
      <c r="AR41" s="324">
        <v>33.6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493</v>
      </c>
      <c r="AN49" s="1189" t="s">
        <v>529</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2633796</v>
      </c>
      <c r="AN51" s="344">
        <v>132598</v>
      </c>
      <c r="AO51" s="345">
        <v>28.2</v>
      </c>
      <c r="AP51" s="346">
        <v>74444</v>
      </c>
      <c r="AQ51" s="347">
        <v>6.6</v>
      </c>
      <c r="AR51" s="348">
        <v>21.6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1675076</v>
      </c>
      <c r="AN52" s="352">
        <v>84331</v>
      </c>
      <c r="AO52" s="353">
        <v>51.7</v>
      </c>
      <c r="AP52" s="354">
        <v>34175</v>
      </c>
      <c r="AQ52" s="355">
        <v>4.0999999999999996</v>
      </c>
      <c r="AR52" s="356">
        <v>47.6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2713694</v>
      </c>
      <c r="AN53" s="344">
        <v>139393</v>
      </c>
      <c r="AO53" s="345">
        <v>5.0999999999999996</v>
      </c>
      <c r="AP53" s="346">
        <v>85205</v>
      </c>
      <c r="AQ53" s="347">
        <v>14.5</v>
      </c>
      <c r="AR53" s="348">
        <v>-9.4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1476277</v>
      </c>
      <c r="AN54" s="352">
        <v>75831</v>
      </c>
      <c r="AO54" s="353">
        <v>-10.1</v>
      </c>
      <c r="AP54" s="354">
        <v>38847</v>
      </c>
      <c r="AQ54" s="355">
        <v>13.7</v>
      </c>
      <c r="AR54" s="356">
        <v>-23.8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1686079</v>
      </c>
      <c r="AN55" s="344">
        <v>88295</v>
      </c>
      <c r="AO55" s="345">
        <v>-36.700000000000003</v>
      </c>
      <c r="AP55" s="346">
        <v>77577</v>
      </c>
      <c r="AQ55" s="347">
        <v>-9</v>
      </c>
      <c r="AR55" s="348">
        <v>-27.7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1335948</v>
      </c>
      <c r="AN56" s="352">
        <v>69960</v>
      </c>
      <c r="AO56" s="353">
        <v>-7.7</v>
      </c>
      <c r="AP56" s="354">
        <v>40870</v>
      </c>
      <c r="AQ56" s="355">
        <v>5.2</v>
      </c>
      <c r="AR56" s="356">
        <v>-12.9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2187763</v>
      </c>
      <c r="AN57" s="344">
        <v>117407</v>
      </c>
      <c r="AO57" s="345">
        <v>33</v>
      </c>
      <c r="AP57" s="346">
        <v>115123</v>
      </c>
      <c r="AQ57" s="347">
        <v>48.4</v>
      </c>
      <c r="AR57" s="348">
        <v>-15.4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1536631</v>
      </c>
      <c r="AN58" s="352">
        <v>82464</v>
      </c>
      <c r="AO58" s="353">
        <v>17.899999999999999</v>
      </c>
      <c r="AP58" s="354">
        <v>46026</v>
      </c>
      <c r="AQ58" s="355">
        <v>12.6</v>
      </c>
      <c r="AR58" s="356">
        <v>5.3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2327669</v>
      </c>
      <c r="AN59" s="344">
        <v>128063</v>
      </c>
      <c r="AO59" s="345">
        <v>9.1</v>
      </c>
      <c r="AP59" s="346">
        <v>98899</v>
      </c>
      <c r="AQ59" s="347">
        <v>-14.1</v>
      </c>
      <c r="AR59" s="348">
        <v>23.2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1741960</v>
      </c>
      <c r="AN60" s="352">
        <v>95838</v>
      </c>
      <c r="AO60" s="353">
        <v>16.2</v>
      </c>
      <c r="AP60" s="354">
        <v>43734</v>
      </c>
      <c r="AQ60" s="355">
        <v>-5</v>
      </c>
      <c r="AR60" s="356">
        <v>21.2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2309800</v>
      </c>
      <c r="AN61" s="359">
        <v>121151</v>
      </c>
      <c r="AO61" s="360">
        <v>7.7</v>
      </c>
      <c r="AP61" s="361">
        <v>90250</v>
      </c>
      <c r="AQ61" s="362">
        <v>9.3000000000000007</v>
      </c>
      <c r="AR61" s="348">
        <v>-1.6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1553178</v>
      </c>
      <c r="AN62" s="352">
        <v>81685</v>
      </c>
      <c r="AO62" s="353">
        <v>13.6</v>
      </c>
      <c r="AP62" s="354">
        <v>40730</v>
      </c>
      <c r="AQ62" s="355">
        <v>6.1</v>
      </c>
      <c r="AR62" s="356">
        <v>7.5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1shm3zJPMF7ZQQKNQdLuSWQ/a2CzAJRkIEuKSqp7ohxQQvaWrFd1eN1CiE0LkNPkGOIm2r5lap+s60YHjSBQg==" saltValue="dqcmkZgqBg9RiXOs9sv/7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T3Pc0ES2vCMTH7qSuft+TTrfeTbLTaNTbMqc0FMuPI7miEY39B/lY3NrTIFoowbgH+ooFAqMOkI6xjAIAIXYg==" saltValue="SAGlXZ5l8Ih64bGBJnK/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phDi45NJUTsE3LuPcOcHa3VlbPru2Azhnd1K0/N48ETqZYM7/r7FmgQ1XWHSsua+yJ7FUrKDVSD8WOgq7yuKA==" saltValue="2g0dSTYoAVVJL+zJA2CK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12" t="s">
        <v>3</v>
      </c>
      <c r="D47" s="1212"/>
      <c r="E47" s="1213"/>
      <c r="F47" s="11">
        <v>26.22</v>
      </c>
      <c r="G47" s="12">
        <v>32.57</v>
      </c>
      <c r="H47" s="12">
        <v>35.26</v>
      </c>
      <c r="I47" s="12">
        <v>37.92</v>
      </c>
      <c r="J47" s="13">
        <v>40.1</v>
      </c>
    </row>
    <row r="48" spans="2:10" ht="57.75" customHeight="1">
      <c r="B48" s="14"/>
      <c r="C48" s="1214" t="s">
        <v>4</v>
      </c>
      <c r="D48" s="1214"/>
      <c r="E48" s="1215"/>
      <c r="F48" s="15">
        <v>2.88</v>
      </c>
      <c r="G48" s="16">
        <v>3.54</v>
      </c>
      <c r="H48" s="16">
        <v>4.0999999999999996</v>
      </c>
      <c r="I48" s="16">
        <v>4.16</v>
      </c>
      <c r="J48" s="17">
        <v>3.69</v>
      </c>
    </row>
    <row r="49" spans="2:10" ht="57.75" customHeight="1" thickBot="1">
      <c r="B49" s="18"/>
      <c r="C49" s="1216" t="s">
        <v>5</v>
      </c>
      <c r="D49" s="1216"/>
      <c r="E49" s="1217"/>
      <c r="F49" s="19">
        <v>3.64</v>
      </c>
      <c r="G49" s="20">
        <v>10.57</v>
      </c>
      <c r="H49" s="20">
        <v>4.95</v>
      </c>
      <c r="I49" s="20">
        <v>4.55</v>
      </c>
      <c r="J49" s="21" t="s">
        <v>550</v>
      </c>
    </row>
    <row r="50" spans="2:10" ht="13.5" customHeight="1"/>
    <row r="51" spans="2:10" ht="13.5" hidden="1" customHeight="1"/>
    <row r="52" spans="2:10" ht="13.5" hidden="1" customHeight="1"/>
    <row r="53" spans="2:10" ht="13.5" hidden="1" customHeight="1"/>
  </sheetData>
  <sheetProtection algorithmName="SHA-512" hashValue="sLav56X2eVXAok8+YCmCWcJqmAJDV7f45m4W53x5vnbFErBacV5iCXXYU5qlAtCNkF8pLp20uZktU6iuYCO5kA==" saltValue="KNR1TsbO1fAg0+P1pOCK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2019-03-12T06:40:07Z</cp:lastPrinted>
  <dcterms:created xsi:type="dcterms:W3CDTF">2019-02-14T03:53:26Z</dcterms:created>
  <dcterms:modified xsi:type="dcterms:W3CDTF">2019-10-23T04:38:23Z</dcterms:modified>
  <cp:category/>
</cp:coreProperties>
</file>