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g18-fs01\財政課（新）\12 財政比較分析表･資料集\H30決算 財政状況資料集\04 提出（最終）\"/>
    </mc:Choice>
  </mc:AlternateContent>
  <bookViews>
    <workbookView xWindow="0" yWindow="0" windowWidth="20490" windowHeight="7770" tabRatio="5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②" sheetId="20" r:id="rId15"/>
    <sheet name="施設類型別ストック情報分析表①" sheetId="19"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<sst xmlns="http://schemas.openxmlformats.org/spreadsheetml/2006/main" count="1135" uniqueCount="623">
  <si>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</si>
  <si>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</si>
  <si>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</si>
  <si>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</si>
  <si>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</si>
  <si>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</si>
  <si>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</si>
  <si>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</si>
  <si>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</si>
  <si>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</si>
  <si>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</si>
  <si>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</si>
  <si>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</si>
  <si>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</si>
  <si>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</si>
  <si>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</si>
  <si>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</si>
  <si>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</si>
  <si>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</si>
  <si>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</si>
  <si>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</si>
  <si>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</si>
  <si>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</si>
  <si>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</si>
  <si>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</si>
  <si>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</si>
  <si>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</si>
  <si>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</si>
  <si>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</si>
  <si>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</si>
  <si>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</si>
  <si>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</si>
  <si>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</si>
  <si>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</si>
  <si>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</si>
  <si>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</si>
  <si>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</si>
  <si>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</si>
  <si>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</si>
  <si>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</si>
  <si>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</si>
  <si>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</si>
  <si>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</si>
  <si>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</si>
  <si>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</si>
  <si>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</si>
  <si>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</si>
  <si>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</si>
  <si>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</si>
  <si>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</si>
  <si>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</si>
  <si>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</si>
  <si>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</si>
  <si>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</si>
  <si>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</si>
  <si>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</si>
  <si>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</si>
  <si>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</si>
  <si>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</si>
  <si>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</si>
  <si>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</si>
  <si>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</si>
  <si>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</si>
  <si>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</si>
  <si>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</si>
  <si>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</si>
  <si>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</si>
  <si>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</si>
  <si>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</si>
  <si>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</si>
  <si>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</si>
  <si>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</si>
  <si>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</si>
  <si>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</si>
  <si>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</si>
  <si>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</si>
  <si>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</si>
  <si>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</si>
  <si>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</si>
  <si>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</si>
  <si>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</si>
  <si>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</si>
  <si>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</si>
  <si>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</si>
  <si>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</si>
  <si>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</si>
  <si>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</si>
  <si>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</si>
  <si>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</si>
  <si>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</si>
  <si>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</si>
  <si>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</si>
  <si>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</si>
  <si>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</si>
  <si>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</si>
  <si>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</si>
  <si>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</si>
  <si>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</si>
  <si>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</si>
  <si>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</si>
  <si>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</si>
  <si>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</si>
  <si>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</si>
  <si>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</si>
  <si>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</si>
  <si>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</si>
  <si>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</si>
  <si>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</si>
  <si>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</si>
  <si>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</si>
  <si>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</si>
  <si>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</si>
  <si>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</si>
  <si>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</si>
  <si>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</si>
  <si>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</si>
  <si>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</si>
  <si>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</si>
  <si>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</si>
  <si>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</si>
  <si>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</si>
  <si>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</si>
  <si>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</si>
  <si>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</si>
  <si>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</si>
  <si>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</si>
  <si>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</si>
  <si>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</si>
  <si>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</si>
  <si>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</si>
  <si>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</si>
  <si>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</si>
  <si>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</si>
  <si>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</si>
  <si>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</si>
  <si>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</si>
  <si>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</si>
  <si>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</si>
  <si>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</si>
  <si>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</si>
  <si>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</si>
  <si>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</si>
  <si>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</si>
  <si>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</si>
  <si>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</si>
  <si>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</si>
  <si>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</si>
  <si>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</si>
  <si>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</si>
  <si>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</si>
  <si>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</si>
  <si>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</si>
  <si>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</si>
  <si>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</si>
  <si>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</si>
  <si>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</si>
  <si>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</si>
  <si>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</si>
  <si>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</si>
  <si>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</si>
  <si>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</si>
  <si>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</si>
  <si>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</si>
  <si>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</si>
  <si>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</si>
  <si>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</si>
  <si>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</si>
  <si>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</si>
  <si>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</si>
  <si>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</si>
  <si>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</si>
  <si>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</si>
  <si>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</si>
  <si>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</si>
  <si>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</si>
  <si>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</si>
  <si>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</si>
  <si>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</si>
  <si>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</si>
  <si>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</si>
  <si>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</si>
  <si>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</si>
  <si>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</si>
  <si>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</si>
  <si>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</si>
  <si>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</si>
  <si>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</si>
  <si>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</si>
  <si>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</si>
  <si>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</si>
  <si>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</si>
  <si>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</si>
  <si>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</si>
  <si>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</si>
  <si>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</si>
  <si>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</si>
  <si>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</si>
  <si>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</si>
  <si>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</si>
  <si>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</si>
  <si>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</si>
  <si>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</si>
  <si>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</si>
  <si>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</si>
  <si>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</si>
  <si>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</si>
  <si>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</si>
  <si>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</si>
  <si>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</si>
  <si>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</si>
  <si>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</si>
  <si>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</si>
  <si>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兵庫県洲本市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</si>
  <si>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</si>
  <si>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</si>
  <si>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</si>
  <si>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</si>
  <si>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</si>
  <si>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</si>
  <si>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</si>
  <si>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</si>
  <si>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</si>
  <si>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</si>
  <si>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</si>
  <si>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</si>
  <si>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</si>
  <si>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</si>
  <si>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</si>
  <si>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</si>
  <si>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</si>
  <si>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</si>
  <si>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</si>
  <si>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</si>
  <si>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</si>
  <si>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</si>
  <si>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</si>
  <si>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</si>
  <si>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</si>
  <si>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</si>
  <si>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</si>
  <si>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</si>
  <si>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</si>
  <si>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</si>
  <si>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</si>
  <si>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</si>
  <si>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</si>
  <si>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</si>
  <si>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</si>
  <si>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</si>
  <si>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</si>
  <si>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</si>
  <si>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</si>
  <si>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</si>
  <si>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</si>
  <si>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</si>
  <si>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</si>
  <si>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</si>
  <si>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</si>
  <si>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</si>
  <si>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</si>
  <si>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</si>
  <si>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</si>
  <si>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</si>
  <si>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</si>
  <si>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</si>
  <si>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</si>
  <si>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</si>
  <si>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</si>
  <si>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</si>
  <si>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</si>
  <si>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</si>
  <si>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</si>
  <si>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</si>
  <si>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</si>
  <si>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</si>
  <si>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</si>
  <si>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</si>
  <si>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</si>
  <si>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</si>
  <si>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</si>
  <si>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</si>
  <si>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</si>
  <si>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</si>
  <si>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</si>
  <si>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</si>
  <si>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</si>
  <si>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</si>
  <si>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</si>
  <si>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</si>
  <si>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</si>
  <si>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</si>
  <si>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</si>
  <si>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</si>
  <si>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</si>
  <si>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</si>
  <si>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</si>
  <si>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</si>
  <si>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</si>
  <si>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</si>
  <si>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</si>
  <si>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</si>
  <si>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</si>
  <si>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</si>
  <si>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</si>
  <si>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</si>
  <si>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</si>
  <si>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</si>
  <si>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</si>
  <si>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</si>
  <si>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</si>
  <si>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</si>
  <si>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</si>
  <si>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</si>
  <si>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</si>
  <si>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</si>
  <si>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</si>
  <si>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</si>
  <si>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</si>
  <si>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</si>
  <si>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</si>
  <si>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</si>
  <si>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</si>
  <si>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</si>
  <si>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</si>
  <si>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</si>
  <si>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</si>
  <si>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</si>
  <si>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</si>
  <si>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</si>
  <si>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</si>
  <si>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</si>
  <si>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</si>
  <si>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</si>
  <si>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</si>
  <si>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</si>
  <si>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</si>
  <si>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</si>
  <si>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</si>
  <si>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</si>
  <si>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</si>
  <si>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</si>
  <si>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</si>
  <si>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</si>
  <si>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</si>
  <si>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</si>
  <si>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</si>
  <si>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</si>
  <si>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</si>
  <si>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</si>
  <si>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</si>
  <si>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</si>
  <si>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</si>
  <si>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</si>
  <si>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</si>
  <si>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</si>
  <si>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</si>
  <si>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</si>
  <si>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</si>
  <si>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</si>
  <si>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</si>
  <si>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</si>
  <si>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兵庫県洲本市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</si>
  <si>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</si>
  <si>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</si>
  <si>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</si>
  <si>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</si>
  <si>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</si>
  <si>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</si>
  <si>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</si>
  <si>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</si>
  <si>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</si>
  <si>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</si>
  <si>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</si>
  <si>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</si>
  <si>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</si>
  <si>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</si>
  <si>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</si>
  <si>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</si>
  <si>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</si>
  <si>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</si>
  <si>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</si>
  <si>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</si>
  <si>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</si>
  <si>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</si>
  <si>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</si>
  <si>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</si>
  <si>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</si>
  <si>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</si>
  <si>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</si>
  <si>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</si>
  <si>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</si>
  <si>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</si>
  <si>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</si>
  <si>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</si>
  <si>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</si>
  <si>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</si>
  <si>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</si>
  <si>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</si>
  <si>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</si>
  <si>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</si>
  <si>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</si>
  <si>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</si>
  <si>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介護サービス事業会計</t>
    <phoneticPr fontId="5"/>
  </si>
  <si>
    <t>駐車場事業会計</t>
    <phoneticPr fontId="5"/>
  </si>
  <si>
    <t>法適用企業</t>
    <phoneticPr fontId="5"/>
  </si>
  <si>
    <t>土地取得造成事業会計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</si>
  <si>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</si>
  <si>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</si>
  <si>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</si>
  <si>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</si>
  <si>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</si>
  <si>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</si>
  <si>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</si>
  <si>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</si>
  <si>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</si>
  <si>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</si>
  <si>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</si>
  <si>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</si>
  <si>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</si>
  <si>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</si>
  <si>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</si>
  <si>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</si>
  <si>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</si>
  <si>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</si>
  <si>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</si>
  <si>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</si>
  <si>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</si>
  <si>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</si>
  <si>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</si>
  <si>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</si>
  <si>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</si>
  <si>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</si>
  <si>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</si>
  <si>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</si>
  <si>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</si>
  <si>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</si>
  <si>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</si>
  <si>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</si>
  <si>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</si>
  <si>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</si>
  <si>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</si>
  <si>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</si>
  <si>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</si>
  <si>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</si>
  <si>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</si>
  <si>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</si>
  <si>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</si>
  <si>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</si>
  <si>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</si>
  <si>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</si>
  <si>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</si>
  <si>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</si>
  <si>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</si>
  <si>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</si>
  <si>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</si>
  <si>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</si>
  <si>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</si>
  <si>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</si>
  <si>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</si>
  <si>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</si>
  <si>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</si>
  <si>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</si>
  <si>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</si>
  <si>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</si>
  <si>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</si>
  <si>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</si>
  <si>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</si>
  <si>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</si>
  <si>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</si>
  <si>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</si>
  <si>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</si>
  <si>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</si>
  <si>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</si>
  <si>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</si>
  <si>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</si>
  <si>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</si>
  <si>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</si>
  <si>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</si>
  <si>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</si>
  <si>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</si>
  <si>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</si>
  <si>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</si>
  <si>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</si>
  <si>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</si>
  <si>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</si>
  <si>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</si>
  <si>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</si>
  <si>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</si>
  <si>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</si>
  <si>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</si>
  <si>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</si>
  <si>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</si>
  <si>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</si>
  <si>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</si>
  <si>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</si>
  <si>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</si>
  <si>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</si>
  <si>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</si>
  <si>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</si>
  <si>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</si>
  <si>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</si>
  <si>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</si>
  <si>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</si>
  <si>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</si>
  <si>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</si>
  <si>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</si>
  <si>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</si>
  <si>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</si>
  <si>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</si>
  <si>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</si>
  <si>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</si>
  <si>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</si>
  <si>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</si>
  <si>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</si>
  <si>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</si>
  <si>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</si>
  <si>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</si>
  <si>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</si>
  <si>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</si>
  <si>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</si>
  <si>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</si>
  <si>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</si>
  <si>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</si>
  <si>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</si>
  <si>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</si>
  <si>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</si>
  <si>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</si>
  <si>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</si>
  <si>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</si>
  <si>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</si>
  <si>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</si>
  <si>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</si>
  <si>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</si>
  <si>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</si>
  <si>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</si>
  <si>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</si>
  <si>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</si>
  <si>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</si>
  <si>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</si>
  <si>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</si>
  <si>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</si>
  <si>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</si>
  <si>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</si>
  <si>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</si>
  <si>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</si>
  <si>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</si>
  <si>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</si>
  <si>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</si>
  <si>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</si>
  <si>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</si>
  <si>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</si>
  <si>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</si>
  <si>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</si>
  <si>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</si>
  <si>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</si>
  <si>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0.71</t>
  </si>
  <si>
    <t>▲ 0.19</t>
  </si>
  <si>
    <t>▲ 4.70</t>
  </si>
  <si>
    <t>▲ 2.29</t>
  </si>
  <si>
    <t>土地取得造成事業会計</t>
  </si>
  <si>
    <t>一般会計</t>
  </si>
  <si>
    <t>介護保険特別会計</t>
  </si>
  <si>
    <t>▲ 0.27</t>
  </si>
  <si>
    <t>▲ 0.28</t>
  </si>
  <si>
    <t>国民健康保険特別会計</t>
  </si>
  <si>
    <t>▲ 0.75</t>
  </si>
  <si>
    <t>▲ 1.23</t>
  </si>
  <si>
    <t>▲ 1.92</t>
  </si>
  <si>
    <t>▲ 0.89</t>
  </si>
  <si>
    <t>介護サービス事業会計</t>
  </si>
  <si>
    <t>下水道事業会計</t>
  </si>
  <si>
    <t>駐車場事業会計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</si>
  <si>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</si>
  <si>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</si>
  <si>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</si>
  <si>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</si>
  <si>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</si>
  <si>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</si>
  <si>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</si>
  <si>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</si>
  <si>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</si>
  <si>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</si>
  <si>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</si>
  <si>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一般財団法人五色ふるさと振興公社</t>
    <rPh sb="0" eb="2">
      <t>イッパン</t>
    </rPh>
    <rPh sb="2" eb="4">
      <t>ザイダン</t>
    </rPh>
    <rPh sb="4" eb="6">
      <t>ホウジン</t>
    </rPh>
    <rPh sb="6" eb="8">
      <t>ゴシキ</t>
    </rPh>
    <rPh sb="12" eb="14">
      <t>シンコウ</t>
    </rPh>
    <rPh sb="14" eb="16">
      <t>コウシャ</t>
    </rPh>
    <phoneticPr fontId="5"/>
  </si>
  <si>
    <t>株式会社クリーンエネルギー五色</t>
    <rPh sb="0" eb="2">
      <t>カブシキ</t>
    </rPh>
    <rPh sb="2" eb="4">
      <t>カイシャ</t>
    </rPh>
    <rPh sb="13" eb="15">
      <t>ゴシキ</t>
    </rPh>
    <phoneticPr fontId="5"/>
  </si>
  <si>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</si>
  <si>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</si>
  <si>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</si>
  <si>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</si>
  <si>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</si>
  <si>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</si>
  <si>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</si>
  <si>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</si>
  <si>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</si>
  <si>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</si>
  <si>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</si>
  <si>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</si>
  <si>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</si>
  <si>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t>
    <phoneticPr fontId="2"/>
  </si>
  <si>
    <t>-</t>
    <phoneticPr fontId="2"/>
  </si>
  <si>
    <t>-</t>
    <phoneticPr fontId="2"/>
  </si>
  <si>
    <t>-</t>
    <phoneticPr fontId="2"/>
  </si>
  <si>
    <t>-</t>
    <phoneticPr fontId="2"/>
  </si>
  <si>
    <t>ふるさと洲本もっともっと応援基金</t>
    <phoneticPr fontId="2"/>
  </si>
  <si>
    <t>地域振興基金</t>
    <phoneticPr fontId="2"/>
  </si>
  <si>
    <t>つながり基金</t>
    <phoneticPr fontId="2"/>
  </si>
  <si>
    <t>過疎地域自立振興基金</t>
    <phoneticPr fontId="2"/>
  </si>
  <si>
    <t>すもとっ子の夢と希望を応援する基金</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</si>
  <si>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</si>
  <si>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</si>
  <si>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</si>
  <si>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</si>
  <si>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</si>
  <si>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</si>
  <si>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</si>
  <si>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</si>
  <si>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</si>
  <si>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</si>
  <si>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</si>
  <si>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</si>
  <si>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</si>
  <si>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r>
      <t xml:space="preserve">将来負担比率と実質公債費比率はともに類似団体平均を上回っている。
</t>
    </r>
    <r>
      <rPr>
        <sz val="13"/>
        <rFont val="ＭＳ ゴシック"/>
        <family val="3"/>
        <charset val="128"/>
      </rPr>
      <t>将来負担比率は、繰上償還による地方債残高や淡路広域水道企業団の地方債償還に係る負担等見込額の減等により、前年度と比べ１１．１ポイント低下した。</t>
    </r>
    <r>
      <rPr>
        <sz val="13"/>
        <color indexed="8"/>
        <rFont val="ＭＳ ゴシック"/>
        <family val="3"/>
        <charset val="128"/>
      </rPr>
      <t xml:space="preserve">
実質公債費比率（直近３ヵ年の単年度実質公債費比率平均）は、平均年度の移行により、前年度に比べ０．２ポイント上昇したものの、</t>
    </r>
    <r>
      <rPr>
        <sz val="13"/>
        <rFont val="ＭＳ ゴシック"/>
        <family val="3"/>
        <charset val="128"/>
      </rPr>
      <t>単年度実質公債費比率は減少傾向にある。</t>
    </r>
    <r>
      <rPr>
        <sz val="13"/>
        <color indexed="8"/>
        <rFont val="ＭＳ ゴシック"/>
        <family val="3"/>
        <charset val="128"/>
      </rPr>
      <t>今後も引き続き、地方債の発行抑制、積極的な繰上償還の実施を行うことにより、公債費負担の軽減に努める。</t>
    </r>
    <rPh sb="41" eb="43">
      <t>クリアゲ</t>
    </rPh>
    <rPh sb="43" eb="45">
      <t>ショウカン</t>
    </rPh>
    <rPh sb="48" eb="50">
      <t>チホウ</t>
    </rPh>
    <rPh sb="50" eb="51">
      <t>サイ</t>
    </rPh>
    <rPh sb="51" eb="53">
      <t>ザンダカ</t>
    </rPh>
    <rPh sb="54" eb="56">
      <t>アワジ</t>
    </rPh>
    <rPh sb="89" eb="90">
      <t>クラ</t>
    </rPh>
    <rPh sb="99" eb="101">
      <t>テイカ</t>
    </rPh>
    <rPh sb="113" eb="115">
      <t>チョッキン</t>
    </rPh>
    <rPh sb="117" eb="118">
      <t>ネン</t>
    </rPh>
    <rPh sb="119" eb="122">
      <t>タンネンド</t>
    </rPh>
    <rPh sb="122" eb="124">
      <t>ジッシツ</t>
    </rPh>
    <rPh sb="124" eb="127">
      <t>コウサイヒ</t>
    </rPh>
    <rPh sb="127" eb="129">
      <t>ヒリツ</t>
    </rPh>
    <rPh sb="129" eb="131">
      <t>ヘイキン</t>
    </rPh>
    <rPh sb="134" eb="136">
      <t>ヘイキン</t>
    </rPh>
    <rPh sb="136" eb="138">
      <t>ネンド</t>
    </rPh>
    <rPh sb="139" eb="141">
      <t>イコウ</t>
    </rPh>
    <rPh sb="145" eb="148">
      <t>ゼンネンド</t>
    </rPh>
    <rPh sb="149" eb="150">
      <t>クラ</t>
    </rPh>
    <rPh sb="158" eb="160">
      <t>ジョウショウ</t>
    </rPh>
    <rPh sb="166" eb="169">
      <t>タンネンド</t>
    </rPh>
    <rPh sb="177" eb="179">
      <t>ゲンショウ</t>
    </rPh>
    <rPh sb="179" eb="181">
      <t>ケイコウ</t>
    </rPh>
    <phoneticPr fontId="5"/>
  </si>
  <si>
    <t>有形固定資産減価償却率は類似団体と比較して若干下回っているものの、将来負担比率は類似団体平均を大幅に上回っている。
有形固定資産減価償却率は、公共施設等の老朽化に伴う大規模改修等が今後予測されるため、公共施設及びインフラ資産の適切な施設管理を行うことに努める。
将来負担比率は、繰上償還による地方債残高の減等により減少傾向となっており、今後も公債費負担の軽減に努める。</t>
    <rPh sb="23" eb="25">
      <t>シタマワ</t>
    </rPh>
    <rPh sb="81" eb="82">
      <t>トモナ</t>
    </rPh>
    <rPh sb="88" eb="89">
      <t>ナド</t>
    </rPh>
    <rPh sb="100" eb="102">
      <t>コウキョウ</t>
    </rPh>
    <rPh sb="102" eb="104">
      <t>シセツ</t>
    </rPh>
    <rPh sb="104" eb="105">
      <t>オヨ</t>
    </rPh>
    <rPh sb="110" eb="112">
      <t>シサン</t>
    </rPh>
    <rPh sb="113" eb="115">
      <t>テキセツ</t>
    </rPh>
    <rPh sb="116" eb="118">
      <t>シセツ</t>
    </rPh>
    <rPh sb="118" eb="120">
      <t>カンリ</t>
    </rPh>
    <rPh sb="121" eb="122">
      <t>オコナ</t>
    </rPh>
    <rPh sb="126" eb="12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</si>
</sst>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7" fillId="0" borderId="41" xfId="16" applyFont="1" applyBorder="1" applyAlignment="1" applyProtection="1">
      <alignment horizontal="left" vertical="top" wrapText="1"/>
      <protection locked="0"/>
    </xf>
    <xf numFmtId="0" fontId="7" fillId="0" borderId="12" xfId="16" applyFont="1" applyBorder="1" applyAlignment="1" applyProtection="1">
      <alignment horizontal="left" vertical="top" wrapText="1"/>
      <protection locked="0"/>
    </xf>
    <xf numFmtId="0" fontId="7" fillId="0" borderId="48" xfId="16" applyFont="1" applyBorder="1" applyAlignment="1" applyProtection="1">
      <alignment horizontal="left" vertical="top" wrapText="1"/>
      <protection locked="0"/>
    </xf>
    <xf numFmtId="0" fontId="7" fillId="0" borderId="64" xfId="16" applyFont="1" applyBorder="1" applyAlignment="1" applyProtection="1">
      <alignment horizontal="left" vertical="top" wrapText="1"/>
      <protection locked="0"/>
    </xf>
    <xf numFmtId="0" fontId="7" fillId="0" borderId="0" xfId="16" applyFont="1" applyAlignment="1" applyProtection="1">
      <alignment horizontal="left" vertical="top" wrapText="1"/>
      <protection locked="0"/>
    </xf>
    <xf numFmtId="0" fontId="7" fillId="0" borderId="38" xfId="16" applyFont="1" applyBorder="1" applyAlignment="1" applyProtection="1">
      <alignment horizontal="left" vertical="top" wrapText="1"/>
      <protection locked="0"/>
    </xf>
    <xf numFmtId="0" fontId="7" fillId="0" borderId="37" xfId="16" applyFont="1" applyBorder="1" applyAlignment="1" applyProtection="1">
      <alignment horizontal="left" vertical="top" wrapText="1"/>
      <protection locked="0"/>
    </xf>
    <xf numFmtId="0" fontId="7" fillId="0" borderId="54" xfId="16" applyFont="1" applyBorder="1" applyAlignment="1" applyProtection="1">
      <alignment horizontal="left" vertical="top" wrapText="1"/>
      <protection locked="0"/>
    </xf>
    <xf numFmtId="0" fontId="7" fillId="0" borderId="40" xfId="16" applyFont="1" applyBorder="1" applyAlignment="1" applyProtection="1">
      <alignment horizontal="left" vertical="top" wrapText="1"/>
      <protection locked="0"/>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D497-405A-B43B-0BACFF6F86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57908</c:v>
                </c:pt>
                <c:pt idx="1">
                  <c:v>65642</c:v>
                </c:pt>
                <c:pt idx="2">
                  <c:v>110957</c:v>
                </c:pt>
                <c:pt idx="3">
                  <c:v>46026</c:v>
                </c:pt>
                <c:pt idx="4">
                  <c:v>47050</c:v>
                </c:pt>
              </c:numCache>
            </c:numRef>
          </c:val>
          <c:smooth val="0"/>
          <c:extLst>
            <c:ext xmlns:c16="http://schemas.microsoft.com/office/drawing/2014/chart" uri="{C3380CC4-5D6E-409C-BE32-E72D297353CC}">
              <c16:uniqueId val="{00000001-D497-405A-B43B-0BACFF6F86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4.55</c:v>
                </c:pt>
                <c:pt idx="1">
                  <c:v>3.16</c:v>
                </c:pt>
                <c:pt idx="2">
                  <c:v>3.19</c:v>
                </c:pt>
                <c:pt idx="3">
                  <c:v>2.73</c:v>
                </c:pt>
                <c:pt idx="4">
                  <c:v>1.76</c:v>
                </c:pt>
              </c:numCache>
            </c:numRef>
          </c:val>
          <c:extLst>
            <c:ext xmlns:c16="http://schemas.microsoft.com/office/drawing/2014/chart" uri="{C3380CC4-5D6E-409C-BE32-E72D297353CC}">
              <c16:uniqueId val="{00000000-C222-4B79-BD24-CA3B244BC2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27.64</c:v>
                </c:pt>
                <c:pt idx="1">
                  <c:v>27.58</c:v>
                </c:pt>
                <c:pt idx="2">
                  <c:v>27.99</c:v>
                </c:pt>
                <c:pt idx="3">
                  <c:v>24.31</c:v>
                </c:pt>
                <c:pt idx="4">
                  <c:v>21.15</c:v>
                </c:pt>
              </c:numCache>
            </c:numRef>
          </c:val>
          <c:extLst>
            <c:ext xmlns:c16="http://schemas.microsoft.com/office/drawing/2014/chart" uri="{C3380CC4-5D6E-409C-BE32-E72D297353CC}">
              <c16:uniqueId val="{00000001-C222-4B79-BD24-CA3B244BC2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1.87</c:v>
                </c:pt>
                <c:pt idx="1">
                  <c:v>-0.71</c:v>
                </c:pt>
                <c:pt idx="2">
                  <c:v>-0.19</c:v>
                </c:pt>
                <c:pt idx="3">
                  <c:v>-4.7</c:v>
                </c:pt>
                <c:pt idx="4">
                  <c:v>-2.29</c:v>
                </c:pt>
              </c:numCache>
            </c:numRef>
          </c:val>
          <c:smooth val="0"/>
          <c:extLst>
            <c:ext xmlns:c16="http://schemas.microsoft.com/office/drawing/2014/chart" uri="{C3380CC4-5D6E-409C-BE32-E72D297353CC}">
              <c16:uniqueId val="{00000002-C222-4B79-BD24-CA3B244BC2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2.1800000000000002</c:v>
                </c:pt>
                <c:pt idx="2">
                  <c:v>#N/A</c:v>
                </c:pt>
                <c:pt idx="3">
                  <c:v>1.83</c:v>
                </c:pt>
                <c:pt idx="4">
                  <c:v>#N/A</c:v>
                </c:pt>
                <c:pt idx="5">
                  <c:v>1.9</c:v>
                </c:pt>
                <c:pt idx="6">
                  <c:v>#N/A</c:v>
                </c:pt>
                <c:pt idx="7">
                  <c:v>3.55</c:v>
                </c:pt>
                <c:pt idx="8">
                  <c:v>#N/A</c:v>
                </c:pt>
                <c:pt idx="9">
                  <c:v>0</c:v>
                </c:pt>
              </c:numCache>
            </c:numRef>
          </c:val>
          <c:extLst>
            <c:ext xmlns:c16="http://schemas.microsoft.com/office/drawing/2014/chart" uri="{C3380CC4-5D6E-409C-BE32-E72D297353CC}">
              <c16:uniqueId val="{00000000-9DEF-4C49-8F23-F1A46E6954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EF-4C49-8F23-F1A46E69541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0.09</c:v>
                </c:pt>
                <c:pt idx="4">
                  <c:v>#N/A</c:v>
                </c:pt>
                <c:pt idx="5">
                  <c:v>0.11</c:v>
                </c:pt>
                <c:pt idx="6">
                  <c:v>#N/A</c:v>
                </c:pt>
                <c:pt idx="7">
                  <c:v>0.12</c:v>
                </c:pt>
                <c:pt idx="8">
                  <c:v>#N/A</c:v>
                </c:pt>
                <c:pt idx="9">
                  <c:v>0.13</c:v>
                </c:pt>
              </c:numCache>
            </c:numRef>
          </c:val>
          <c:extLst>
            <c:ext xmlns:c16="http://schemas.microsoft.com/office/drawing/2014/chart" uri="{C3380CC4-5D6E-409C-BE32-E72D297353CC}">
              <c16:uniqueId val="{00000002-9DEF-4C49-8F23-F1A46E695411}"/>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0.17</c:v>
                </c:pt>
              </c:numCache>
            </c:numRef>
          </c:val>
          <c:extLst>
            <c:ext xmlns:c16="http://schemas.microsoft.com/office/drawing/2014/chart" uri="{C3380CC4-5D6E-409C-BE32-E72D297353CC}">
              <c16:uniqueId val="{00000003-9DEF-4C49-8F23-F1A46E695411}"/>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c:ext xmlns:c16="http://schemas.microsoft.com/office/drawing/2014/chart" uri="{C3380CC4-5D6E-409C-BE32-E72D297353CC}">
              <c16:uniqueId val="{00000004-9DEF-4C49-8F23-F1A46E695411}"/>
            </c:ext>
          </c:extLst>
        </c:ser>
        <c:ser>
          <c:idx val="5"/>
          <c:order val="5"/>
          <c:tx>
            <c:strRef>
              <c:f>データシート!$A$32</c:f>
              <c:strCache>
                <c:ptCount val="1"/>
                <c:pt idx="0">
                  <c:v>介護サービス事業会計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0.71</c:v>
                </c:pt>
              </c:numCache>
            </c:numRef>
          </c:val>
          <c:extLst>
            <c:ext xmlns:c16="http://schemas.microsoft.com/office/drawing/2014/chart" uri="{C3380CC4-5D6E-409C-BE32-E72D297353CC}">
              <c16:uniqueId val="{00000005-9DEF-4C49-8F23-F1A46E69541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0.75</c:v>
                </c:pt>
                <c:pt idx="1">
                  <c:v>#N/A</c:v>
                </c:pt>
                <c:pt idx="2">
                  <c:v>1.23</c:v>
                </c:pt>
                <c:pt idx="3">
                  <c:v>#N/A</c:v>
                </c:pt>
                <c:pt idx="4">
                  <c:v>1.92</c:v>
                </c:pt>
                <c:pt idx="5">
                  <c:v>#N/A</c:v>
                </c:pt>
                <c:pt idx="6">
                  <c:v>0.89</c:v>
                </c:pt>
                <c:pt idx="7">
                  <c:v>#N/A</c:v>
                </c:pt>
                <c:pt idx="8">
                  <c:v>#N/A</c:v>
                </c:pt>
                <c:pt idx="9">
                  <c:v>0.92</c:v>
                </c:pt>
              </c:numCache>
            </c:numRef>
          </c:val>
          <c:extLst>
            <c:ext xmlns:c16="http://schemas.microsoft.com/office/drawing/2014/chart" uri="{C3380CC4-5D6E-409C-BE32-E72D297353CC}">
              <c16:uniqueId val="{00000006-9DEF-4C49-8F23-F1A46E69541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0.27</c:v>
                </c:pt>
                <c:pt idx="1">
                  <c:v>#N/A</c:v>
                </c:pt>
                <c:pt idx="2">
                  <c:v>0.28000000000000003</c:v>
                </c:pt>
                <c:pt idx="3">
                  <c:v>#N/A</c:v>
                </c:pt>
                <c:pt idx="4">
                  <c:v>0.27</c:v>
                </c:pt>
                <c:pt idx="5">
                  <c:v>#N/A</c:v>
                </c:pt>
                <c:pt idx="6">
                  <c:v>#N/A</c:v>
                </c:pt>
                <c:pt idx="7">
                  <c:v>1</c:v>
                </c:pt>
                <c:pt idx="8">
                  <c:v>#N/A</c:v>
                </c:pt>
                <c:pt idx="9">
                  <c:v>1.04</c:v>
                </c:pt>
              </c:numCache>
            </c:numRef>
          </c:val>
          <c:extLst>
            <c:ext xmlns:c16="http://schemas.microsoft.com/office/drawing/2014/chart" uri="{C3380CC4-5D6E-409C-BE32-E72D297353CC}">
              <c16:uniqueId val="{00000007-9DEF-4C49-8F23-F1A46E6954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4.55</c:v>
                </c:pt>
                <c:pt idx="2">
                  <c:v>#N/A</c:v>
                </c:pt>
                <c:pt idx="3">
                  <c:v>3.15</c:v>
                </c:pt>
                <c:pt idx="4">
                  <c:v>#N/A</c:v>
                </c:pt>
                <c:pt idx="5">
                  <c:v>3.19</c:v>
                </c:pt>
                <c:pt idx="6">
                  <c:v>#N/A</c:v>
                </c:pt>
                <c:pt idx="7">
                  <c:v>2.73</c:v>
                </c:pt>
                <c:pt idx="8">
                  <c:v>#N/A</c:v>
                </c:pt>
                <c:pt idx="9">
                  <c:v>1.75</c:v>
                </c:pt>
              </c:numCache>
            </c:numRef>
          </c:val>
          <c:extLst>
            <c:ext xmlns:c16="http://schemas.microsoft.com/office/drawing/2014/chart" uri="{C3380CC4-5D6E-409C-BE32-E72D297353CC}">
              <c16:uniqueId val="{00000008-9DEF-4C49-8F23-F1A46E695411}"/>
            </c:ext>
          </c:extLst>
        </c:ser>
        <c:ser>
          <c:idx val="9"/>
          <c:order val="9"/>
          <c:tx>
            <c:strRef>
              <c:f>データシート!$A$36</c:f>
              <c:strCache>
                <c:ptCount val="1"/>
                <c:pt idx="0">
                  <c:v>土地取得造成事業会計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6.68</c:v>
                </c:pt>
              </c:numCache>
            </c:numRef>
          </c:val>
          <c:extLst>
            <c:ext xmlns:c16="http://schemas.microsoft.com/office/drawing/2014/chart" uri="{C3380CC4-5D6E-409C-BE32-E72D297353CC}">
              <c16:uniqueId val="{00000009-9DEF-4C49-8F23-F1A46E6954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3647</c:v>
                </c:pt>
                <c:pt idx="5">
                  <c:v>3524</c:v>
                </c:pt>
                <c:pt idx="8">
                  <c:v>3379</c:v>
                </c:pt>
                <c:pt idx="11">
                  <c:v>3188</c:v>
                </c:pt>
                <c:pt idx="14">
                  <c:v>3151</c:v>
                </c:pt>
              </c:numCache>
            </c:numRef>
          </c:val>
          <c:extLst>
            <c:ext xmlns:c16="http://schemas.microsoft.com/office/drawing/2014/chart" uri="{C3380CC4-5D6E-409C-BE32-E72D297353CC}">
              <c16:uniqueId val="{00000000-7B74-4EE4-98C8-5DE3EA3B2D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7B74-4EE4-98C8-5DE3EA3B2D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34</c:v>
                </c:pt>
                <c:pt idx="3">
                  <c:v>34</c:v>
                </c:pt>
                <c:pt idx="6">
                  <c:v>33</c:v>
                </c:pt>
                <c:pt idx="9">
                  <c:v>33</c:v>
                </c:pt>
                <c:pt idx="12">
                  <c:v>12</c:v>
                </c:pt>
              </c:numCache>
            </c:numRef>
          </c:val>
          <c:extLst>
            <c:ext xmlns:c16="http://schemas.microsoft.com/office/drawing/2014/chart" uri="{C3380CC4-5D6E-409C-BE32-E72D297353CC}">
              <c16:uniqueId val="{00000002-7B74-4EE4-98C8-5DE3EA3B2D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120</c:v>
                </c:pt>
                <c:pt idx="3">
                  <c:v>255</c:v>
                </c:pt>
                <c:pt idx="6">
                  <c:v>282</c:v>
                </c:pt>
                <c:pt idx="9">
                  <c:v>305</c:v>
                </c:pt>
                <c:pt idx="12">
                  <c:v>262</c:v>
                </c:pt>
              </c:numCache>
            </c:numRef>
          </c:val>
          <c:extLst>
            <c:ext xmlns:c16="http://schemas.microsoft.com/office/drawing/2014/chart" uri="{C3380CC4-5D6E-409C-BE32-E72D297353CC}">
              <c16:uniqueId val="{00000003-7B74-4EE4-98C8-5DE3EA3B2D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624</c:v>
                </c:pt>
                <c:pt idx="3">
                  <c:v>615</c:v>
                </c:pt>
                <c:pt idx="6">
                  <c:v>624</c:v>
                </c:pt>
                <c:pt idx="9">
                  <c:v>643</c:v>
                </c:pt>
                <c:pt idx="12">
                  <c:v>613</c:v>
                </c:pt>
              </c:numCache>
            </c:numRef>
          </c:val>
          <c:extLst>
            <c:ext xmlns:c16="http://schemas.microsoft.com/office/drawing/2014/chart" uri="{C3380CC4-5D6E-409C-BE32-E72D297353CC}">
              <c16:uniqueId val="{00000004-7B74-4EE4-98C8-5DE3EA3B2D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74-4EE4-98C8-5DE3EA3B2D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74-4EE4-98C8-5DE3EA3B2D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4205</c:v>
                </c:pt>
                <c:pt idx="3">
                  <c:v>4069</c:v>
                </c:pt>
                <c:pt idx="6">
                  <c:v>3999</c:v>
                </c:pt>
                <c:pt idx="9">
                  <c:v>3868</c:v>
                </c:pt>
                <c:pt idx="12">
                  <c:v>3734</c:v>
                </c:pt>
              </c:numCache>
            </c:numRef>
          </c:val>
          <c:extLst>
            <c:ext xmlns:c16="http://schemas.microsoft.com/office/drawing/2014/chart" uri="{C3380CC4-5D6E-409C-BE32-E72D297353CC}">
              <c16:uniqueId val="{00000007-7B74-4EE4-98C8-5DE3EA3B2D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1337</c:v>
                </c:pt>
                <c:pt idx="2">
                  <c:v>#N/A</c:v>
                </c:pt>
                <c:pt idx="3">
                  <c:v>#N/A</c:v>
                </c:pt>
                <c:pt idx="4">
                  <c:v>1450</c:v>
                </c:pt>
                <c:pt idx="5">
                  <c:v>#N/A</c:v>
                </c:pt>
                <c:pt idx="6">
                  <c:v>#N/A</c:v>
                </c:pt>
                <c:pt idx="7">
                  <c:v>1559</c:v>
                </c:pt>
                <c:pt idx="8">
                  <c:v>#N/A</c:v>
                </c:pt>
                <c:pt idx="9">
                  <c:v>#N/A</c:v>
                </c:pt>
                <c:pt idx="10">
                  <c:v>1661</c:v>
                </c:pt>
                <c:pt idx="11">
                  <c:v>#N/A</c:v>
                </c:pt>
                <c:pt idx="12">
                  <c:v>#N/A</c:v>
                </c:pt>
                <c:pt idx="13">
                  <c:v>1470</c:v>
                </c:pt>
                <c:pt idx="14">
                  <c:v>#N/A</c:v>
                </c:pt>
              </c:numCache>
            </c:numRef>
          </c:val>
          <c:smooth val="0"/>
          <c:extLst>
            <c:ext xmlns:c16="http://schemas.microsoft.com/office/drawing/2014/chart" uri="{C3380CC4-5D6E-409C-BE32-E72D297353CC}">
              <c16:uniqueId val="{00000008-7B74-4EE4-98C8-5DE3EA3B2D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29128</c:v>
                </c:pt>
                <c:pt idx="5">
                  <c:v>28808</c:v>
                </c:pt>
                <c:pt idx="8">
                  <c:v>28906</c:v>
                </c:pt>
                <c:pt idx="11">
                  <c:v>27993</c:v>
                </c:pt>
                <c:pt idx="14">
                  <c:v>26789</c:v>
                </c:pt>
              </c:numCache>
            </c:numRef>
          </c:val>
          <c:extLst>
            <c:ext xmlns:c16="http://schemas.microsoft.com/office/drawing/2014/chart" uri="{C3380CC4-5D6E-409C-BE32-E72D297353CC}">
              <c16:uniqueId val="{00000000-6F6B-407C-B030-19446606C3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7740</c:v>
                </c:pt>
                <c:pt idx="5">
                  <c:v>7181</c:v>
                </c:pt>
                <c:pt idx="8">
                  <c:v>6728</c:v>
                </c:pt>
                <c:pt idx="11">
                  <c:v>6199</c:v>
                </c:pt>
                <c:pt idx="14">
                  <c:v>5854</c:v>
                </c:pt>
              </c:numCache>
            </c:numRef>
          </c:val>
          <c:extLst>
            <c:ext xmlns:c16="http://schemas.microsoft.com/office/drawing/2014/chart" uri="{C3380CC4-5D6E-409C-BE32-E72D297353CC}">
              <c16:uniqueId val="{00000001-6F6B-407C-B030-19446606C3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4683</c:v>
                </c:pt>
                <c:pt idx="5">
                  <c:v>4884</c:v>
                </c:pt>
                <c:pt idx="8">
                  <c:v>5244</c:v>
                </c:pt>
                <c:pt idx="11">
                  <c:v>4965</c:v>
                </c:pt>
                <c:pt idx="14">
                  <c:v>5228</c:v>
                </c:pt>
              </c:numCache>
            </c:numRef>
          </c:val>
          <c:extLst>
            <c:ext xmlns:c16="http://schemas.microsoft.com/office/drawing/2014/chart" uri="{C3380CC4-5D6E-409C-BE32-E72D297353CC}">
              <c16:uniqueId val="{00000002-6F6B-407C-B030-19446606C3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6B-407C-B030-19446606C3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6B-407C-B030-19446606C3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64</c:v>
                </c:pt>
                <c:pt idx="3">
                  <c:v>43</c:v>
                </c:pt>
                <c:pt idx="6">
                  <c:v>24</c:v>
                </c:pt>
                <c:pt idx="9">
                  <c:v>0</c:v>
                </c:pt>
                <c:pt idx="12">
                  <c:v>0</c:v>
                </c:pt>
              </c:numCache>
            </c:numRef>
          </c:val>
          <c:extLst>
            <c:ext xmlns:c16="http://schemas.microsoft.com/office/drawing/2014/chart" uri="{C3380CC4-5D6E-409C-BE32-E72D297353CC}">
              <c16:uniqueId val="{00000005-6F6B-407C-B030-19446606C3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3205</c:v>
                </c:pt>
                <c:pt idx="3">
                  <c:v>2878</c:v>
                </c:pt>
                <c:pt idx="6">
                  <c:v>2854</c:v>
                </c:pt>
                <c:pt idx="9">
                  <c:v>2819</c:v>
                </c:pt>
                <c:pt idx="12">
                  <c:v>2822</c:v>
                </c:pt>
              </c:numCache>
            </c:numRef>
          </c:val>
          <c:extLst>
            <c:ext xmlns:c16="http://schemas.microsoft.com/office/drawing/2014/chart" uri="{C3380CC4-5D6E-409C-BE32-E72D297353CC}">
              <c16:uniqueId val="{00000006-6F6B-407C-B030-19446606C3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1602</c:v>
                </c:pt>
                <c:pt idx="3">
                  <c:v>2321</c:v>
                </c:pt>
                <c:pt idx="6">
                  <c:v>2989</c:v>
                </c:pt>
                <c:pt idx="9">
                  <c:v>3435</c:v>
                </c:pt>
                <c:pt idx="12">
                  <c:v>3216</c:v>
                </c:pt>
              </c:numCache>
            </c:numRef>
          </c:val>
          <c:extLst>
            <c:ext xmlns:c16="http://schemas.microsoft.com/office/drawing/2014/chart" uri="{C3380CC4-5D6E-409C-BE32-E72D297353CC}">
              <c16:uniqueId val="{00000007-6F6B-407C-B030-19446606C3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12474</c:v>
                </c:pt>
                <c:pt idx="3">
                  <c:v>12412</c:v>
                </c:pt>
                <c:pt idx="6">
                  <c:v>11992</c:v>
                </c:pt>
                <c:pt idx="9">
                  <c:v>11685</c:v>
                </c:pt>
                <c:pt idx="12">
                  <c:v>11247</c:v>
                </c:pt>
              </c:numCache>
            </c:numRef>
          </c:val>
          <c:extLst>
            <c:ext xmlns:c16="http://schemas.microsoft.com/office/drawing/2014/chart" uri="{C3380CC4-5D6E-409C-BE32-E72D297353CC}">
              <c16:uniqueId val="{00000008-6F6B-407C-B030-19446606C3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111</c:v>
                </c:pt>
                <c:pt idx="3">
                  <c:v>98</c:v>
                </c:pt>
                <c:pt idx="6">
                  <c:v>86</c:v>
                </c:pt>
                <c:pt idx="9">
                  <c:v>74</c:v>
                </c:pt>
                <c:pt idx="12">
                  <c:v>63</c:v>
                </c:pt>
              </c:numCache>
            </c:numRef>
          </c:val>
          <c:extLst>
            <c:ext xmlns:c16="http://schemas.microsoft.com/office/drawing/2014/chart" uri="{C3380CC4-5D6E-409C-BE32-E72D297353CC}">
              <c16:uniqueId val="{00000009-6F6B-407C-B030-19446606C3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36701</c:v>
                </c:pt>
                <c:pt idx="3">
                  <c:v>35877</c:v>
                </c:pt>
                <c:pt idx="6">
                  <c:v>36121</c:v>
                </c:pt>
                <c:pt idx="9">
                  <c:v>34290</c:v>
                </c:pt>
                <c:pt idx="12">
                  <c:v>32613</c:v>
                </c:pt>
              </c:numCache>
            </c:numRef>
          </c:val>
          <c:extLst>
            <c:ext xmlns:c16="http://schemas.microsoft.com/office/drawing/2014/chart" uri="{C3380CC4-5D6E-409C-BE32-E72D297353CC}">
              <c16:uniqueId val="{0000000A-6F6B-407C-B030-19446606C3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12606</c:v>
                </c:pt>
                <c:pt idx="2">
                  <c:v>#N/A</c:v>
                </c:pt>
                <c:pt idx="3">
                  <c:v>#N/A</c:v>
                </c:pt>
                <c:pt idx="4">
                  <c:v>12755</c:v>
                </c:pt>
                <c:pt idx="5">
                  <c:v>#N/A</c:v>
                </c:pt>
                <c:pt idx="6">
                  <c:v>#N/A</c:v>
                </c:pt>
                <c:pt idx="7">
                  <c:v>13188</c:v>
                </c:pt>
                <c:pt idx="8">
                  <c:v>#N/A</c:v>
                </c:pt>
                <c:pt idx="9">
                  <c:v>#N/A</c:v>
                </c:pt>
                <c:pt idx="10">
                  <c:v>13148</c:v>
                </c:pt>
                <c:pt idx="11">
                  <c:v>#N/A</c:v>
                </c:pt>
                <c:pt idx="12">
                  <c:v>#N/A</c:v>
                </c:pt>
                <c:pt idx="13">
                  <c:v>12090</c:v>
                </c:pt>
                <c:pt idx="14">
                  <c:v>#N/A</c:v>
                </c:pt>
              </c:numCache>
            </c:numRef>
          </c:val>
          <c:smooth val="0"/>
          <c:extLst>
            <c:ext xmlns:c16="http://schemas.microsoft.com/office/drawing/2014/chart" uri="{C3380CC4-5D6E-409C-BE32-E72D297353CC}">
              <c16:uniqueId val="{0000000B-6F6B-407C-B030-19446606C3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3716</c:v>
                </c:pt>
                <c:pt idx="1">
                  <c:v>3141</c:v>
                </c:pt>
                <c:pt idx="2">
                  <c:v>2756</c:v>
                </c:pt>
              </c:numCache>
            </c:numRef>
          </c:val>
          <c:extLst>
            <c:ext xmlns:c16="http://schemas.microsoft.com/office/drawing/2014/chart" uri="{C3380CC4-5D6E-409C-BE32-E72D297353CC}">
              <c16:uniqueId val="{00000000-6181-4087-B7C1-43A2020548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185</c:v>
                </c:pt>
                <c:pt idx="1">
                  <c:v>186</c:v>
                </c:pt>
                <c:pt idx="2">
                  <c:v>1</c:v>
                </c:pt>
              </c:numCache>
            </c:numRef>
          </c:val>
          <c:extLst>
            <c:ext xmlns:c16="http://schemas.microsoft.com/office/drawing/2014/chart" uri="{C3380CC4-5D6E-409C-BE32-E72D297353CC}">
              <c16:uniqueId val="{00000001-6181-4087-B7C1-43A2020548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1993</c:v>
                </c:pt>
                <c:pt idx="1">
                  <c:v>2095</c:v>
                </c:pt>
                <c:pt idx="2">
                  <c:v>2461</c:v>
                </c:pt>
              </c:numCache>
            </c:numRef>
          </c:val>
          <c:extLst>
            <c:ext xmlns:c16="http://schemas.microsoft.com/office/drawing/2014/chart" uri="{C3380CC4-5D6E-409C-BE32-E72D297353CC}">
              <c16:uniqueId val="{00000002-6181-4087-B7C1-43A2020548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{CDC94D7D-650D-41F7-A539-2435EEEB7ACD}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F17-40A5-8BFB-19B0F17762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{249A4FDE-271E-42DD-923E-071A8FA5A530}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17-40A5-8BFB-19B0F17762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{5DB4E45C-47F7-4CAD-A85C-F6C9553160F0}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17-40A5-8BFB-19B0F17762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{354D0B85-8C47-45D0-BB53-6CCAEC200FAF}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17-40A5-8BFB-19B0F17762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{E2A33B72-371E-46C9-B758-CD595978681B}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17-40A5-8BFB-19B0F177627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{C72B0E7B-1DE6-44C3-8560-7ABB1B982F43}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F17-40A5-8BFB-19B0F177627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{0C0281C3-4766-4465-BEE2-CEF949CD3550}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F17-40A5-8BFB-19B0F177627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{4ECAC8FD-85D1-4D6A-88DB-A1B1BA36CEB3}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F17-40A5-8BFB-19B0F177627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{87358122-05F8-432E-A953-2DA4148CE94D}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F17-40A5-8BFB-19B0F17762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c:v>
                </c:pt>
                <c:pt idx="24">
                  <c:v>54.8</c:v>
                </c:pt>
                <c:pt idx="32">
                  <c:v>56.5</c:v>
                </c:pt>
              </c:numCache>
            </c:numRef>
          </c:xVal>
          <c:yVal>
            <c:numRef>
              <c:f>公会計指標分析・財政指標組合せ分析表!$BP$51:$DC$51</c:f>
              <c:numCache>
                <c:formatCode>#,##0.0;"▲ "#,##0.0</c:formatCode>
                <c:ptCount val="40"/>
                <c:pt idx="16">
                  <c:v>126.5</c:v>
                </c:pt>
                <c:pt idx="24">
                  <c:v>128.4</c:v>
                </c:pt>
                <c:pt idx="32">
                  <c:v>116.8</c:v>
                </c:pt>
              </c:numCache>
            </c:numRef>
          </c:yVal>
          <c:smooth val="0"/>
          <c:extLst>
            <c:ext xmlns:c16="http://schemas.microsoft.com/office/drawing/2014/chart" uri="{C3380CC4-5D6E-409C-BE32-E72D297353CC}">
              <c16:uniqueId val="{00000009-CF17-40A5-8BFB-19B0F17762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{65F7B42C-747F-4A51-AC88-34E4D1B2C534}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F17-40A5-8BFB-19B0F17762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{86870D1C-75FF-476F-9706-95EBC2F0909F}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17-40A5-8BFB-19B0F17762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{1CEBF284-47B5-41D1-89DF-D566804E06CA}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17-40A5-8BFB-19B0F17762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{220E7E38-0BE3-4EBF-B468-39F7FC511703}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17-40A5-8BFB-19B0F17762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{196CFA4B-5C82-49C7-9D5E-A52C5FA00B6F}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17-40A5-8BFB-19B0F177627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{31294173-69BC-42B8-97DB-2169729A9E77}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F17-40A5-8BFB-19B0F177627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{C85E26D4-E69D-415B-A870-F0F5AAC11F8C}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F17-40A5-8BFB-19B0F177627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{99FB03B8-ACA6-4ED0-B32E-D9FB79DB664A}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F17-40A5-8BFB-19B0F177627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{47602190-A0CE-4C40-B327-1D425FE1F5F1}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F17-40A5-8BFB-19B0F17762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CF17-40A5-8BFB-19B0F177627E}"/>
            </c:ext>
          </c:extLst>
        </c:ser>
        <c:dLbls>
          <c:showLegendKey val="0"/>
          <c:showVal val="1"/>
          <c:showCatName val="0"/>
          <c:showSerName val="0"/>
          <c:showPercent val="0"/>
          <c:showBubbleSize val="0"/>
        </c:dLbls>
        <c:axId val="46179840"/>
        <c:axId val="46181760"/>
      </c:scatterChart>
      <c:valAx>
        <c:axId val="46179840"/>
        <c:scaling>
          <c:orientation val="minMax"/>
          <c:max val="61.2"/>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2"/>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{82B6EB11-8D4F-492B-A2BF-4026287CE838}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D51-437A-B591-772E868961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{871279F3-5822-4CC8-B301-8F8CCA9E53B7}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51-437A-B591-772E868961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{3FC207BC-EFFF-4919-A2E9-D39D65E70BC7}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51-437A-B591-772E868961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{D8E8A445-6B8E-4B3C-AE9E-96B5533B93DC}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51-437A-B591-772E868961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{B091B105-1B7A-4AD7-A294-6ACA38B4A300}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51-437A-B591-772E8689612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{DD545041-027E-4F1E-8C30-EAEE2FDF6FD6}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D51-437A-B591-772E8689612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{684E3373-A2E5-4374-8AB4-7E8878D6F167}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D51-437A-B591-772E8689612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{575275E4-E4BA-480C-B286-38B6A0734E58}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D51-437A-B591-772E8689612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{1CE0FC05-418D-4C8B-878E-F7AB1EA80722}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D51-437A-B591-772E868961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13.1</c:v>
                </c:pt>
                <c:pt idx="16">
                  <c:v>13.8</c:v>
                </c:pt>
                <c:pt idx="24">
                  <c:v>14.9</c:v>
                </c:pt>
                <c:pt idx="32">
                  <c:v>15.1</c:v>
                </c:pt>
              </c:numCache>
            </c:numRef>
          </c:xVal>
          <c:yVal>
            <c:numRef>
              <c:f>公会計指標分析・財政指標組合せ分析表!$BP$73:$DC$73</c:f>
              <c:numCache>
                <c:formatCode>#,##0.0;"▲ "#,##0.0</c:formatCode>
                <c:ptCount val="40"/>
                <c:pt idx="0">
                  <c:v>121.1</c:v>
                </c:pt>
                <c:pt idx="8">
                  <c:v>119.8</c:v>
                </c:pt>
                <c:pt idx="16">
                  <c:v>126.5</c:v>
                </c:pt>
                <c:pt idx="24">
                  <c:v>128.4</c:v>
                </c:pt>
                <c:pt idx="32">
                  <c:v>116.8</c:v>
                </c:pt>
              </c:numCache>
            </c:numRef>
          </c:yVal>
          <c:smooth val="0"/>
          <c:extLst>
            <c:ext xmlns:c16="http://schemas.microsoft.com/office/drawing/2014/chart" uri="{C3380CC4-5D6E-409C-BE32-E72D297353CC}">
              <c16:uniqueId val="{00000009-0D51-437A-B591-772E868961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{500C1E00-A455-45C2-8FA0-C79864E10270}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D51-437A-B591-772E868961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{AEC92869-9306-4BC1-9754-643149CABA0E}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51-437A-B591-772E868961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{B517D019-0681-4B04-B129-27F48D3E88FF}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51-437A-B591-772E868961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{5F4B34F3-F5F0-4CF7-9DF3-9B4BAB484B21}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51-437A-B591-772E868961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{EF92CE38-60D5-4DD5-A368-EFCA3725F184}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51-437A-B591-772E8689612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{F96C0B54-EB7A-446C-AB86-8F953259E6C4}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D51-437A-B591-772E86896128}"/>
                </c:ext>
              </c:extLst>
            </c:dLbl>
            <c:dLbl>
              <c:idx val="16"/>
              <c:layout>
                <c:manualLayout>
                  <c:x val="-3.147837521480623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{C7F9EECE-B9EB-416E-AA2A-7DFB255F0475}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D51-437A-B591-772E86896128}"/>
                </c:ext>
              </c:extLst>
            </c:dLbl>
            <c:dLbl>
              <c:idx val="24"/>
              <c:layout>
                <c:manualLayout>
                  <c:x val="-3.191760802341502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{1B550D35-C7C4-45CF-843B-14B7AE0EEE64}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D51-437A-B591-772E8689612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{E836FFCB-8B48-4E09-9216-39926316F426}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D51-437A-B591-772E868961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D51-437A-B591-772E86896128}"/>
            </c:ext>
          </c:extLst>
        </c:ser>
        <c:dLbls>
          <c:showLegendKey val="0"/>
          <c:showVal val="1"/>
          <c:showCatName val="0"/>
          <c:showSerName val="0"/>
          <c:showPercent val="0"/>
          <c:showBubbleSize val="0"/>
        </c:dLbls>
        <c:axId val="84219776"/>
        <c:axId val="84234240"/>
      </c:scatterChart>
      <c:valAx>
        <c:axId val="84219776"/>
        <c:scaling>
          <c:orientation val="minMax"/>
          <c:max val="15.6"/>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2"/>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元利償還金については、新規発行地方債の抑制、計画的な繰上償還の実施により減少傾向にある。</a:t>
          </a:r>
        </a:p>
        <a:p>
          <a:r>
            <a:rPr kumimoji="1" lang="ja-JP" altLang="en-US" sz="1400">
              <a:solidFill>
                <a:sysClr val="windowText" lastClr="000000"/>
              </a:solidFill>
              <a:latin typeface="ＭＳ ゴシック" pitchFamily="49" charset="-128"/>
              <a:ea typeface="ＭＳ ゴシック" pitchFamily="49" charset="-128"/>
            </a:rPr>
            <a:t>　また、淡路広域水道企業団が発行した地方債に充てたと認められる補助金の減により、</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組合等が起こした地方債の元利償還金に対する負担金等が減少するなど、他の構成分子においても減少した。</a:t>
          </a:r>
          <a:endParaRPr kumimoji="1" lang="ja-JP" altLang="en-US"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今後も引き続き、地方債の発行抑制、積極的な繰上償還の実施を行うことにより、公債費負担の軽減に努める。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当市においては該当なし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一般会計等に係る地方債の現在高については、新規発行地方債の抑制や繰上償還などにより減少した。</a:t>
          </a:r>
        </a:p>
        <a:p>
          <a:r>
            <a:rPr kumimoji="1" lang="ja-JP" altLang="en-US" sz="1400">
              <a:latin typeface="ＭＳ ゴシック" pitchFamily="49" charset="-128"/>
              <a:ea typeface="ＭＳ ゴシック" pitchFamily="49" charset="-128"/>
            </a:rPr>
            <a:t>　また</a:t>
          </a:r>
          <a:r>
            <a:rPr kumimoji="1" lang="ja-JP" altLang="en-US" sz="1400">
              <a:solidFill>
                <a:sysClr val="windowText" lastClr="000000"/>
              </a:solidFill>
              <a:latin typeface="ＭＳ ゴシック" pitchFamily="49" charset="-128"/>
              <a:ea typeface="ＭＳ ゴシック" pitchFamily="49" charset="-128"/>
            </a:rPr>
            <a:t>淡路広域水道企業団にかかる地方債残高負担額の減により、組合等負担見込額についても減少した。</a:t>
          </a:r>
          <a:endParaRPr kumimoji="1" lang="ja-JP" altLang="en-US" sz="1400">
            <a:solidFill>
              <a:srgbClr val="FF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充当可能基金については、財政調整基金を５億８０百万円取り崩したものの、ふるさと洲本もっともっと応援基金を１３億９１百万円積み立てたことにより増加した。</a:t>
          </a:r>
        </a:p>
        <a:p>
          <a:r>
            <a:rPr kumimoji="1" lang="ja-JP" altLang="en-US" sz="1400">
              <a:latin typeface="ＭＳ ゴシック" pitchFamily="49" charset="-128"/>
              <a:ea typeface="ＭＳ ゴシック" pitchFamily="49" charset="-128"/>
            </a:rPr>
            <a:t>　地方債の償還財源に充てることのできる市営住宅使用料・ＣＡＴＶ使用料等の特定歳入については、減少傾向にある。</a:t>
          </a:r>
        </a:p>
        <a:p>
          <a:r>
            <a:rPr kumimoji="1" lang="ja-JP" altLang="en-US" sz="1400">
              <a:latin typeface="ＭＳ ゴシック" pitchFamily="49" charset="-128"/>
              <a:ea typeface="ＭＳ ゴシック" pitchFamily="49" charset="-128"/>
            </a:rPr>
            <a:t>　今後も新規発行地方債の抑制、事業実施の適正化を図り、財政の健全化に努める。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兵庫県洲本市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に約１３億９１百万円積み立てたが、財政調整基金を５億８０百万円、ふるさと洲本もっともっと応援基金を約１０億５百万円の取り崩しを行ったため、基金全体としては約２億４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ふるさと洲本もっともっと応援基金及び過疎地域自立振興基金は増加傾向にあるが、財政調整基金は今後も減少していくため、基金全体としては減少傾向にある。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ふるさと洲本もっともっと応援基金：活気のある洲本づくりを推進していく事業や豊かな自然と風土を守り継承していく事業、洲本の未来を担う子どもたちの夢を実現していく事業に充当。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地域振興基金：定住促進、企業誘致などの地域の振興を図る事業に充当。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つながり基金：公会堂改修、伝統行事実施などの地域のつながりづくりを図る事業に充当。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都市部でのＰＲ等により増加傾向のふるさと納税を約１３億９１百万円積み立てたが、中学３年生までのこどもに係る医療費の全額助成（所得制限有）などに約１０億５百万円の取り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地域振興基金：定住促進事業費や企業立地対策事業費などに約５２百万円の取り崩しを行ったため。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つながり基金：約１０百万円積み立てたが、公会堂改修、伝統行事実施などに約２１百万円の取り崩しを行ったため。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ふるさと洲本もっともっと応援基金：都市部でのＰＲ等を強化し、残高を増やしていく予定。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地域振興基金：定住促進事業費などに充当していくため、残高は減少していく予定。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つながり基金：公会堂改修、伝統行事実施などに充当していくため、残高は減少していく予定。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約１億９６百万円積み立てたが、特別会計の累積赤字解消に要する繰出金の増などにより５億８０百万円の取り崩しを行ったため。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市税や地方交付税の減などの補てんが見込まれることから、残高は減少していく予定である。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地方債の繰上償還により１億８５百万円の取り崩しを行ったため。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満期一括償還方式による借入予定はないが、今後の計画的な地方債償還などを見据え、基金の積み立てを検討する予定である。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44,034
43,743
182.38
25,085,521
24,688,801
229,009
13,029,044
32,613,329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有形固定資産減価償却率は、類似団体と比較して若干低い状況にある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が、年々上昇している。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本市では、令和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年度中に、公共施設等個別施設計画を策定する予定であり、引き続き公共施設及びインフラ資産の適切なマネジメントに努める。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052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129646</xdr:rowOff>
    </xdr:from>
    <xdr:to>
      <xdr:col>23</xdr:col>
      <xdr:colOff>136525</xdr:colOff>
      <xdr:row>31</xdr:row>
      <xdr:rowOff>59796</xdr:rowOff>
    </xdr:to>
    <xdr:sp macro="" textlink="">
      <xdr:nvSpPr>
        <xdr:cNvPr id="79" name="楕円 78"/>
        <xdr:cNvSpPr/>
      </xdr:nvSpPr>
      <xdr:spPr>
        <a:xfrm>
          <a:off x="4711700" y="52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108073</xdr:rowOff>
    </xdr:from>
    <xdr:ext cx="405111" cy="259045"/>
    <xdr:sp macro="" textlink="">
      <xdr:nvSpPr>
        <xdr:cNvPr id="80" name="有形固定資産減価償却率該当値テキスト"/>
        <xdr:cNvSpPr txBox="1"/>
      </xdr:nvSpPr>
      <xdr:spPr>
        <a:xfrm>
          <a:off x="4813300" y="525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160232</xdr:rowOff>
    </xdr:from>
    <xdr:to>
      <xdr:col>19</xdr:col>
      <xdr:colOff>187325</xdr:colOff>
      <xdr:row>31</xdr:row>
      <xdr:rowOff>90382</xdr:rowOff>
    </xdr:to>
    <xdr:sp macro="" textlink="">
      <xdr:nvSpPr>
        <xdr:cNvPr id="81" name="楕円 80"/>
        <xdr:cNvSpPr/>
      </xdr:nvSpPr>
      <xdr:spPr>
        <a:xfrm>
          <a:off x="4000500" y="53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8996</xdr:rowOff>
    </xdr:from>
    <xdr:to>
      <xdr:col>23</xdr:col>
      <xdr:colOff>85725</xdr:colOff>
      <xdr:row>31</xdr:row>
      <xdr:rowOff>39582</xdr:rowOff>
    </xdr:to>
    <xdr:cxnSp macro="">
      <xdr:nvCxnSpPr>
        <xdr:cNvPr id="82" name="直線コネクタ 81"/>
        <xdr:cNvCxnSpPr/>
      </xdr:nvCxnSpPr>
      <xdr:spPr>
        <a:xfrm flipV="1">
          <a:off x="4051300" y="5323946"/>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21167</xdr:rowOff>
    </xdr:from>
    <xdr:to>
      <xdr:col>15</xdr:col>
      <xdr:colOff>187325</xdr:colOff>
      <xdr:row>31</xdr:row>
      <xdr:rowOff>122767</xdr:rowOff>
    </xdr:to>
    <xdr:sp macro="" textlink="">
      <xdr:nvSpPr>
        <xdr:cNvPr id="83" name="楕円 82"/>
        <xdr:cNvSpPr/>
      </xdr:nvSpPr>
      <xdr:spPr>
        <a:xfrm>
          <a:off x="3238500" y="53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39582</xdr:rowOff>
    </xdr:from>
    <xdr:to>
      <xdr:col>19</xdr:col>
      <xdr:colOff>136525</xdr:colOff>
      <xdr:row>31</xdr:row>
      <xdr:rowOff>71967</xdr:rowOff>
    </xdr:to>
    <xdr:cxnSp macro="">
      <xdr:nvCxnSpPr>
        <xdr:cNvPr id="84" name="直線コネクタ 83"/>
        <xdr:cNvCxnSpPr/>
      </xdr:nvCxnSpPr>
      <xdr:spPr>
        <a:xfrm flipV="1">
          <a:off x="3289300" y="535453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5" name="n_1aveValue有形固定資産減価償却率"/>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6" name="n_2aveValue有形固定資産減価償却率"/>
        <xdr:cNvSpPr txBox="1"/>
      </xdr:nvSpPr>
      <xdr:spPr>
        <a:xfrm>
          <a:off x="30867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xdr:cNvSpPr txBox="1"/>
      </xdr:nvSpPr>
      <xdr:spPr>
        <a:xfrm>
          <a:off x="2324744" y="511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81509</xdr:rowOff>
    </xdr:from>
    <xdr:ext cx="405111" cy="259045"/>
    <xdr:sp macro="" textlink="">
      <xdr:nvSpPr>
        <xdr:cNvPr id="88" name="n_1mainValue有形固定資産減価償却率"/>
        <xdr:cNvSpPr txBox="1"/>
      </xdr:nvSpPr>
      <xdr:spPr>
        <a:xfrm>
          <a:off x="3836044" y="539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89" name="n_2mainValue有形固定資産減価償却率"/>
        <xdr:cNvSpPr txBox="1"/>
      </xdr:nvSpPr>
      <xdr:spPr>
        <a:xfrm>
          <a:off x="3086744" y="54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債務償還比率は、前年度と比較して改善されたものの、依然として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類似団体平均よりも高い状況となって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いる。今後も事務事業の見直しを図るとともに、公共施設等個別施設計画に基づく公共施設再編により、適正な施設管理を行い、経常経費の削減等に努める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xdr:cNvSpPr txBox="1"/>
      </xdr:nvSpPr>
      <xdr:spPr>
        <a:xfrm>
          <a:off x="14846300" y="524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111397</xdr:rowOff>
    </xdr:from>
    <xdr:to>
      <xdr:col>76</xdr:col>
      <xdr:colOff>73025</xdr:colOff>
      <xdr:row>31</xdr:row>
      <xdr:rowOff>41547</xdr:rowOff>
    </xdr:to>
    <xdr:sp macro="" textlink="">
      <xdr:nvSpPr>
        <xdr:cNvPr id="133" name="楕円 132"/>
        <xdr:cNvSpPr/>
      </xdr:nvSpPr>
      <xdr:spPr>
        <a:xfrm>
          <a:off x="14744700" y="52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134274</xdr:rowOff>
    </xdr:from>
    <xdr:ext cx="469744" cy="259045"/>
    <xdr:sp macro="" textlink="">
      <xdr:nvSpPr>
        <xdr:cNvPr id="134" name="債務償還比率該当値テキスト"/>
        <xdr:cNvSpPr txBox="1"/>
      </xdr:nvSpPr>
      <xdr:spPr>
        <a:xfrm>
          <a:off x="14846300" y="510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14036</xdr:rowOff>
    </xdr:from>
    <xdr:to>
      <xdr:col>72</xdr:col>
      <xdr:colOff>123825</xdr:colOff>
      <xdr:row>30</xdr:row>
      <xdr:rowOff>115636</xdr:rowOff>
    </xdr:to>
    <xdr:sp macro="" textlink="">
      <xdr:nvSpPr>
        <xdr:cNvPr id="135" name="楕円 134"/>
        <xdr:cNvSpPr/>
      </xdr:nvSpPr>
      <xdr:spPr>
        <a:xfrm>
          <a:off x="14033500" y="51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64836</xdr:rowOff>
    </xdr:from>
    <xdr:to>
      <xdr:col>76</xdr:col>
      <xdr:colOff>22225</xdr:colOff>
      <xdr:row>30</xdr:row>
      <xdr:rowOff>162197</xdr:rowOff>
    </xdr:to>
    <xdr:cxnSp macro="">
      <xdr:nvCxnSpPr>
        <xdr:cNvPr id="136" name="直線コネクタ 135"/>
        <xdr:cNvCxnSpPr/>
      </xdr:nvCxnSpPr>
      <xdr:spPr>
        <a:xfrm>
          <a:off x="14084300" y="5208336"/>
          <a:ext cx="711200" cy="9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xdr:cNvSpPr txBox="1"/>
      </xdr:nvSpPr>
      <xdr:spPr>
        <a:xfrm>
          <a:off x="13836727" y="537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132163</xdr:rowOff>
    </xdr:from>
    <xdr:ext cx="469744" cy="259045"/>
    <xdr:sp macro="" textlink="">
      <xdr:nvSpPr>
        <xdr:cNvPr id="138" name="n_1mainValue債務償還比率"/>
        <xdr:cNvSpPr txBox="1"/>
      </xdr:nvSpPr>
      <xdr:spPr>
        <a:xfrm>
          <a:off x="13836727" y="49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44,034
43,743
182.38
25,085,521
24,688,801
229,009
13,029,044
32,613,329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0" name="楕円 69"/>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1" name="【図書館】&#10;有形固定資産減価償却率該当値テキスト"/>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31750</xdr:rowOff>
    </xdr:from>
    <xdr:to>
      <xdr:col>20</xdr:col>
      <xdr:colOff>38100</xdr:colOff>
      <xdr:row>39</xdr:row>
      <xdr:rowOff>133350</xdr:rowOff>
    </xdr:to>
    <xdr:sp macro="" textlink="">
      <xdr:nvSpPr>
        <xdr:cNvPr id="72" name="楕円 71"/>
        <xdr:cNvSpPr/>
      </xdr:nvSpPr>
      <xdr:spPr>
        <a:xfrm>
          <a:off x="3746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82550</xdr:rowOff>
    </xdr:to>
    <xdr:cxnSp macro="">
      <xdr:nvCxnSpPr>
        <xdr:cNvPr id="73" name="直線コネクタ 72"/>
        <xdr:cNvCxnSpPr/>
      </xdr:nvCxnSpPr>
      <xdr:spPr>
        <a:xfrm flipV="1">
          <a:off x="3797300" y="674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58420</xdr:rowOff>
    </xdr:from>
    <xdr:to>
      <xdr:col>15</xdr:col>
      <xdr:colOff>101600</xdr:colOff>
      <xdr:row>39</xdr:row>
      <xdr:rowOff>160020</xdr:rowOff>
    </xdr:to>
    <xdr:sp macro="" textlink="">
      <xdr:nvSpPr>
        <xdr:cNvPr id="74" name="楕円 73"/>
        <xdr:cNvSpPr/>
      </xdr:nvSpPr>
      <xdr:spPr>
        <a:xfrm>
          <a:off x="2857500" y="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82550</xdr:rowOff>
    </xdr:from>
    <xdr:to>
      <xdr:col>19</xdr:col>
      <xdr:colOff>177800</xdr:colOff>
      <xdr:row>39</xdr:row>
      <xdr:rowOff>109220</xdr:rowOff>
    </xdr:to>
    <xdr:cxnSp macro="">
      <xdr:nvCxnSpPr>
        <xdr:cNvPr id="75" name="直線コネクタ 74"/>
        <xdr:cNvCxnSpPr/>
      </xdr:nvCxnSpPr>
      <xdr:spPr>
        <a:xfrm flipV="1">
          <a:off x="2908300" y="6769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6"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124477</xdr:rowOff>
    </xdr:from>
    <xdr:ext cx="405111" cy="259045"/>
    <xdr:sp macro="" textlink="">
      <xdr:nvSpPr>
        <xdr:cNvPr id="79" name="n_1mainValue【図書館】&#10;有形固定資産減価償却率"/>
        <xdr:cNvSpPr txBox="1"/>
      </xdr:nvSpPr>
      <xdr:spPr>
        <a:xfrm>
          <a:off x="3582044"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151147</xdr:rowOff>
    </xdr:from>
    <xdr:ext cx="405111" cy="259045"/>
    <xdr:sp macro="" textlink="">
      <xdr:nvSpPr>
        <xdr:cNvPr id="80" name="n_2mainValue【図書館】&#10;有形固定資産減価償却率"/>
        <xdr:cNvSpPr txBox="1"/>
      </xdr:nvSpPr>
      <xdr:spPr>
        <a:xfrm>
          <a:off x="2705744" y="683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42545</xdr:rowOff>
    </xdr:from>
    <xdr:to>
      <xdr:col>55</xdr:col>
      <xdr:colOff>50800</xdr:colOff>
      <xdr:row>37</xdr:row>
      <xdr:rowOff>144145</xdr:rowOff>
    </xdr:to>
    <xdr:sp macro="" textlink="">
      <xdr:nvSpPr>
        <xdr:cNvPr id="115" name="楕円 114"/>
        <xdr:cNvSpPr/>
      </xdr:nvSpPr>
      <xdr:spPr>
        <a:xfrm>
          <a:off x="10426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65422</xdr:rowOff>
    </xdr:from>
    <xdr:ext cx="469744" cy="259045"/>
    <xdr:sp macro="" textlink="">
      <xdr:nvSpPr>
        <xdr:cNvPr id="116" name="【図書館】&#10;一人当たり面積該当値テキスト"/>
        <xdr:cNvSpPr txBox="1"/>
      </xdr:nvSpPr>
      <xdr:spPr>
        <a:xfrm>
          <a:off x="10515600"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53975</xdr:rowOff>
    </xdr:from>
    <xdr:to>
      <xdr:col>50</xdr:col>
      <xdr:colOff>165100</xdr:colOff>
      <xdr:row>37</xdr:row>
      <xdr:rowOff>155575</xdr:rowOff>
    </xdr:to>
    <xdr:sp macro="" textlink="">
      <xdr:nvSpPr>
        <xdr:cNvPr id="117" name="楕円 116"/>
        <xdr:cNvSpPr/>
      </xdr:nvSpPr>
      <xdr:spPr>
        <a:xfrm>
          <a:off x="958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93345</xdr:rowOff>
    </xdr:from>
    <xdr:to>
      <xdr:col>55</xdr:col>
      <xdr:colOff>0</xdr:colOff>
      <xdr:row>37</xdr:row>
      <xdr:rowOff>104775</xdr:rowOff>
    </xdr:to>
    <xdr:cxnSp macro="">
      <xdr:nvCxnSpPr>
        <xdr:cNvPr id="118" name="直線コネクタ 117"/>
        <xdr:cNvCxnSpPr/>
      </xdr:nvCxnSpPr>
      <xdr:spPr>
        <a:xfrm flipV="1">
          <a:off x="9639300" y="64369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59690</xdr:rowOff>
    </xdr:from>
    <xdr:to>
      <xdr:col>46</xdr:col>
      <xdr:colOff>38100</xdr:colOff>
      <xdr:row>37</xdr:row>
      <xdr:rowOff>161290</xdr:rowOff>
    </xdr:to>
    <xdr:sp macro="" textlink="">
      <xdr:nvSpPr>
        <xdr:cNvPr id="119" name="楕円 118"/>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104775</xdr:rowOff>
    </xdr:from>
    <xdr:to>
      <xdr:col>50</xdr:col>
      <xdr:colOff>114300</xdr:colOff>
      <xdr:row>37</xdr:row>
      <xdr:rowOff>110490</xdr:rowOff>
    </xdr:to>
    <xdr:cxnSp macro="">
      <xdr:nvCxnSpPr>
        <xdr:cNvPr id="120" name="直線コネクタ 119"/>
        <xdr:cNvCxnSpPr/>
      </xdr:nvCxnSpPr>
      <xdr:spPr>
        <a:xfrm flipV="1">
          <a:off x="8750300" y="64484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652</xdr:rowOff>
    </xdr:from>
    <xdr:ext cx="469744" cy="259045"/>
    <xdr:sp macro="" textlink="">
      <xdr:nvSpPr>
        <xdr:cNvPr id="124" name="n_1mainValue【図書館】&#10;一人当たり面積"/>
        <xdr:cNvSpPr txBox="1"/>
      </xdr:nvSpPr>
      <xdr:spPr>
        <a:xfrm>
          <a:off x="9391727"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6367</xdr:rowOff>
    </xdr:from>
    <xdr:ext cx="469744" cy="259045"/>
    <xdr:sp macro="" textlink="">
      <xdr:nvSpPr>
        <xdr:cNvPr id="125" name="n_2mainValue【図書館】&#10;一人当たり面積"/>
        <xdr:cNvSpPr txBox="1"/>
      </xdr:nvSpPr>
      <xdr:spPr>
        <a:xfrm>
          <a:off x="8515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55"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84455</xdr:rowOff>
    </xdr:from>
    <xdr:to>
      <xdr:col>24</xdr:col>
      <xdr:colOff>114300</xdr:colOff>
      <xdr:row>63</xdr:row>
      <xdr:rowOff>14605</xdr:rowOff>
    </xdr:to>
    <xdr:sp macro="" textlink="">
      <xdr:nvSpPr>
        <xdr:cNvPr id="165" name="楕円 164"/>
        <xdr:cNvSpPr/>
      </xdr:nvSpPr>
      <xdr:spPr>
        <a:xfrm>
          <a:off x="4584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62882</xdr:rowOff>
    </xdr:from>
    <xdr:ext cx="405111" cy="259045"/>
    <xdr:sp macro="" textlink="">
      <xdr:nvSpPr>
        <xdr:cNvPr id="166" name="【体育館・プール】&#10;有形固定資産減価償却率該当値テキスト"/>
        <xdr:cNvSpPr txBox="1"/>
      </xdr:nvSpPr>
      <xdr:spPr>
        <a:xfrm>
          <a:off x="4673600"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126365</xdr:rowOff>
    </xdr:from>
    <xdr:to>
      <xdr:col>20</xdr:col>
      <xdr:colOff>38100</xdr:colOff>
      <xdr:row>63</xdr:row>
      <xdr:rowOff>56515</xdr:rowOff>
    </xdr:to>
    <xdr:sp macro="" textlink="">
      <xdr:nvSpPr>
        <xdr:cNvPr id="167" name="楕円 166"/>
        <xdr:cNvSpPr/>
      </xdr:nvSpPr>
      <xdr:spPr>
        <a:xfrm>
          <a:off x="3746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135255</xdr:rowOff>
    </xdr:from>
    <xdr:to>
      <xdr:col>24</xdr:col>
      <xdr:colOff>63500</xdr:colOff>
      <xdr:row>63</xdr:row>
      <xdr:rowOff>5715</xdr:rowOff>
    </xdr:to>
    <xdr:cxnSp macro="">
      <xdr:nvCxnSpPr>
        <xdr:cNvPr id="168" name="直線コネクタ 167"/>
        <xdr:cNvCxnSpPr/>
      </xdr:nvCxnSpPr>
      <xdr:spPr>
        <a:xfrm flipV="1">
          <a:off x="3797300" y="107651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19685</xdr:rowOff>
    </xdr:from>
    <xdr:to>
      <xdr:col>15</xdr:col>
      <xdr:colOff>101600</xdr:colOff>
      <xdr:row>63</xdr:row>
      <xdr:rowOff>121285</xdr:rowOff>
    </xdr:to>
    <xdr:sp macro="" textlink="">
      <xdr:nvSpPr>
        <xdr:cNvPr id="169" name="楕円 168"/>
        <xdr:cNvSpPr/>
      </xdr:nvSpPr>
      <xdr:spPr>
        <a:xfrm>
          <a:off x="2857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xdr:rowOff>
    </xdr:from>
    <xdr:to>
      <xdr:col>19</xdr:col>
      <xdr:colOff>177800</xdr:colOff>
      <xdr:row>63</xdr:row>
      <xdr:rowOff>70485</xdr:rowOff>
    </xdr:to>
    <xdr:cxnSp macro="">
      <xdr:nvCxnSpPr>
        <xdr:cNvPr id="170" name="直線コネクタ 169"/>
        <xdr:cNvCxnSpPr/>
      </xdr:nvCxnSpPr>
      <xdr:spPr>
        <a:xfrm flipV="1">
          <a:off x="2908300" y="108070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1"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7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47642</xdr:rowOff>
    </xdr:from>
    <xdr:ext cx="405111" cy="259045"/>
    <xdr:sp macro="" textlink="">
      <xdr:nvSpPr>
        <xdr:cNvPr id="174" name="n_1mainValue【体育館・プール】&#10;有形固定資産減価償却率"/>
        <xdr:cNvSpPr txBox="1"/>
      </xdr:nvSpPr>
      <xdr:spPr>
        <a:xfrm>
          <a:off x="3582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112412</xdr:rowOff>
    </xdr:from>
    <xdr:ext cx="405111" cy="259045"/>
    <xdr:sp macro="" textlink="">
      <xdr:nvSpPr>
        <xdr:cNvPr id="175" name="n_2mainValue【体育館・プール】&#10;有形固定資産減価償却率"/>
        <xdr:cNvSpPr txBox="1"/>
      </xdr:nvSpPr>
      <xdr:spPr>
        <a:xfrm>
          <a:off x="2705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41097</xdr:rowOff>
    </xdr:from>
    <xdr:to>
      <xdr:col>55</xdr:col>
      <xdr:colOff>50800</xdr:colOff>
      <xdr:row>62</xdr:row>
      <xdr:rowOff>142697</xdr:rowOff>
    </xdr:to>
    <xdr:sp macro="" textlink="">
      <xdr:nvSpPr>
        <xdr:cNvPr id="212" name="楕円 211"/>
        <xdr:cNvSpPr/>
      </xdr:nvSpPr>
      <xdr:spPr>
        <a:xfrm>
          <a:off x="10426700" y="106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63974</xdr:rowOff>
    </xdr:from>
    <xdr:ext cx="469744" cy="259045"/>
    <xdr:sp macro="" textlink="">
      <xdr:nvSpPr>
        <xdr:cNvPr id="213" name="【体育館・プール】&#10;一人当たり面積該当値テキスト"/>
        <xdr:cNvSpPr txBox="1"/>
      </xdr:nvSpPr>
      <xdr:spPr>
        <a:xfrm>
          <a:off x="10515600" y="105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45212</xdr:rowOff>
    </xdr:from>
    <xdr:to>
      <xdr:col>50</xdr:col>
      <xdr:colOff>165100</xdr:colOff>
      <xdr:row>62</xdr:row>
      <xdr:rowOff>146812</xdr:rowOff>
    </xdr:to>
    <xdr:sp macro="" textlink="">
      <xdr:nvSpPr>
        <xdr:cNvPr id="214" name="楕円 213"/>
        <xdr:cNvSpPr/>
      </xdr:nvSpPr>
      <xdr:spPr>
        <a:xfrm>
          <a:off x="9588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91897</xdr:rowOff>
    </xdr:from>
    <xdr:to>
      <xdr:col>55</xdr:col>
      <xdr:colOff>0</xdr:colOff>
      <xdr:row>62</xdr:row>
      <xdr:rowOff>96012</xdr:rowOff>
    </xdr:to>
    <xdr:cxnSp macro="">
      <xdr:nvCxnSpPr>
        <xdr:cNvPr id="215" name="直線コネクタ 214"/>
        <xdr:cNvCxnSpPr/>
      </xdr:nvCxnSpPr>
      <xdr:spPr>
        <a:xfrm flipV="1">
          <a:off x="9639300" y="1072179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69444</xdr:rowOff>
    </xdr:from>
    <xdr:to>
      <xdr:col>46</xdr:col>
      <xdr:colOff>38100</xdr:colOff>
      <xdr:row>62</xdr:row>
      <xdr:rowOff>171044</xdr:rowOff>
    </xdr:to>
    <xdr:sp macro="" textlink="">
      <xdr:nvSpPr>
        <xdr:cNvPr id="216" name="楕円 215"/>
        <xdr:cNvSpPr/>
      </xdr:nvSpPr>
      <xdr:spPr>
        <a:xfrm>
          <a:off x="86995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96012</xdr:rowOff>
    </xdr:from>
    <xdr:to>
      <xdr:col>50</xdr:col>
      <xdr:colOff>114300</xdr:colOff>
      <xdr:row>62</xdr:row>
      <xdr:rowOff>120244</xdr:rowOff>
    </xdr:to>
    <xdr:cxnSp macro="">
      <xdr:nvCxnSpPr>
        <xdr:cNvPr id="217" name="直線コネクタ 216"/>
        <xdr:cNvCxnSpPr/>
      </xdr:nvCxnSpPr>
      <xdr:spPr>
        <a:xfrm flipV="1">
          <a:off x="8750300" y="1072591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163339</xdr:rowOff>
    </xdr:from>
    <xdr:ext cx="469744" cy="259045"/>
    <xdr:sp macro="" textlink="">
      <xdr:nvSpPr>
        <xdr:cNvPr id="221" name="n_1mainValue【体育館・プール】&#10;一人当たり面積"/>
        <xdr:cNvSpPr txBox="1"/>
      </xdr:nvSpPr>
      <xdr:spPr>
        <a:xfrm>
          <a:off x="9391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16121</xdr:rowOff>
    </xdr:from>
    <xdr:ext cx="469744" cy="259045"/>
    <xdr:sp macro="" textlink="">
      <xdr:nvSpPr>
        <xdr:cNvPr id="222" name="n_2mainValue【体育館・プール】&#10;一人当たり面積"/>
        <xdr:cNvSpPr txBox="1"/>
      </xdr:nvSpPr>
      <xdr:spPr>
        <a:xfrm>
          <a:off x="8515427" y="1047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262" name="楕円 261"/>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263" name="【福祉施設】&#10;有形固定資産減価償却率該当値テキスト"/>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264" name="楕円 263"/>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112395</xdr:rowOff>
    </xdr:to>
    <xdr:cxnSp macro="">
      <xdr:nvCxnSpPr>
        <xdr:cNvPr id="265" name="直線コネクタ 264"/>
        <xdr:cNvCxnSpPr/>
      </xdr:nvCxnSpPr>
      <xdr:spPr>
        <a:xfrm flipV="1">
          <a:off x="3797300" y="139579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266" name="楕円 265"/>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167639</xdr:rowOff>
    </xdr:to>
    <xdr:cxnSp macro="">
      <xdr:nvCxnSpPr>
        <xdr:cNvPr id="267" name="直線コネクタ 266"/>
        <xdr:cNvCxnSpPr/>
      </xdr:nvCxnSpPr>
      <xdr:spPr>
        <a:xfrm flipV="1">
          <a:off x="2908300" y="139998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8"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9"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271" name="n_1main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72" name="n_2mainValue【福祉施設】&#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29211</xdr:rowOff>
    </xdr:from>
    <xdr:to>
      <xdr:col>55</xdr:col>
      <xdr:colOff>50800</xdr:colOff>
      <xdr:row>86</xdr:row>
      <xdr:rowOff>130811</xdr:rowOff>
    </xdr:to>
    <xdr:sp macro="" textlink="">
      <xdr:nvSpPr>
        <xdr:cNvPr id="311" name="楕円 310"/>
        <xdr:cNvSpPr/>
      </xdr:nvSpPr>
      <xdr:spPr>
        <a:xfrm>
          <a:off x="10426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115588</xdr:rowOff>
    </xdr:from>
    <xdr:ext cx="469744" cy="259045"/>
    <xdr:sp macro="" textlink="">
      <xdr:nvSpPr>
        <xdr:cNvPr id="312" name="【福祉施設】&#10;一人当たり面積該当値テキスト"/>
        <xdr:cNvSpPr txBox="1"/>
      </xdr:nvSpPr>
      <xdr:spPr>
        <a:xfrm>
          <a:off x="10515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29211</xdr:rowOff>
    </xdr:from>
    <xdr:to>
      <xdr:col>50</xdr:col>
      <xdr:colOff>165100</xdr:colOff>
      <xdr:row>86</xdr:row>
      <xdr:rowOff>130811</xdr:rowOff>
    </xdr:to>
    <xdr:sp macro="" textlink="">
      <xdr:nvSpPr>
        <xdr:cNvPr id="313" name="楕円 312"/>
        <xdr:cNvSpPr/>
      </xdr:nvSpPr>
      <xdr:spPr>
        <a:xfrm>
          <a:off x="9588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80011</xdr:rowOff>
    </xdr:from>
    <xdr:to>
      <xdr:col>55</xdr:col>
      <xdr:colOff>0</xdr:colOff>
      <xdr:row>86</xdr:row>
      <xdr:rowOff>80011</xdr:rowOff>
    </xdr:to>
    <xdr:cxnSp macro="">
      <xdr:nvCxnSpPr>
        <xdr:cNvPr id="314" name="直線コネクタ 313"/>
        <xdr:cNvCxnSpPr/>
      </xdr:nvCxnSpPr>
      <xdr:spPr>
        <a:xfrm>
          <a:off x="9639300" y="14824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30480</xdr:rowOff>
    </xdr:from>
    <xdr:to>
      <xdr:col>46</xdr:col>
      <xdr:colOff>38100</xdr:colOff>
      <xdr:row>86</xdr:row>
      <xdr:rowOff>132080</xdr:rowOff>
    </xdr:to>
    <xdr:sp macro="" textlink="">
      <xdr:nvSpPr>
        <xdr:cNvPr id="315" name="楕円 314"/>
        <xdr:cNvSpPr/>
      </xdr:nvSpPr>
      <xdr:spPr>
        <a:xfrm>
          <a:off x="8699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80011</xdr:rowOff>
    </xdr:from>
    <xdr:to>
      <xdr:col>50</xdr:col>
      <xdr:colOff>114300</xdr:colOff>
      <xdr:row>86</xdr:row>
      <xdr:rowOff>81280</xdr:rowOff>
    </xdr:to>
    <xdr:cxnSp macro="">
      <xdr:nvCxnSpPr>
        <xdr:cNvPr id="316" name="直線コネクタ 315"/>
        <xdr:cNvCxnSpPr/>
      </xdr:nvCxnSpPr>
      <xdr:spPr>
        <a:xfrm flipV="1">
          <a:off x="8750300" y="148247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121938</xdr:rowOff>
    </xdr:from>
    <xdr:ext cx="469744" cy="259045"/>
    <xdr:sp macro="" textlink="">
      <xdr:nvSpPr>
        <xdr:cNvPr id="320" name="n_1mainValue【福祉施設】&#10;一人当たり面積"/>
        <xdr:cNvSpPr txBox="1"/>
      </xdr:nvSpPr>
      <xdr:spPr>
        <a:xfrm>
          <a:off x="9391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123207</xdr:rowOff>
    </xdr:from>
    <xdr:ext cx="469744" cy="259045"/>
    <xdr:sp macro="" textlink="">
      <xdr:nvSpPr>
        <xdr:cNvPr id="321" name="n_2mainValue【福祉施設】&#10;一人当たり面積"/>
        <xdr:cNvSpPr txBox="1"/>
      </xdr:nvSpPr>
      <xdr:spPr>
        <a:xfrm>
          <a:off x="85154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50"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88900</xdr:rowOff>
    </xdr:from>
    <xdr:to>
      <xdr:col>24</xdr:col>
      <xdr:colOff>114300</xdr:colOff>
      <xdr:row>107</xdr:row>
      <xdr:rowOff>19050</xdr:rowOff>
    </xdr:to>
    <xdr:sp macro="" textlink="">
      <xdr:nvSpPr>
        <xdr:cNvPr id="360" name="楕円 359"/>
        <xdr:cNvSpPr/>
      </xdr:nvSpPr>
      <xdr:spPr>
        <a:xfrm>
          <a:off x="45847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67327</xdr:rowOff>
    </xdr:from>
    <xdr:ext cx="405111" cy="259045"/>
    <xdr:sp macro="" textlink="">
      <xdr:nvSpPr>
        <xdr:cNvPr id="361" name="【市民会館】&#10;有形固定資産減価償却率該当値テキスト"/>
        <xdr:cNvSpPr txBox="1"/>
      </xdr:nvSpPr>
      <xdr:spPr>
        <a:xfrm>
          <a:off x="4673600"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114300</xdr:rowOff>
    </xdr:from>
    <xdr:to>
      <xdr:col>20</xdr:col>
      <xdr:colOff>38100</xdr:colOff>
      <xdr:row>107</xdr:row>
      <xdr:rowOff>44450</xdr:rowOff>
    </xdr:to>
    <xdr:sp macro="" textlink="">
      <xdr:nvSpPr>
        <xdr:cNvPr id="362" name="楕円 361"/>
        <xdr:cNvSpPr/>
      </xdr:nvSpPr>
      <xdr:spPr>
        <a:xfrm>
          <a:off x="3746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139700</xdr:rowOff>
    </xdr:from>
    <xdr:to>
      <xdr:col>24</xdr:col>
      <xdr:colOff>63500</xdr:colOff>
      <xdr:row>106</xdr:row>
      <xdr:rowOff>165100</xdr:rowOff>
    </xdr:to>
    <xdr:cxnSp macro="">
      <xdr:nvCxnSpPr>
        <xdr:cNvPr id="363" name="直線コネクタ 362"/>
        <xdr:cNvCxnSpPr/>
      </xdr:nvCxnSpPr>
      <xdr:spPr>
        <a:xfrm flipV="1">
          <a:off x="3797300" y="1831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165100</xdr:rowOff>
    </xdr:from>
    <xdr:to>
      <xdr:col>15</xdr:col>
      <xdr:colOff>101600</xdr:colOff>
      <xdr:row>107</xdr:row>
      <xdr:rowOff>95250</xdr:rowOff>
    </xdr:to>
    <xdr:sp macro="" textlink="">
      <xdr:nvSpPr>
        <xdr:cNvPr id="364" name="楕円 363"/>
        <xdr:cNvSpPr/>
      </xdr:nvSpPr>
      <xdr:spPr>
        <a:xfrm>
          <a:off x="2857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165100</xdr:rowOff>
    </xdr:from>
    <xdr:to>
      <xdr:col>19</xdr:col>
      <xdr:colOff>177800</xdr:colOff>
      <xdr:row>107</xdr:row>
      <xdr:rowOff>44450</xdr:rowOff>
    </xdr:to>
    <xdr:cxnSp macro="">
      <xdr:nvCxnSpPr>
        <xdr:cNvPr id="365" name="直線コネクタ 364"/>
        <xdr:cNvCxnSpPr/>
      </xdr:nvCxnSpPr>
      <xdr:spPr>
        <a:xfrm flipV="1">
          <a:off x="2908300" y="1833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6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6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35577</xdr:rowOff>
    </xdr:from>
    <xdr:ext cx="405111" cy="259045"/>
    <xdr:sp macro="" textlink="">
      <xdr:nvSpPr>
        <xdr:cNvPr id="369" name="n_1mainValue【市民会館】&#10;有形固定資産減価償却率"/>
        <xdr:cNvSpPr txBox="1"/>
      </xdr:nvSpPr>
      <xdr:spPr>
        <a:xfrm>
          <a:off x="35820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86377</xdr:rowOff>
    </xdr:from>
    <xdr:ext cx="405111" cy="259045"/>
    <xdr:sp macro="" textlink="">
      <xdr:nvSpPr>
        <xdr:cNvPr id="370" name="n_2mainValue【市民会館】&#10;有形固定資産減価償却率"/>
        <xdr:cNvSpPr txBox="1"/>
      </xdr:nvSpPr>
      <xdr:spPr>
        <a:xfrm>
          <a:off x="27057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99"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55880</xdr:rowOff>
    </xdr:from>
    <xdr:to>
      <xdr:col>55</xdr:col>
      <xdr:colOff>50800</xdr:colOff>
      <xdr:row>108</xdr:row>
      <xdr:rowOff>157480</xdr:rowOff>
    </xdr:to>
    <xdr:sp macro="" textlink="">
      <xdr:nvSpPr>
        <xdr:cNvPr id="409" name="楕円 408"/>
        <xdr:cNvSpPr/>
      </xdr:nvSpPr>
      <xdr:spPr>
        <a:xfrm>
          <a:off x="10426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142257</xdr:rowOff>
    </xdr:from>
    <xdr:ext cx="469744" cy="259045"/>
    <xdr:sp macro="" textlink="">
      <xdr:nvSpPr>
        <xdr:cNvPr id="410" name="【市民会館】&#10;一人当たり面積該当値テキスト"/>
        <xdr:cNvSpPr txBox="1"/>
      </xdr:nvSpPr>
      <xdr:spPr>
        <a:xfrm>
          <a:off x="10515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57786</xdr:rowOff>
    </xdr:from>
    <xdr:to>
      <xdr:col>50</xdr:col>
      <xdr:colOff>165100</xdr:colOff>
      <xdr:row>108</xdr:row>
      <xdr:rowOff>159386</xdr:rowOff>
    </xdr:to>
    <xdr:sp macro="" textlink="">
      <xdr:nvSpPr>
        <xdr:cNvPr id="411" name="楕円 410"/>
        <xdr:cNvSpPr/>
      </xdr:nvSpPr>
      <xdr:spPr>
        <a:xfrm>
          <a:off x="9588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106680</xdr:rowOff>
    </xdr:from>
    <xdr:to>
      <xdr:col>55</xdr:col>
      <xdr:colOff>0</xdr:colOff>
      <xdr:row>108</xdr:row>
      <xdr:rowOff>108586</xdr:rowOff>
    </xdr:to>
    <xdr:cxnSp macro="">
      <xdr:nvCxnSpPr>
        <xdr:cNvPr id="412" name="直線コネクタ 411"/>
        <xdr:cNvCxnSpPr/>
      </xdr:nvCxnSpPr>
      <xdr:spPr>
        <a:xfrm flipV="1">
          <a:off x="9639300" y="186232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57786</xdr:rowOff>
    </xdr:from>
    <xdr:to>
      <xdr:col>46</xdr:col>
      <xdr:colOff>38100</xdr:colOff>
      <xdr:row>108</xdr:row>
      <xdr:rowOff>159386</xdr:rowOff>
    </xdr:to>
    <xdr:sp macro="" textlink="">
      <xdr:nvSpPr>
        <xdr:cNvPr id="413" name="楕円 412"/>
        <xdr:cNvSpPr/>
      </xdr:nvSpPr>
      <xdr:spPr>
        <a:xfrm>
          <a:off x="8699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108586</xdr:rowOff>
    </xdr:from>
    <xdr:to>
      <xdr:col>50</xdr:col>
      <xdr:colOff>114300</xdr:colOff>
      <xdr:row>108</xdr:row>
      <xdr:rowOff>108586</xdr:rowOff>
    </xdr:to>
    <xdr:cxnSp macro="">
      <xdr:nvCxnSpPr>
        <xdr:cNvPr id="414" name="直線コネクタ 413"/>
        <xdr:cNvCxnSpPr/>
      </xdr:nvCxnSpPr>
      <xdr:spPr>
        <a:xfrm>
          <a:off x="8750300" y="18625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150513</xdr:rowOff>
    </xdr:from>
    <xdr:ext cx="469744" cy="259045"/>
    <xdr:sp macro="" textlink="">
      <xdr:nvSpPr>
        <xdr:cNvPr id="418" name="n_1mainValue【市民会館】&#10;一人当たり面積"/>
        <xdr:cNvSpPr txBox="1"/>
      </xdr:nvSpPr>
      <xdr:spPr>
        <a:xfrm>
          <a:off x="93917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150513</xdr:rowOff>
    </xdr:from>
    <xdr:ext cx="469744" cy="259045"/>
    <xdr:sp macro="" textlink="">
      <xdr:nvSpPr>
        <xdr:cNvPr id="419" name="n_2mainValue【市民会館】&#10;一人当たり面積"/>
        <xdr:cNvSpPr txBox="1"/>
      </xdr:nvSpPr>
      <xdr:spPr>
        <a:xfrm>
          <a:off x="8515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44994</xdr:rowOff>
    </xdr:from>
    <xdr:to>
      <xdr:col>85</xdr:col>
      <xdr:colOff>177800</xdr:colOff>
      <xdr:row>36</xdr:row>
      <xdr:rowOff>146594</xdr:rowOff>
    </xdr:to>
    <xdr:sp macro="" textlink="">
      <xdr:nvSpPr>
        <xdr:cNvPr id="460" name="楕円 459"/>
        <xdr:cNvSpPr/>
      </xdr:nvSpPr>
      <xdr:spPr>
        <a:xfrm>
          <a:off x="16268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67871</xdr:rowOff>
    </xdr:from>
    <xdr:ext cx="405111" cy="259045"/>
    <xdr:sp macro="" textlink="">
      <xdr:nvSpPr>
        <xdr:cNvPr id="461" name="【一般廃棄物処理施設】&#10;有形固定資産減価償却率該当値テキスト"/>
        <xdr:cNvSpPr txBox="1"/>
      </xdr:nvSpPr>
      <xdr:spPr>
        <a:xfrm>
          <a:off x="163576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462" name="楕円 461"/>
        <xdr:cNvSpPr/>
      </xdr:nvSpPr>
      <xdr:spPr>
        <a:xfrm>
          <a:off x="15430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36</xdr:row>
      <xdr:rowOff>152944</xdr:rowOff>
    </xdr:to>
    <xdr:cxnSp macro="">
      <xdr:nvCxnSpPr>
        <xdr:cNvPr id="463" name="直線コネクタ 462"/>
        <xdr:cNvCxnSpPr/>
      </xdr:nvCxnSpPr>
      <xdr:spPr>
        <a:xfrm flipV="1">
          <a:off x="15481300" y="626799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44994</xdr:rowOff>
    </xdr:from>
    <xdr:to>
      <xdr:col>76</xdr:col>
      <xdr:colOff>165100</xdr:colOff>
      <xdr:row>39</xdr:row>
      <xdr:rowOff>146594</xdr:rowOff>
    </xdr:to>
    <xdr:sp macro="" textlink="">
      <xdr:nvSpPr>
        <xdr:cNvPr id="464" name="楕円 463"/>
        <xdr:cNvSpPr/>
      </xdr:nvSpPr>
      <xdr:spPr>
        <a:xfrm>
          <a:off x="14541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39</xdr:row>
      <xdr:rowOff>95794</xdr:rowOff>
    </xdr:to>
    <xdr:cxnSp macro="">
      <xdr:nvCxnSpPr>
        <xdr:cNvPr id="465" name="直線コネクタ 464"/>
        <xdr:cNvCxnSpPr/>
      </xdr:nvCxnSpPr>
      <xdr:spPr>
        <a:xfrm flipV="1">
          <a:off x="14592300" y="6325144"/>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7"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48821</xdr:rowOff>
    </xdr:from>
    <xdr:ext cx="405111" cy="259045"/>
    <xdr:sp macro="" textlink="">
      <xdr:nvSpPr>
        <xdr:cNvPr id="469" name="n_1mainValue【一般廃棄物処理施設】&#10;有形固定資産減価償却率"/>
        <xdr:cNvSpPr txBox="1"/>
      </xdr:nvSpPr>
      <xdr:spPr>
        <a:xfrm>
          <a:off x="15266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137721</xdr:rowOff>
    </xdr:from>
    <xdr:ext cx="405111" cy="259045"/>
    <xdr:sp macro="" textlink="">
      <xdr:nvSpPr>
        <xdr:cNvPr id="470" name="n_2mainValue【一般廃棄物処理施設】&#10;有形固定資産減価償却率"/>
        <xdr:cNvSpPr txBox="1"/>
      </xdr:nvSpPr>
      <xdr:spPr>
        <a:xfrm>
          <a:off x="14389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25428</xdr:rowOff>
    </xdr:from>
    <xdr:to>
      <xdr:col>116</xdr:col>
      <xdr:colOff>114300</xdr:colOff>
      <xdr:row>42</xdr:row>
      <xdr:rowOff>127028</xdr:rowOff>
    </xdr:to>
    <xdr:sp macro="" textlink="">
      <xdr:nvSpPr>
        <xdr:cNvPr id="511" name="楕円 510"/>
        <xdr:cNvSpPr/>
      </xdr:nvSpPr>
      <xdr:spPr>
        <a:xfrm>
          <a:off x="22110700" y="72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12"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25709</xdr:rowOff>
    </xdr:from>
    <xdr:to>
      <xdr:col>112</xdr:col>
      <xdr:colOff>38100</xdr:colOff>
      <xdr:row>42</xdr:row>
      <xdr:rowOff>127309</xdr:rowOff>
    </xdr:to>
    <xdr:sp macro="" textlink="">
      <xdr:nvSpPr>
        <xdr:cNvPr id="513" name="楕円 512"/>
        <xdr:cNvSpPr/>
      </xdr:nvSpPr>
      <xdr:spPr>
        <a:xfrm>
          <a:off x="21272500" y="72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76228</xdr:rowOff>
    </xdr:from>
    <xdr:to>
      <xdr:col>116</xdr:col>
      <xdr:colOff>63500</xdr:colOff>
      <xdr:row>42</xdr:row>
      <xdr:rowOff>76509</xdr:rowOff>
    </xdr:to>
    <xdr:cxnSp macro="">
      <xdr:nvCxnSpPr>
        <xdr:cNvPr id="514" name="直線コネクタ 513"/>
        <xdr:cNvCxnSpPr/>
      </xdr:nvCxnSpPr>
      <xdr:spPr>
        <a:xfrm flipV="1">
          <a:off x="21323300" y="7277128"/>
          <a:ext cx="8382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38893</xdr:rowOff>
    </xdr:from>
    <xdr:to>
      <xdr:col>107</xdr:col>
      <xdr:colOff>101600</xdr:colOff>
      <xdr:row>42</xdr:row>
      <xdr:rowOff>140493</xdr:rowOff>
    </xdr:to>
    <xdr:sp macro="" textlink="">
      <xdr:nvSpPr>
        <xdr:cNvPr id="515" name="楕円 514"/>
        <xdr:cNvSpPr/>
      </xdr:nvSpPr>
      <xdr:spPr>
        <a:xfrm>
          <a:off x="20383500" y="72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76509</xdr:rowOff>
    </xdr:from>
    <xdr:to>
      <xdr:col>111</xdr:col>
      <xdr:colOff>177800</xdr:colOff>
      <xdr:row>42</xdr:row>
      <xdr:rowOff>89693</xdr:rowOff>
    </xdr:to>
    <xdr:cxnSp macro="">
      <xdr:nvCxnSpPr>
        <xdr:cNvPr id="516" name="直線コネクタ 515"/>
        <xdr:cNvCxnSpPr/>
      </xdr:nvCxnSpPr>
      <xdr:spPr>
        <a:xfrm flipV="1">
          <a:off x="20434300" y="7277409"/>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18"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118436</xdr:rowOff>
    </xdr:from>
    <xdr:ext cx="534377" cy="259045"/>
    <xdr:sp macro="" textlink="">
      <xdr:nvSpPr>
        <xdr:cNvPr id="520" name="n_1mainValue【一般廃棄物処理施設】&#10;一人当たり有形固定資産（償却資産）額"/>
        <xdr:cNvSpPr txBox="1"/>
      </xdr:nvSpPr>
      <xdr:spPr>
        <a:xfrm>
          <a:off x="21043411" y="731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131620</xdr:rowOff>
    </xdr:from>
    <xdr:ext cx="534377" cy="259045"/>
    <xdr:sp macro="" textlink="">
      <xdr:nvSpPr>
        <xdr:cNvPr id="521" name="n_2mainValue【一般廃棄物処理施設】&#10;一人当たり有形固定資産（償却資産）額"/>
        <xdr:cNvSpPr txBox="1"/>
      </xdr:nvSpPr>
      <xdr:spPr>
        <a:xfrm>
          <a:off x="20167111" y="73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5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62" name="楕円 561"/>
        <xdr:cNvSpPr/>
      </xdr:nvSpPr>
      <xdr:spPr>
        <a:xfrm>
          <a:off x="16268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94178</xdr:rowOff>
    </xdr:from>
    <xdr:ext cx="405111" cy="259045"/>
    <xdr:sp macro="" textlink="">
      <xdr:nvSpPr>
        <xdr:cNvPr id="563" name="【保健センター・保健所】&#10;有形固定資産減価償却率該当値テキスト"/>
        <xdr:cNvSpPr txBox="1"/>
      </xdr:nvSpPr>
      <xdr:spPr>
        <a:xfrm>
          <a:off x="16357600"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564" name="楕円 563"/>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166551</xdr:rowOff>
    </xdr:from>
    <xdr:to>
      <xdr:col>85</xdr:col>
      <xdr:colOff>127000</xdr:colOff>
      <xdr:row>61</xdr:row>
      <xdr:rowOff>27759</xdr:rowOff>
    </xdr:to>
    <xdr:cxnSp macro="">
      <xdr:nvCxnSpPr>
        <xdr:cNvPr id="565" name="直線コネクタ 564"/>
        <xdr:cNvCxnSpPr/>
      </xdr:nvCxnSpPr>
      <xdr:spPr>
        <a:xfrm flipV="1">
          <a:off x="15481300" y="104535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66" name="楕円 565"/>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91440</xdr:rowOff>
    </xdr:to>
    <xdr:cxnSp macro="">
      <xdr:nvCxnSpPr>
        <xdr:cNvPr id="567" name="直線コネクタ 566"/>
        <xdr:cNvCxnSpPr/>
      </xdr:nvCxnSpPr>
      <xdr:spPr>
        <a:xfrm flipV="1">
          <a:off x="14592300" y="1048620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68"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9"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571" name="n_1mainValue【保健センター・保健所】&#10;有形固定資産減価償却率"/>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572" name="n_2mainValue【保健センター・保健所】&#10;有形固定資産減価償却率"/>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11" name="楕円 610"/>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5097</xdr:rowOff>
    </xdr:from>
    <xdr:ext cx="469744" cy="259045"/>
    <xdr:sp macro="" textlink="">
      <xdr:nvSpPr>
        <xdr:cNvPr id="612" name="【保健センター・保健所】&#10;一人当たり面積該当値テキスト"/>
        <xdr:cNvSpPr txBox="1"/>
      </xdr:nvSpPr>
      <xdr:spPr>
        <a:xfrm>
          <a:off x="22199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90170</xdr:rowOff>
    </xdr:from>
    <xdr:to>
      <xdr:col>112</xdr:col>
      <xdr:colOff>38100</xdr:colOff>
      <xdr:row>64</xdr:row>
      <xdr:rowOff>20320</xdr:rowOff>
    </xdr:to>
    <xdr:sp macro="" textlink="">
      <xdr:nvSpPr>
        <xdr:cNvPr id="613" name="楕円 612"/>
        <xdr:cNvSpPr/>
      </xdr:nvSpPr>
      <xdr:spPr>
        <a:xfrm>
          <a:off x="2127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140970</xdr:rowOff>
    </xdr:to>
    <xdr:cxnSp macro="">
      <xdr:nvCxnSpPr>
        <xdr:cNvPr id="614" name="直線コネクタ 613"/>
        <xdr:cNvCxnSpPr/>
      </xdr:nvCxnSpPr>
      <xdr:spPr>
        <a:xfrm>
          <a:off x="21323300" y="1094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15" name="楕円 614"/>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140970</xdr:rowOff>
    </xdr:from>
    <xdr:to>
      <xdr:col>111</xdr:col>
      <xdr:colOff>177800</xdr:colOff>
      <xdr:row>63</xdr:row>
      <xdr:rowOff>144780</xdr:rowOff>
    </xdr:to>
    <xdr:cxnSp macro="">
      <xdr:nvCxnSpPr>
        <xdr:cNvPr id="616" name="直線コネクタ 615"/>
        <xdr:cNvCxnSpPr/>
      </xdr:nvCxnSpPr>
      <xdr:spPr>
        <a:xfrm flipV="1">
          <a:off x="20434300" y="1094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11447</xdr:rowOff>
    </xdr:from>
    <xdr:ext cx="469744" cy="259045"/>
    <xdr:sp macro="" textlink="">
      <xdr:nvSpPr>
        <xdr:cNvPr id="620" name="n_1mainValue【保健センター・保健所】&#10;一人当たり面積"/>
        <xdr:cNvSpPr txBox="1"/>
      </xdr:nvSpPr>
      <xdr:spPr>
        <a:xfrm>
          <a:off x="21075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21"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36286</xdr:rowOff>
    </xdr:from>
    <xdr:to>
      <xdr:col>85</xdr:col>
      <xdr:colOff>177800</xdr:colOff>
      <xdr:row>82</xdr:row>
      <xdr:rowOff>137886</xdr:rowOff>
    </xdr:to>
    <xdr:sp macro="" textlink="">
      <xdr:nvSpPr>
        <xdr:cNvPr id="662" name="楕円 661"/>
        <xdr:cNvSpPr/>
      </xdr:nvSpPr>
      <xdr:spPr>
        <a:xfrm>
          <a:off x="16268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59163</xdr:rowOff>
    </xdr:from>
    <xdr:ext cx="405111" cy="259045"/>
    <xdr:sp macro="" textlink="">
      <xdr:nvSpPr>
        <xdr:cNvPr id="663" name="【消防施設】&#10;有形固定資産減価償却率該当値テキスト"/>
        <xdr:cNvSpPr txBox="1"/>
      </xdr:nvSpPr>
      <xdr:spPr>
        <a:xfrm>
          <a:off x="16357600"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664" name="楕円 663"/>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87086</xdr:rowOff>
    </xdr:from>
    <xdr:to>
      <xdr:col>85</xdr:col>
      <xdr:colOff>127000</xdr:colOff>
      <xdr:row>82</xdr:row>
      <xdr:rowOff>103414</xdr:rowOff>
    </xdr:to>
    <xdr:cxnSp macro="">
      <xdr:nvCxnSpPr>
        <xdr:cNvPr id="665" name="直線コネクタ 664"/>
        <xdr:cNvCxnSpPr/>
      </xdr:nvCxnSpPr>
      <xdr:spPr>
        <a:xfrm flipV="1">
          <a:off x="15481300" y="141459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66" name="楕円 665"/>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103414</xdr:rowOff>
    </xdr:to>
    <xdr:cxnSp macro="">
      <xdr:nvCxnSpPr>
        <xdr:cNvPr id="667" name="直線コネクタ 666"/>
        <xdr:cNvCxnSpPr/>
      </xdr:nvCxnSpPr>
      <xdr:spPr>
        <a:xfrm>
          <a:off x="14592300" y="1408557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68"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69"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145341</xdr:rowOff>
    </xdr:from>
    <xdr:ext cx="405111" cy="259045"/>
    <xdr:sp macro="" textlink="">
      <xdr:nvSpPr>
        <xdr:cNvPr id="671" name="n_1mainValue【消防施設】&#10;有形固定資産減価償却率"/>
        <xdr:cNvSpPr txBox="1"/>
      </xdr:nvSpPr>
      <xdr:spPr>
        <a:xfrm>
          <a:off x="152660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672" name="n_2mainValue【消防施設】&#10;有形固定資産減価償却率"/>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99"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11531</xdr:rowOff>
    </xdr:from>
    <xdr:to>
      <xdr:col>116</xdr:col>
      <xdr:colOff>114300</xdr:colOff>
      <xdr:row>85</xdr:row>
      <xdr:rowOff>113131</xdr:rowOff>
    </xdr:to>
    <xdr:sp macro="" textlink="">
      <xdr:nvSpPr>
        <xdr:cNvPr id="709" name="楕円 708"/>
        <xdr:cNvSpPr/>
      </xdr:nvSpPr>
      <xdr:spPr>
        <a:xfrm>
          <a:off x="22110700" y="145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34408</xdr:rowOff>
    </xdr:from>
    <xdr:ext cx="469744" cy="259045"/>
    <xdr:sp macro="" textlink="">
      <xdr:nvSpPr>
        <xdr:cNvPr id="710" name="【消防施設】&#10;一人当たり面積該当値テキスト"/>
        <xdr:cNvSpPr txBox="1"/>
      </xdr:nvSpPr>
      <xdr:spPr>
        <a:xfrm>
          <a:off x="22199600" y="1443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14275</xdr:rowOff>
    </xdr:from>
    <xdr:to>
      <xdr:col>112</xdr:col>
      <xdr:colOff>38100</xdr:colOff>
      <xdr:row>85</xdr:row>
      <xdr:rowOff>115875</xdr:rowOff>
    </xdr:to>
    <xdr:sp macro="" textlink="">
      <xdr:nvSpPr>
        <xdr:cNvPr id="711" name="楕円 710"/>
        <xdr:cNvSpPr/>
      </xdr:nvSpPr>
      <xdr:spPr>
        <a:xfrm>
          <a:off x="21272500" y="145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62331</xdr:rowOff>
    </xdr:from>
    <xdr:to>
      <xdr:col>116</xdr:col>
      <xdr:colOff>63500</xdr:colOff>
      <xdr:row>85</xdr:row>
      <xdr:rowOff>65075</xdr:rowOff>
    </xdr:to>
    <xdr:cxnSp macro="">
      <xdr:nvCxnSpPr>
        <xdr:cNvPr id="712" name="直線コネクタ 711"/>
        <xdr:cNvCxnSpPr/>
      </xdr:nvCxnSpPr>
      <xdr:spPr>
        <a:xfrm flipV="1">
          <a:off x="21323300" y="1463558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16103</xdr:rowOff>
    </xdr:from>
    <xdr:to>
      <xdr:col>107</xdr:col>
      <xdr:colOff>101600</xdr:colOff>
      <xdr:row>85</xdr:row>
      <xdr:rowOff>117703</xdr:rowOff>
    </xdr:to>
    <xdr:sp macro="" textlink="">
      <xdr:nvSpPr>
        <xdr:cNvPr id="713" name="楕円 712"/>
        <xdr:cNvSpPr/>
      </xdr:nvSpPr>
      <xdr:spPr>
        <a:xfrm>
          <a:off x="20383500" y="145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65075</xdr:rowOff>
    </xdr:from>
    <xdr:to>
      <xdr:col>111</xdr:col>
      <xdr:colOff>177800</xdr:colOff>
      <xdr:row>85</xdr:row>
      <xdr:rowOff>66903</xdr:rowOff>
    </xdr:to>
    <xdr:cxnSp macro="">
      <xdr:nvCxnSpPr>
        <xdr:cNvPr id="714" name="直線コネクタ 713"/>
        <xdr:cNvCxnSpPr/>
      </xdr:nvCxnSpPr>
      <xdr:spPr>
        <a:xfrm flipV="1">
          <a:off x="20434300" y="1463832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15"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16"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132402</xdr:rowOff>
    </xdr:from>
    <xdr:ext cx="469744" cy="259045"/>
    <xdr:sp macro="" textlink="">
      <xdr:nvSpPr>
        <xdr:cNvPr id="718" name="n_1mainValue【消防施設】&#10;一人当たり面積"/>
        <xdr:cNvSpPr txBox="1"/>
      </xdr:nvSpPr>
      <xdr:spPr>
        <a:xfrm>
          <a:off x="21075727" y="143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134230</xdr:rowOff>
    </xdr:from>
    <xdr:ext cx="469744" cy="259045"/>
    <xdr:sp macro="" textlink="">
      <xdr:nvSpPr>
        <xdr:cNvPr id="719" name="n_2mainValue【消防施設】&#10;一人当たり面積"/>
        <xdr:cNvSpPr txBox="1"/>
      </xdr:nvSpPr>
      <xdr:spPr>
        <a:xfrm>
          <a:off x="20199427" y="1436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4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153670</xdr:rowOff>
    </xdr:from>
    <xdr:to>
      <xdr:col>85</xdr:col>
      <xdr:colOff>177800</xdr:colOff>
      <xdr:row>107</xdr:row>
      <xdr:rowOff>83820</xdr:rowOff>
    </xdr:to>
    <xdr:sp macro="" textlink="">
      <xdr:nvSpPr>
        <xdr:cNvPr id="758" name="楕円 757"/>
        <xdr:cNvSpPr/>
      </xdr:nvSpPr>
      <xdr:spPr>
        <a:xfrm>
          <a:off x="162687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132097</xdr:rowOff>
    </xdr:from>
    <xdr:ext cx="405111" cy="259045"/>
    <xdr:sp macro="" textlink="">
      <xdr:nvSpPr>
        <xdr:cNvPr id="759" name="【庁舎】&#10;有形固定資産減価償却率該当値テキスト"/>
        <xdr:cNvSpPr txBox="1"/>
      </xdr:nvSpPr>
      <xdr:spPr>
        <a:xfrm>
          <a:off x="16357600" y="183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26670</xdr:rowOff>
    </xdr:from>
    <xdr:to>
      <xdr:col>81</xdr:col>
      <xdr:colOff>101600</xdr:colOff>
      <xdr:row>107</xdr:row>
      <xdr:rowOff>128270</xdr:rowOff>
    </xdr:to>
    <xdr:sp macro="" textlink="">
      <xdr:nvSpPr>
        <xdr:cNvPr id="760" name="楕円 759"/>
        <xdr:cNvSpPr/>
      </xdr:nvSpPr>
      <xdr:spPr>
        <a:xfrm>
          <a:off x="15430500" y="183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33020</xdr:rowOff>
    </xdr:from>
    <xdr:to>
      <xdr:col>85</xdr:col>
      <xdr:colOff>127000</xdr:colOff>
      <xdr:row>107</xdr:row>
      <xdr:rowOff>77470</xdr:rowOff>
    </xdr:to>
    <xdr:cxnSp macro="">
      <xdr:nvCxnSpPr>
        <xdr:cNvPr id="761" name="直線コネクタ 760"/>
        <xdr:cNvCxnSpPr/>
      </xdr:nvCxnSpPr>
      <xdr:spPr>
        <a:xfrm flipV="1">
          <a:off x="15481300" y="1837817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102870</xdr:rowOff>
    </xdr:from>
    <xdr:to>
      <xdr:col>76</xdr:col>
      <xdr:colOff>165100</xdr:colOff>
      <xdr:row>108</xdr:row>
      <xdr:rowOff>33020</xdr:rowOff>
    </xdr:to>
    <xdr:sp macro="" textlink="">
      <xdr:nvSpPr>
        <xdr:cNvPr id="762" name="楕円 761"/>
        <xdr:cNvSpPr/>
      </xdr:nvSpPr>
      <xdr:spPr>
        <a:xfrm>
          <a:off x="14541500" y="184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77470</xdr:rowOff>
    </xdr:from>
    <xdr:to>
      <xdr:col>81</xdr:col>
      <xdr:colOff>50800</xdr:colOff>
      <xdr:row>107</xdr:row>
      <xdr:rowOff>153670</xdr:rowOff>
    </xdr:to>
    <xdr:cxnSp macro="">
      <xdr:nvCxnSpPr>
        <xdr:cNvPr id="763" name="直線コネクタ 762"/>
        <xdr:cNvCxnSpPr/>
      </xdr:nvCxnSpPr>
      <xdr:spPr>
        <a:xfrm flipV="1">
          <a:off x="14592300" y="18422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64"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6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119397</xdr:rowOff>
    </xdr:from>
    <xdr:ext cx="405111" cy="259045"/>
    <xdr:sp macro="" textlink="">
      <xdr:nvSpPr>
        <xdr:cNvPr id="767" name="n_1mainValue【庁舎】&#10;有形固定資産減価償却率"/>
        <xdr:cNvSpPr txBox="1"/>
      </xdr:nvSpPr>
      <xdr:spPr>
        <a:xfrm>
          <a:off x="15266044" y="184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24147</xdr:rowOff>
    </xdr:from>
    <xdr:ext cx="405111" cy="259045"/>
    <xdr:sp macro="" textlink="">
      <xdr:nvSpPr>
        <xdr:cNvPr id="768" name="n_2mainValue【庁舎】&#10;有形固定資産減価償却率"/>
        <xdr:cNvSpPr txBox="1"/>
      </xdr:nvSpPr>
      <xdr:spPr>
        <a:xfrm>
          <a:off x="14389744" y="185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9"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141332</xdr:rowOff>
    </xdr:from>
    <xdr:to>
      <xdr:col>116</xdr:col>
      <xdr:colOff>114300</xdr:colOff>
      <xdr:row>105</xdr:row>
      <xdr:rowOff>71482</xdr:rowOff>
    </xdr:to>
    <xdr:sp macro="" textlink="">
      <xdr:nvSpPr>
        <xdr:cNvPr id="809" name="楕円 808"/>
        <xdr:cNvSpPr/>
      </xdr:nvSpPr>
      <xdr:spPr>
        <a:xfrm>
          <a:off x="22110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164209</xdr:rowOff>
    </xdr:from>
    <xdr:ext cx="469744" cy="259045"/>
    <xdr:sp macro="" textlink="">
      <xdr:nvSpPr>
        <xdr:cNvPr id="810" name="【庁舎】&#10;一人当たり面積該当値テキスト"/>
        <xdr:cNvSpPr txBox="1"/>
      </xdr:nvSpPr>
      <xdr:spPr>
        <a:xfrm>
          <a:off x="22199600" y="178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152763</xdr:rowOff>
    </xdr:from>
    <xdr:to>
      <xdr:col>112</xdr:col>
      <xdr:colOff>38100</xdr:colOff>
      <xdr:row>105</xdr:row>
      <xdr:rowOff>82913</xdr:rowOff>
    </xdr:to>
    <xdr:sp macro="" textlink="">
      <xdr:nvSpPr>
        <xdr:cNvPr id="811" name="楕円 810"/>
        <xdr:cNvSpPr/>
      </xdr:nvSpPr>
      <xdr:spPr>
        <a:xfrm>
          <a:off x="2127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20682</xdr:rowOff>
    </xdr:from>
    <xdr:to>
      <xdr:col>116</xdr:col>
      <xdr:colOff>63500</xdr:colOff>
      <xdr:row>105</xdr:row>
      <xdr:rowOff>32113</xdr:rowOff>
    </xdr:to>
    <xdr:cxnSp macro="">
      <xdr:nvCxnSpPr>
        <xdr:cNvPr id="812" name="直線コネクタ 811"/>
        <xdr:cNvCxnSpPr/>
      </xdr:nvCxnSpPr>
      <xdr:spPr>
        <a:xfrm flipV="1">
          <a:off x="21323300" y="1802293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30299</xdr:rowOff>
    </xdr:from>
    <xdr:to>
      <xdr:col>107</xdr:col>
      <xdr:colOff>101600</xdr:colOff>
      <xdr:row>105</xdr:row>
      <xdr:rowOff>131899</xdr:rowOff>
    </xdr:to>
    <xdr:sp macro="" textlink="">
      <xdr:nvSpPr>
        <xdr:cNvPr id="813" name="楕円 812"/>
        <xdr:cNvSpPr/>
      </xdr:nvSpPr>
      <xdr:spPr>
        <a:xfrm>
          <a:off x="20383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32113</xdr:rowOff>
    </xdr:from>
    <xdr:to>
      <xdr:col>111</xdr:col>
      <xdr:colOff>177800</xdr:colOff>
      <xdr:row>105</xdr:row>
      <xdr:rowOff>81099</xdr:rowOff>
    </xdr:to>
    <xdr:cxnSp macro="">
      <xdr:nvCxnSpPr>
        <xdr:cNvPr id="814" name="直線コネクタ 813"/>
        <xdr:cNvCxnSpPr/>
      </xdr:nvCxnSpPr>
      <xdr:spPr>
        <a:xfrm flipV="1">
          <a:off x="20434300" y="180343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15"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6"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99440</xdr:rowOff>
    </xdr:from>
    <xdr:ext cx="469744" cy="259045"/>
    <xdr:sp macro="" textlink="">
      <xdr:nvSpPr>
        <xdr:cNvPr id="818" name="n_1mainValue【庁舎】&#10;一人当たり面積"/>
        <xdr:cNvSpPr txBox="1"/>
      </xdr:nvSpPr>
      <xdr:spPr>
        <a:xfrm>
          <a:off x="21075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148426</xdr:rowOff>
    </xdr:from>
    <xdr:ext cx="469744" cy="259045"/>
    <xdr:sp macro="" textlink="">
      <xdr:nvSpPr>
        <xdr:cNvPr id="819" name="n_2mainValue【庁舎】&#10;一人当たり面積"/>
        <xdr:cNvSpPr txBox="1"/>
      </xdr:nvSpPr>
      <xdr:spPr>
        <a:xfrm>
          <a:off x="20199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類似団体と比較して有形固定資産減価償却率が高くなっている施設は、一般廃棄物処理施設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福祉施設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及び消防施設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である。一般廃棄物処理施設は老朽化が進んでおり、建替え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が予定されている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また、平成２８年度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３１．３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でなく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、正しくは５４．８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であり、一人当たり有形固定資産（償却資産）額は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１７，３６５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でなく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、正しくは９６，９４３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である。福祉施設に含まれる子育て支援センター</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老朽化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が進んでい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機能移転し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用途廃止</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を実施し、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予定である。消防施設の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平成２８年度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５０．７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でなく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、正しくは４３．０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各消防団の詰所・倉庫が老朽化しており、今後、整理を進める方向である。</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一人当たり面積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類似団体を超えている施設は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図書館、体育館・プール、消防施設及び庁舎である。図書館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市内に２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あるが、閉館日を別々にし利用率を高める工夫をしている。体育館・プールについて、体育館は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施設、プールは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施設あり、一人当たり面積が大きくなっている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ため、特に多い体育館のうち１施設を廃止する予定である。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消防施設については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各消防団の詰所や倉庫の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整理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が進まず、一人当たり面積を押し上げている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、地域移管等により施設数の削減を行う予定である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。庁舎について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年度に本庁舎を建替えたが、それまで分庁舎として活用していた施設も同機能を持ったまま残って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一人当たり面積を押し上げている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ことから、一部の庁舎を除却する予定である。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44,034
43,743
182.38
25,085,521
24,688,801
229,009
13,029,044
32,613,329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2" name="楕円 71"/>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100166</xdr:rowOff>
    </xdr:from>
    <xdr:ext cx="405111" cy="259045"/>
    <xdr:sp macro="" textlink="">
      <xdr:nvSpPr>
        <xdr:cNvPr id="73" name="【道路】&#10;有形固定資産減価償却率該当値テキスト"/>
        <xdr:cNvSpPr txBox="1"/>
      </xdr:nvSpPr>
      <xdr:spPr>
        <a:xfrm>
          <a:off x="4673600" y="62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4" name="楕円 73"/>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35378</xdr:rowOff>
    </xdr:to>
    <xdr:cxnSp macro="">
      <xdr:nvCxnSpPr>
        <xdr:cNvPr id="75" name="直線コネクタ 74"/>
        <xdr:cNvCxnSpPr/>
      </xdr:nvCxnSpPr>
      <xdr:spPr>
        <a:xfrm flipV="1">
          <a:off x="3797300" y="634473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4173</xdr:rowOff>
    </xdr:from>
    <xdr:to>
      <xdr:col>15</xdr:col>
      <xdr:colOff>101600</xdr:colOff>
      <xdr:row>37</xdr:row>
      <xdr:rowOff>105773</xdr:rowOff>
    </xdr:to>
    <xdr:sp macro="" textlink="">
      <xdr:nvSpPr>
        <xdr:cNvPr id="76" name="楕円 75"/>
        <xdr:cNvSpPr/>
      </xdr:nvSpPr>
      <xdr:spPr>
        <a:xfrm>
          <a:off x="2857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54973</xdr:rowOff>
    </xdr:to>
    <xdr:cxnSp macro="">
      <xdr:nvCxnSpPr>
        <xdr:cNvPr id="77" name="直線コネクタ 76"/>
        <xdr:cNvCxnSpPr/>
      </xdr:nvCxnSpPr>
      <xdr:spPr>
        <a:xfrm flipV="1">
          <a:off x="2908300" y="63790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77305</xdr:rowOff>
    </xdr:from>
    <xdr:ext cx="405111" cy="259045"/>
    <xdr:sp macro="" textlink="">
      <xdr:nvSpPr>
        <xdr:cNvPr id="81" name="n_1mainValue【道路】&#10;有形固定資産減価償却率"/>
        <xdr:cNvSpPr txBox="1"/>
      </xdr:nvSpPr>
      <xdr:spPr>
        <a:xfrm>
          <a:off x="3582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96900</xdr:rowOff>
    </xdr:from>
    <xdr:ext cx="405111" cy="259045"/>
    <xdr:sp macro="" textlink="">
      <xdr:nvSpPr>
        <xdr:cNvPr id="82" name="n_2mainValue【道路】&#10;有形固定資産減価償却率"/>
        <xdr:cNvSpPr txBox="1"/>
      </xdr:nvSpPr>
      <xdr:spPr>
        <a:xfrm>
          <a:off x="2705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1"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163532</xdr:rowOff>
    </xdr:from>
    <xdr:to>
      <xdr:col>55</xdr:col>
      <xdr:colOff>50800</xdr:colOff>
      <xdr:row>40</xdr:row>
      <xdr:rowOff>93682</xdr:rowOff>
    </xdr:to>
    <xdr:sp macro="" textlink="">
      <xdr:nvSpPr>
        <xdr:cNvPr id="121" name="楕円 120"/>
        <xdr:cNvSpPr/>
      </xdr:nvSpPr>
      <xdr:spPr>
        <a:xfrm>
          <a:off x="10426700" y="68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141959</xdr:rowOff>
    </xdr:from>
    <xdr:ext cx="534377" cy="259045"/>
    <xdr:sp macro="" textlink="">
      <xdr:nvSpPr>
        <xdr:cNvPr id="122" name="【道路】&#10;一人当たり延長該当値テキスト"/>
        <xdr:cNvSpPr txBox="1"/>
      </xdr:nvSpPr>
      <xdr:spPr>
        <a:xfrm>
          <a:off x="10515600" y="682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169342</xdr:rowOff>
    </xdr:from>
    <xdr:to>
      <xdr:col>50</xdr:col>
      <xdr:colOff>165100</xdr:colOff>
      <xdr:row>40</xdr:row>
      <xdr:rowOff>99492</xdr:rowOff>
    </xdr:to>
    <xdr:sp macro="" textlink="">
      <xdr:nvSpPr>
        <xdr:cNvPr id="123" name="楕円 122"/>
        <xdr:cNvSpPr/>
      </xdr:nvSpPr>
      <xdr:spPr>
        <a:xfrm>
          <a:off x="9588500" y="6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42882</xdr:rowOff>
    </xdr:from>
    <xdr:to>
      <xdr:col>55</xdr:col>
      <xdr:colOff>0</xdr:colOff>
      <xdr:row>40</xdr:row>
      <xdr:rowOff>48692</xdr:rowOff>
    </xdr:to>
    <xdr:cxnSp macro="">
      <xdr:nvCxnSpPr>
        <xdr:cNvPr id="124" name="直線コネクタ 123"/>
        <xdr:cNvCxnSpPr/>
      </xdr:nvCxnSpPr>
      <xdr:spPr>
        <a:xfrm flipV="1">
          <a:off x="9639300" y="6900882"/>
          <a:ext cx="8382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3016</xdr:rowOff>
    </xdr:from>
    <xdr:to>
      <xdr:col>46</xdr:col>
      <xdr:colOff>38100</xdr:colOff>
      <xdr:row>40</xdr:row>
      <xdr:rowOff>104616</xdr:rowOff>
    </xdr:to>
    <xdr:sp macro="" textlink="">
      <xdr:nvSpPr>
        <xdr:cNvPr id="125" name="楕円 124"/>
        <xdr:cNvSpPr/>
      </xdr:nvSpPr>
      <xdr:spPr>
        <a:xfrm>
          <a:off x="8699500" y="68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48692</xdr:rowOff>
    </xdr:from>
    <xdr:to>
      <xdr:col>50</xdr:col>
      <xdr:colOff>114300</xdr:colOff>
      <xdr:row>40</xdr:row>
      <xdr:rowOff>53816</xdr:rowOff>
    </xdr:to>
    <xdr:cxnSp macro="">
      <xdr:nvCxnSpPr>
        <xdr:cNvPr id="126" name="直線コネクタ 125"/>
        <xdr:cNvCxnSpPr/>
      </xdr:nvCxnSpPr>
      <xdr:spPr>
        <a:xfrm flipV="1">
          <a:off x="8750300" y="6906692"/>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7"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8"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90619</xdr:rowOff>
    </xdr:from>
    <xdr:ext cx="534377" cy="259045"/>
    <xdr:sp macro="" textlink="">
      <xdr:nvSpPr>
        <xdr:cNvPr id="130" name="n_1mainValue【道路】&#10;一人当たり延長"/>
        <xdr:cNvSpPr txBox="1"/>
      </xdr:nvSpPr>
      <xdr:spPr>
        <a:xfrm>
          <a:off x="9359411" y="69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95743</xdr:rowOff>
    </xdr:from>
    <xdr:ext cx="534377" cy="259045"/>
    <xdr:sp macro="" textlink="">
      <xdr:nvSpPr>
        <xdr:cNvPr id="131" name="n_2mainValue【道路】&#10;一人当たり延長"/>
        <xdr:cNvSpPr txBox="1"/>
      </xdr:nvSpPr>
      <xdr:spPr>
        <a:xfrm>
          <a:off x="8483111" y="69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2" name="楕円 171"/>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73" name="【橋りょう・トンネル】&#10;有形固定資産減価償却率該当値テキスト"/>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74" name="楕円 173"/>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78377</xdr:rowOff>
    </xdr:to>
    <xdr:cxnSp macro="">
      <xdr:nvCxnSpPr>
        <xdr:cNvPr id="175" name="直線コネクタ 174"/>
        <xdr:cNvCxnSpPr/>
      </xdr:nvCxnSpPr>
      <xdr:spPr>
        <a:xfrm flipV="1">
          <a:off x="3797300" y="1016290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176" name="楕円 175"/>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106135</xdr:rowOff>
    </xdr:to>
    <xdr:cxnSp macro="">
      <xdr:nvCxnSpPr>
        <xdr:cNvPr id="177" name="直線コネクタ 176"/>
        <xdr:cNvCxnSpPr/>
      </xdr:nvCxnSpPr>
      <xdr:spPr>
        <a:xfrm flipV="1">
          <a:off x="2908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8"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9"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120304</xdr:rowOff>
    </xdr:from>
    <xdr:ext cx="405111" cy="259045"/>
    <xdr:sp macro="" textlink="">
      <xdr:nvSpPr>
        <xdr:cNvPr id="181" name="n_1mainValue【橋りょう・トンネル】&#10;有形固定資産減価償却率"/>
        <xdr:cNvSpPr txBox="1"/>
      </xdr:nvSpPr>
      <xdr:spPr>
        <a:xfrm>
          <a:off x="35820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148062</xdr:rowOff>
    </xdr:from>
    <xdr:ext cx="405111" cy="259045"/>
    <xdr:sp macro="" textlink="">
      <xdr:nvSpPr>
        <xdr:cNvPr id="182" name="n_2mainValue【橋りょう・トンネル】&#10;有形固定資産減価償却率"/>
        <xdr:cNvSpPr txBox="1"/>
      </xdr:nvSpPr>
      <xdr:spPr>
        <a:xfrm>
          <a:off x="2705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128770</xdr:rowOff>
    </xdr:from>
    <xdr:to>
      <xdr:col>55</xdr:col>
      <xdr:colOff>50800</xdr:colOff>
      <xdr:row>62</xdr:row>
      <xdr:rowOff>58920</xdr:rowOff>
    </xdr:to>
    <xdr:sp macro="" textlink="">
      <xdr:nvSpPr>
        <xdr:cNvPr id="219" name="楕円 218"/>
        <xdr:cNvSpPr/>
      </xdr:nvSpPr>
      <xdr:spPr>
        <a:xfrm>
          <a:off x="10426700" y="10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107197</xdr:rowOff>
    </xdr:from>
    <xdr:ext cx="599010" cy="259045"/>
    <xdr:sp macro="" textlink="">
      <xdr:nvSpPr>
        <xdr:cNvPr id="220" name="【橋りょう・トンネル】&#10;一人当たり有形固定資産（償却資産）額該当値テキスト"/>
        <xdr:cNvSpPr txBox="1"/>
      </xdr:nvSpPr>
      <xdr:spPr>
        <a:xfrm>
          <a:off x="10515600" y="1056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134465</xdr:rowOff>
    </xdr:from>
    <xdr:to>
      <xdr:col>50</xdr:col>
      <xdr:colOff>165100</xdr:colOff>
      <xdr:row>62</xdr:row>
      <xdr:rowOff>64615</xdr:rowOff>
    </xdr:to>
    <xdr:sp macro="" textlink="">
      <xdr:nvSpPr>
        <xdr:cNvPr id="221" name="楕円 220"/>
        <xdr:cNvSpPr/>
      </xdr:nvSpPr>
      <xdr:spPr>
        <a:xfrm>
          <a:off x="9588500" y="1059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8120</xdr:rowOff>
    </xdr:from>
    <xdr:to>
      <xdr:col>55</xdr:col>
      <xdr:colOff>0</xdr:colOff>
      <xdr:row>62</xdr:row>
      <xdr:rowOff>13815</xdr:rowOff>
    </xdr:to>
    <xdr:cxnSp macro="">
      <xdr:nvCxnSpPr>
        <xdr:cNvPr id="222" name="直線コネクタ 221"/>
        <xdr:cNvCxnSpPr/>
      </xdr:nvCxnSpPr>
      <xdr:spPr>
        <a:xfrm flipV="1">
          <a:off x="9639300" y="10638020"/>
          <a:ext cx="8382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140081</xdr:rowOff>
    </xdr:from>
    <xdr:to>
      <xdr:col>46</xdr:col>
      <xdr:colOff>38100</xdr:colOff>
      <xdr:row>62</xdr:row>
      <xdr:rowOff>70231</xdr:rowOff>
    </xdr:to>
    <xdr:sp macro="" textlink="">
      <xdr:nvSpPr>
        <xdr:cNvPr id="223" name="楕円 222"/>
        <xdr:cNvSpPr/>
      </xdr:nvSpPr>
      <xdr:spPr>
        <a:xfrm>
          <a:off x="8699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13815</xdr:rowOff>
    </xdr:from>
    <xdr:to>
      <xdr:col>50</xdr:col>
      <xdr:colOff>114300</xdr:colOff>
      <xdr:row>62</xdr:row>
      <xdr:rowOff>19431</xdr:rowOff>
    </xdr:to>
    <xdr:cxnSp macro="">
      <xdr:nvCxnSpPr>
        <xdr:cNvPr id="224" name="直線コネクタ 223"/>
        <xdr:cNvCxnSpPr/>
      </xdr:nvCxnSpPr>
      <xdr:spPr>
        <a:xfrm flipV="1">
          <a:off x="8750300" y="10643715"/>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81142</xdr:rowOff>
    </xdr:from>
    <xdr:ext cx="599010" cy="259045"/>
    <xdr:sp macro="" textlink="">
      <xdr:nvSpPr>
        <xdr:cNvPr id="228" name="n_1mainValue【橋りょう・トンネル】&#10;一人当たり有形固定資産（償却資産）額"/>
        <xdr:cNvSpPr txBox="1"/>
      </xdr:nvSpPr>
      <xdr:spPr>
        <a:xfrm>
          <a:off x="9327095" y="1036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86758</xdr:rowOff>
    </xdr:from>
    <xdr:ext cx="599010" cy="259045"/>
    <xdr:sp macro="" textlink="">
      <xdr:nvSpPr>
        <xdr:cNvPr id="229" name="n_2mainValue【橋りょう・トンネル】&#10;一人当たり有形固定資産（償却資産）額"/>
        <xdr:cNvSpPr txBox="1"/>
      </xdr:nvSpPr>
      <xdr:spPr>
        <a:xfrm>
          <a:off x="8450795" y="1037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269" name="楕円 268"/>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72407</xdr:rowOff>
    </xdr:from>
    <xdr:ext cx="405111" cy="259045"/>
    <xdr:sp macro="" textlink="">
      <xdr:nvSpPr>
        <xdr:cNvPr id="270" name="【公営住宅】&#10;有形固定資産減価償却率該当値テキスト"/>
        <xdr:cNvSpPr txBox="1"/>
      </xdr:nvSpPr>
      <xdr:spPr>
        <a:xfrm>
          <a:off x="4673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71" name="楕円 270"/>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13336</xdr:rowOff>
    </xdr:to>
    <xdr:cxnSp macro="">
      <xdr:nvCxnSpPr>
        <xdr:cNvPr id="272" name="直線コネクタ 271"/>
        <xdr:cNvCxnSpPr/>
      </xdr:nvCxnSpPr>
      <xdr:spPr>
        <a:xfrm flipV="1">
          <a:off x="3797300" y="142036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273" name="楕円 272"/>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83820</xdr:rowOff>
    </xdr:to>
    <xdr:cxnSp macro="">
      <xdr:nvCxnSpPr>
        <xdr:cNvPr id="274" name="直線コネクタ 273"/>
        <xdr:cNvCxnSpPr/>
      </xdr:nvCxnSpPr>
      <xdr:spPr>
        <a:xfrm flipV="1">
          <a:off x="2908300" y="1424368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5"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6"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78" name="n_1main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279" name="n_2mainValue【公営住宅】&#10;有形固定資産減価償却率"/>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101273</xdr:rowOff>
    </xdr:from>
    <xdr:to>
      <xdr:col>55</xdr:col>
      <xdr:colOff>50800</xdr:colOff>
      <xdr:row>86</xdr:row>
      <xdr:rowOff>31423</xdr:rowOff>
    </xdr:to>
    <xdr:sp macro="" textlink="">
      <xdr:nvSpPr>
        <xdr:cNvPr id="320" name="楕円 319"/>
        <xdr:cNvSpPr/>
      </xdr:nvSpPr>
      <xdr:spPr>
        <a:xfrm>
          <a:off x="10426700" y="14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79700</xdr:rowOff>
    </xdr:from>
    <xdr:ext cx="469744" cy="259045"/>
    <xdr:sp macro="" textlink="">
      <xdr:nvSpPr>
        <xdr:cNvPr id="321" name="【公営住宅】&#10;一人当たり面積該当値テキスト"/>
        <xdr:cNvSpPr txBox="1"/>
      </xdr:nvSpPr>
      <xdr:spPr>
        <a:xfrm>
          <a:off x="10515600" y="146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104539</xdr:rowOff>
    </xdr:from>
    <xdr:to>
      <xdr:col>50</xdr:col>
      <xdr:colOff>165100</xdr:colOff>
      <xdr:row>86</xdr:row>
      <xdr:rowOff>34689</xdr:rowOff>
    </xdr:to>
    <xdr:sp macro="" textlink="">
      <xdr:nvSpPr>
        <xdr:cNvPr id="322" name="楕円 321"/>
        <xdr:cNvSpPr/>
      </xdr:nvSpPr>
      <xdr:spPr>
        <a:xfrm>
          <a:off x="9588500" y="146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152073</xdr:rowOff>
    </xdr:from>
    <xdr:to>
      <xdr:col>55</xdr:col>
      <xdr:colOff>0</xdr:colOff>
      <xdr:row>85</xdr:row>
      <xdr:rowOff>155339</xdr:rowOff>
    </xdr:to>
    <xdr:cxnSp macro="">
      <xdr:nvCxnSpPr>
        <xdr:cNvPr id="323" name="直線コネクタ 322"/>
        <xdr:cNvCxnSpPr/>
      </xdr:nvCxnSpPr>
      <xdr:spPr>
        <a:xfrm flipV="1">
          <a:off x="9639300" y="1472532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105029</xdr:rowOff>
    </xdr:from>
    <xdr:to>
      <xdr:col>46</xdr:col>
      <xdr:colOff>38100</xdr:colOff>
      <xdr:row>86</xdr:row>
      <xdr:rowOff>35179</xdr:rowOff>
    </xdr:to>
    <xdr:sp macro="" textlink="">
      <xdr:nvSpPr>
        <xdr:cNvPr id="324" name="楕円 323"/>
        <xdr:cNvSpPr/>
      </xdr:nvSpPr>
      <xdr:spPr>
        <a:xfrm>
          <a:off x="8699500" y="146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155339</xdr:rowOff>
    </xdr:from>
    <xdr:to>
      <xdr:col>50</xdr:col>
      <xdr:colOff>114300</xdr:colOff>
      <xdr:row>85</xdr:row>
      <xdr:rowOff>155829</xdr:rowOff>
    </xdr:to>
    <xdr:cxnSp macro="">
      <xdr:nvCxnSpPr>
        <xdr:cNvPr id="325" name="直線コネクタ 324"/>
        <xdr:cNvCxnSpPr/>
      </xdr:nvCxnSpPr>
      <xdr:spPr>
        <a:xfrm flipV="1">
          <a:off x="8750300" y="1472858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25816</xdr:rowOff>
    </xdr:from>
    <xdr:ext cx="469744" cy="259045"/>
    <xdr:sp macro="" textlink="">
      <xdr:nvSpPr>
        <xdr:cNvPr id="329" name="n_1mainValue【公営住宅】&#10;一人当たり面積"/>
        <xdr:cNvSpPr txBox="1"/>
      </xdr:nvSpPr>
      <xdr:spPr>
        <a:xfrm>
          <a:off x="9391727" y="147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26306</xdr:rowOff>
    </xdr:from>
    <xdr:ext cx="469744" cy="259045"/>
    <xdr:sp macro="" textlink="">
      <xdr:nvSpPr>
        <xdr:cNvPr id="330" name="n_2mainValue【公営住宅】&#10;一人当たり面積"/>
        <xdr:cNvSpPr txBox="1"/>
      </xdr:nvSpPr>
      <xdr:spPr>
        <a:xfrm>
          <a:off x="8515427" y="1477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61"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371" name="楕円 370"/>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372" name="【港湾・漁港】&#10;有形固定資産減価償却率該当値テキスト"/>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2539</xdr:rowOff>
    </xdr:from>
    <xdr:to>
      <xdr:col>20</xdr:col>
      <xdr:colOff>38100</xdr:colOff>
      <xdr:row>103</xdr:row>
      <xdr:rowOff>104139</xdr:rowOff>
    </xdr:to>
    <xdr:sp macro="" textlink="">
      <xdr:nvSpPr>
        <xdr:cNvPr id="373" name="楕円 372"/>
        <xdr:cNvSpPr/>
      </xdr:nvSpPr>
      <xdr:spPr>
        <a:xfrm>
          <a:off x="3746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53339</xdr:rowOff>
    </xdr:from>
    <xdr:to>
      <xdr:col>24</xdr:col>
      <xdr:colOff>63500</xdr:colOff>
      <xdr:row>103</xdr:row>
      <xdr:rowOff>110489</xdr:rowOff>
    </xdr:to>
    <xdr:cxnSp macro="">
      <xdr:nvCxnSpPr>
        <xdr:cNvPr id="374" name="直線コネクタ 373"/>
        <xdr:cNvCxnSpPr/>
      </xdr:nvCxnSpPr>
      <xdr:spPr>
        <a:xfrm>
          <a:off x="3797300" y="177126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20501</xdr:rowOff>
    </xdr:from>
    <xdr:to>
      <xdr:col>15</xdr:col>
      <xdr:colOff>101600</xdr:colOff>
      <xdr:row>103</xdr:row>
      <xdr:rowOff>122101</xdr:rowOff>
    </xdr:to>
    <xdr:sp macro="" textlink="">
      <xdr:nvSpPr>
        <xdr:cNvPr id="375" name="楕円 374"/>
        <xdr:cNvSpPr/>
      </xdr:nvSpPr>
      <xdr:spPr>
        <a:xfrm>
          <a:off x="2857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53339</xdr:rowOff>
    </xdr:from>
    <xdr:to>
      <xdr:col>19</xdr:col>
      <xdr:colOff>177800</xdr:colOff>
      <xdr:row>103</xdr:row>
      <xdr:rowOff>71301</xdr:rowOff>
    </xdr:to>
    <xdr:cxnSp macro="">
      <xdr:nvCxnSpPr>
        <xdr:cNvPr id="376" name="直線コネクタ 375"/>
        <xdr:cNvCxnSpPr/>
      </xdr:nvCxnSpPr>
      <xdr:spPr>
        <a:xfrm flipV="1">
          <a:off x="2908300" y="177126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7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7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120666</xdr:rowOff>
    </xdr:from>
    <xdr:ext cx="405111" cy="259045"/>
    <xdr:sp macro="" textlink="">
      <xdr:nvSpPr>
        <xdr:cNvPr id="380" name="n_1mainValue【港湾・漁港】&#10;有形固定資産減価償却率"/>
        <xdr:cNvSpPr txBox="1"/>
      </xdr:nvSpPr>
      <xdr:spPr>
        <a:xfrm>
          <a:off x="3582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138628</xdr:rowOff>
    </xdr:from>
    <xdr:ext cx="405111" cy="259045"/>
    <xdr:sp macro="" textlink="">
      <xdr:nvSpPr>
        <xdr:cNvPr id="381" name="n_2mainValue【港湾・漁港】&#10;有形固定資産減価償却率"/>
        <xdr:cNvSpPr txBox="1"/>
      </xdr:nvSpPr>
      <xdr:spPr>
        <a:xfrm>
          <a:off x="2705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08"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105132</xdr:rowOff>
    </xdr:from>
    <xdr:to>
      <xdr:col>55</xdr:col>
      <xdr:colOff>50800</xdr:colOff>
      <xdr:row>108</xdr:row>
      <xdr:rowOff>35282</xdr:rowOff>
    </xdr:to>
    <xdr:sp macro="" textlink="">
      <xdr:nvSpPr>
        <xdr:cNvPr id="418" name="楕円 417"/>
        <xdr:cNvSpPr/>
      </xdr:nvSpPr>
      <xdr:spPr>
        <a:xfrm>
          <a:off x="10426700" y="184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20059</xdr:rowOff>
    </xdr:from>
    <xdr:ext cx="599010" cy="259045"/>
    <xdr:sp macro="" textlink="">
      <xdr:nvSpPr>
        <xdr:cNvPr id="419" name="【港湾・漁港】&#10;一人当たり有形固定資産（償却資産）額該当値テキスト"/>
        <xdr:cNvSpPr txBox="1"/>
      </xdr:nvSpPr>
      <xdr:spPr>
        <a:xfrm>
          <a:off x="10515600" y="1836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114364</xdr:rowOff>
    </xdr:from>
    <xdr:to>
      <xdr:col>50</xdr:col>
      <xdr:colOff>165100</xdr:colOff>
      <xdr:row>108</xdr:row>
      <xdr:rowOff>44514</xdr:rowOff>
    </xdr:to>
    <xdr:sp macro="" textlink="">
      <xdr:nvSpPr>
        <xdr:cNvPr id="420" name="楕円 419"/>
        <xdr:cNvSpPr/>
      </xdr:nvSpPr>
      <xdr:spPr>
        <a:xfrm>
          <a:off x="9588500" y="184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155932</xdr:rowOff>
    </xdr:from>
    <xdr:to>
      <xdr:col>55</xdr:col>
      <xdr:colOff>0</xdr:colOff>
      <xdr:row>107</xdr:row>
      <xdr:rowOff>165164</xdr:rowOff>
    </xdr:to>
    <xdr:cxnSp macro="">
      <xdr:nvCxnSpPr>
        <xdr:cNvPr id="421" name="直線コネクタ 420"/>
        <xdr:cNvCxnSpPr/>
      </xdr:nvCxnSpPr>
      <xdr:spPr>
        <a:xfrm flipV="1">
          <a:off x="9639300" y="18501082"/>
          <a:ext cx="8382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118283</xdr:rowOff>
    </xdr:from>
    <xdr:to>
      <xdr:col>46</xdr:col>
      <xdr:colOff>38100</xdr:colOff>
      <xdr:row>108</xdr:row>
      <xdr:rowOff>48433</xdr:rowOff>
    </xdr:to>
    <xdr:sp macro="" textlink="">
      <xdr:nvSpPr>
        <xdr:cNvPr id="422" name="楕円 421"/>
        <xdr:cNvSpPr/>
      </xdr:nvSpPr>
      <xdr:spPr>
        <a:xfrm>
          <a:off x="8699500" y="184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165164</xdr:rowOff>
    </xdr:from>
    <xdr:to>
      <xdr:col>50</xdr:col>
      <xdr:colOff>114300</xdr:colOff>
      <xdr:row>107</xdr:row>
      <xdr:rowOff>169083</xdr:rowOff>
    </xdr:to>
    <xdr:cxnSp macro="">
      <xdr:nvCxnSpPr>
        <xdr:cNvPr id="423" name="直線コネクタ 422"/>
        <xdr:cNvCxnSpPr/>
      </xdr:nvCxnSpPr>
      <xdr:spPr>
        <a:xfrm flipV="1">
          <a:off x="8750300" y="1851031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24"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25"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6"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35641</xdr:rowOff>
    </xdr:from>
    <xdr:ext cx="599010" cy="259045"/>
    <xdr:sp macro="" textlink="">
      <xdr:nvSpPr>
        <xdr:cNvPr id="427" name="n_1mainValue【港湾・漁港】&#10;一人当たり有形固定資産（償却資産）額"/>
        <xdr:cNvSpPr txBox="1"/>
      </xdr:nvSpPr>
      <xdr:spPr>
        <a:xfrm>
          <a:off x="9327095" y="1855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39560</xdr:rowOff>
    </xdr:from>
    <xdr:ext cx="599010" cy="259045"/>
    <xdr:sp macro="" textlink="">
      <xdr:nvSpPr>
        <xdr:cNvPr id="428" name="n_2mainValue【港湾・漁港】&#10;一人当たり有形固定資産（償却資産）額"/>
        <xdr:cNvSpPr txBox="1"/>
      </xdr:nvSpPr>
      <xdr:spPr>
        <a:xfrm>
          <a:off x="8450795" y="1855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69" name="楕円 468"/>
        <xdr:cNvSpPr/>
      </xdr:nvSpPr>
      <xdr:spPr>
        <a:xfrm>
          <a:off x="16268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149514</xdr:rowOff>
    </xdr:from>
    <xdr:ext cx="405111" cy="259045"/>
    <xdr:sp macro="" textlink="">
      <xdr:nvSpPr>
        <xdr:cNvPr id="470" name="【認定こども園・幼稚園・保育所】&#10;有形固定資産減価償却率該当値テキスト"/>
        <xdr:cNvSpPr txBox="1"/>
      </xdr:nvSpPr>
      <xdr:spPr>
        <a:xfrm>
          <a:off x="16357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149497</xdr:rowOff>
    </xdr:from>
    <xdr:to>
      <xdr:col>81</xdr:col>
      <xdr:colOff>101600</xdr:colOff>
      <xdr:row>37</xdr:row>
      <xdr:rowOff>79647</xdr:rowOff>
    </xdr:to>
    <xdr:sp macro="" textlink="">
      <xdr:nvSpPr>
        <xdr:cNvPr id="471" name="楕円 470"/>
        <xdr:cNvSpPr/>
      </xdr:nvSpPr>
      <xdr:spPr>
        <a:xfrm>
          <a:off x="15430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xdr:rowOff>
    </xdr:from>
    <xdr:to>
      <xdr:col>85</xdr:col>
      <xdr:colOff>127000</xdr:colOff>
      <xdr:row>37</xdr:row>
      <xdr:rowOff>28847</xdr:rowOff>
    </xdr:to>
    <xdr:cxnSp macro="">
      <xdr:nvCxnSpPr>
        <xdr:cNvPr id="472" name="直線コネクタ 471"/>
        <xdr:cNvCxnSpPr/>
      </xdr:nvCxnSpPr>
      <xdr:spPr>
        <a:xfrm flipV="1">
          <a:off x="15481300" y="63496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35197</xdr:rowOff>
    </xdr:from>
    <xdr:to>
      <xdr:col>76</xdr:col>
      <xdr:colOff>165100</xdr:colOff>
      <xdr:row>37</xdr:row>
      <xdr:rowOff>136797</xdr:rowOff>
    </xdr:to>
    <xdr:sp macro="" textlink="">
      <xdr:nvSpPr>
        <xdr:cNvPr id="473" name="楕円 472"/>
        <xdr:cNvSpPr/>
      </xdr:nvSpPr>
      <xdr:spPr>
        <a:xfrm>
          <a:off x="14541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28847</xdr:rowOff>
    </xdr:from>
    <xdr:to>
      <xdr:col>81</xdr:col>
      <xdr:colOff>50800</xdr:colOff>
      <xdr:row>37</xdr:row>
      <xdr:rowOff>85997</xdr:rowOff>
    </xdr:to>
    <xdr:cxnSp macro="">
      <xdr:nvCxnSpPr>
        <xdr:cNvPr id="474" name="直線コネクタ 473"/>
        <xdr:cNvCxnSpPr/>
      </xdr:nvCxnSpPr>
      <xdr:spPr>
        <a:xfrm flipV="1">
          <a:off x="14592300" y="637249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75"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76"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77"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70774</xdr:rowOff>
    </xdr:from>
    <xdr:ext cx="405111" cy="259045"/>
    <xdr:sp macro="" textlink="">
      <xdr:nvSpPr>
        <xdr:cNvPr id="478" name="n_1mainValue【認定こども園・幼稚園・保育所】&#10;有形固定資産減価償却率"/>
        <xdr:cNvSpPr txBox="1"/>
      </xdr:nvSpPr>
      <xdr:spPr>
        <a:xfrm>
          <a:off x="15266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127924</xdr:rowOff>
    </xdr:from>
    <xdr:ext cx="405111" cy="259045"/>
    <xdr:sp macro="" textlink="">
      <xdr:nvSpPr>
        <xdr:cNvPr id="479" name="n_2mainValue【認定こども園・幼稚園・保育所】&#10;有形固定資産減価償却率"/>
        <xdr:cNvSpPr txBox="1"/>
      </xdr:nvSpPr>
      <xdr:spPr>
        <a:xfrm>
          <a:off x="14389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06"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93980</xdr:rowOff>
    </xdr:from>
    <xdr:to>
      <xdr:col>116</xdr:col>
      <xdr:colOff>114300</xdr:colOff>
      <xdr:row>40</xdr:row>
      <xdr:rowOff>24130</xdr:rowOff>
    </xdr:to>
    <xdr:sp macro="" textlink="">
      <xdr:nvSpPr>
        <xdr:cNvPr id="516" name="楕円 515"/>
        <xdr:cNvSpPr/>
      </xdr:nvSpPr>
      <xdr:spPr>
        <a:xfrm>
          <a:off x="22110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72407</xdr:rowOff>
    </xdr:from>
    <xdr:ext cx="469744" cy="259045"/>
    <xdr:sp macro="" textlink="">
      <xdr:nvSpPr>
        <xdr:cNvPr id="517" name="【認定こども園・幼稚園・保育所】&#10;一人当たり面積該当値テキスト"/>
        <xdr:cNvSpPr txBox="1"/>
      </xdr:nvSpPr>
      <xdr:spPr>
        <a:xfrm>
          <a:off x="22199600"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39116</xdr:rowOff>
    </xdr:from>
    <xdr:to>
      <xdr:col>112</xdr:col>
      <xdr:colOff>38100</xdr:colOff>
      <xdr:row>39</xdr:row>
      <xdr:rowOff>140716</xdr:rowOff>
    </xdr:to>
    <xdr:sp macro="" textlink="">
      <xdr:nvSpPr>
        <xdr:cNvPr id="518" name="楕円 517"/>
        <xdr:cNvSpPr/>
      </xdr:nvSpPr>
      <xdr:spPr>
        <a:xfrm>
          <a:off x="21272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89916</xdr:rowOff>
    </xdr:from>
    <xdr:to>
      <xdr:col>116</xdr:col>
      <xdr:colOff>63500</xdr:colOff>
      <xdr:row>39</xdr:row>
      <xdr:rowOff>144780</xdr:rowOff>
    </xdr:to>
    <xdr:cxnSp macro="">
      <xdr:nvCxnSpPr>
        <xdr:cNvPr id="519" name="直線コネクタ 518"/>
        <xdr:cNvCxnSpPr/>
      </xdr:nvCxnSpPr>
      <xdr:spPr>
        <a:xfrm>
          <a:off x="21323300" y="677646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43688</xdr:rowOff>
    </xdr:from>
    <xdr:to>
      <xdr:col>107</xdr:col>
      <xdr:colOff>101600</xdr:colOff>
      <xdr:row>39</xdr:row>
      <xdr:rowOff>145288</xdr:rowOff>
    </xdr:to>
    <xdr:sp macro="" textlink="">
      <xdr:nvSpPr>
        <xdr:cNvPr id="520" name="楕円 519"/>
        <xdr:cNvSpPr/>
      </xdr:nvSpPr>
      <xdr:spPr>
        <a:xfrm>
          <a:off x="20383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89916</xdr:rowOff>
    </xdr:from>
    <xdr:to>
      <xdr:col>111</xdr:col>
      <xdr:colOff>177800</xdr:colOff>
      <xdr:row>39</xdr:row>
      <xdr:rowOff>94488</xdr:rowOff>
    </xdr:to>
    <xdr:cxnSp macro="">
      <xdr:nvCxnSpPr>
        <xdr:cNvPr id="521" name="直線コネクタ 520"/>
        <xdr:cNvCxnSpPr/>
      </xdr:nvCxnSpPr>
      <xdr:spPr>
        <a:xfrm flipV="1">
          <a:off x="20434300" y="67764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22"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2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24"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131843</xdr:rowOff>
    </xdr:from>
    <xdr:ext cx="469744" cy="259045"/>
    <xdr:sp macro="" textlink="">
      <xdr:nvSpPr>
        <xdr:cNvPr id="525" name="n_1mainValue【認定こども園・幼稚園・保育所】&#10;一人当たり面積"/>
        <xdr:cNvSpPr txBox="1"/>
      </xdr:nvSpPr>
      <xdr:spPr>
        <a:xfrm>
          <a:off x="210757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136415</xdr:rowOff>
    </xdr:from>
    <xdr:ext cx="469744" cy="259045"/>
    <xdr:sp macro="" textlink="">
      <xdr:nvSpPr>
        <xdr:cNvPr id="526" name="n_2mainValue【認定こども園・幼稚園・保育所】&#10;一人当たり面積"/>
        <xdr:cNvSpPr txBox="1"/>
      </xdr:nvSpPr>
      <xdr:spPr>
        <a:xfrm>
          <a:off x="20199427"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5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566" name="楕円 565"/>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88282</xdr:rowOff>
    </xdr:from>
    <xdr:ext cx="405111" cy="259045"/>
    <xdr:sp macro="" textlink="">
      <xdr:nvSpPr>
        <xdr:cNvPr id="567" name="【学校施設】&#10;有形固定資産減価償却率該当値テキスト"/>
        <xdr:cNvSpPr txBox="1"/>
      </xdr:nvSpPr>
      <xdr:spPr>
        <a:xfrm>
          <a:off x="16357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568" name="楕円 567"/>
        <xdr:cNvSpPr/>
      </xdr:nvSpPr>
      <xdr:spPr>
        <a:xfrm>
          <a:off x="15430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135255</xdr:rowOff>
    </xdr:to>
    <xdr:cxnSp macro="">
      <xdr:nvCxnSpPr>
        <xdr:cNvPr id="569" name="直線コネクタ 568"/>
        <xdr:cNvCxnSpPr/>
      </xdr:nvCxnSpPr>
      <xdr:spPr>
        <a:xfrm flipV="1">
          <a:off x="15481300" y="102317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70" name="楕円 569"/>
        <xdr:cNvSpPr/>
      </xdr:nvSpPr>
      <xdr:spPr>
        <a:xfrm>
          <a:off x="14541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135255</xdr:rowOff>
    </xdr:from>
    <xdr:to>
      <xdr:col>81</xdr:col>
      <xdr:colOff>50800</xdr:colOff>
      <xdr:row>60</xdr:row>
      <xdr:rowOff>5715</xdr:rowOff>
    </xdr:to>
    <xdr:cxnSp macro="">
      <xdr:nvCxnSpPr>
        <xdr:cNvPr id="571" name="直線コネクタ 570"/>
        <xdr:cNvCxnSpPr/>
      </xdr:nvCxnSpPr>
      <xdr:spPr>
        <a:xfrm flipV="1">
          <a:off x="14592300" y="10250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72"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73"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4"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31132</xdr:rowOff>
    </xdr:from>
    <xdr:ext cx="405111" cy="259045"/>
    <xdr:sp macro="" textlink="">
      <xdr:nvSpPr>
        <xdr:cNvPr id="575" name="n_1main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76" name="n_2main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03"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30262</xdr:rowOff>
    </xdr:from>
    <xdr:to>
      <xdr:col>116</xdr:col>
      <xdr:colOff>114300</xdr:colOff>
      <xdr:row>63</xdr:row>
      <xdr:rowOff>131862</xdr:rowOff>
    </xdr:to>
    <xdr:sp macro="" textlink="">
      <xdr:nvSpPr>
        <xdr:cNvPr id="613" name="楕円 612"/>
        <xdr:cNvSpPr/>
      </xdr:nvSpPr>
      <xdr:spPr>
        <a:xfrm>
          <a:off x="22110700" y="108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14"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31770</xdr:rowOff>
    </xdr:from>
    <xdr:to>
      <xdr:col>112</xdr:col>
      <xdr:colOff>38100</xdr:colOff>
      <xdr:row>63</xdr:row>
      <xdr:rowOff>133370</xdr:rowOff>
    </xdr:to>
    <xdr:sp macro="" textlink="">
      <xdr:nvSpPr>
        <xdr:cNvPr id="615" name="楕円 614"/>
        <xdr:cNvSpPr/>
      </xdr:nvSpPr>
      <xdr:spPr>
        <a:xfrm>
          <a:off x="21272500" y="108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81062</xdr:rowOff>
    </xdr:from>
    <xdr:to>
      <xdr:col>116</xdr:col>
      <xdr:colOff>63500</xdr:colOff>
      <xdr:row>63</xdr:row>
      <xdr:rowOff>82570</xdr:rowOff>
    </xdr:to>
    <xdr:cxnSp macro="">
      <xdr:nvCxnSpPr>
        <xdr:cNvPr id="616" name="直線コネクタ 615"/>
        <xdr:cNvCxnSpPr/>
      </xdr:nvCxnSpPr>
      <xdr:spPr>
        <a:xfrm flipV="1">
          <a:off x="21323300" y="10882412"/>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33005</xdr:rowOff>
    </xdr:from>
    <xdr:to>
      <xdr:col>107</xdr:col>
      <xdr:colOff>101600</xdr:colOff>
      <xdr:row>63</xdr:row>
      <xdr:rowOff>134605</xdr:rowOff>
    </xdr:to>
    <xdr:sp macro="" textlink="">
      <xdr:nvSpPr>
        <xdr:cNvPr id="617" name="楕円 616"/>
        <xdr:cNvSpPr/>
      </xdr:nvSpPr>
      <xdr:spPr>
        <a:xfrm>
          <a:off x="20383500" y="108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82570</xdr:rowOff>
    </xdr:from>
    <xdr:to>
      <xdr:col>111</xdr:col>
      <xdr:colOff>177800</xdr:colOff>
      <xdr:row>63</xdr:row>
      <xdr:rowOff>83805</xdr:rowOff>
    </xdr:to>
    <xdr:cxnSp macro="">
      <xdr:nvCxnSpPr>
        <xdr:cNvPr id="618" name="直線コネクタ 617"/>
        <xdr:cNvCxnSpPr/>
      </xdr:nvCxnSpPr>
      <xdr:spPr>
        <a:xfrm flipV="1">
          <a:off x="20434300" y="10883920"/>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19"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20"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21"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124497</xdr:rowOff>
    </xdr:from>
    <xdr:ext cx="469744" cy="259045"/>
    <xdr:sp macro="" textlink="">
      <xdr:nvSpPr>
        <xdr:cNvPr id="622" name="n_1mainValue【学校施設】&#10;一人当たり面積"/>
        <xdr:cNvSpPr txBox="1"/>
      </xdr:nvSpPr>
      <xdr:spPr>
        <a:xfrm>
          <a:off x="21075727" y="109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125732</xdr:rowOff>
    </xdr:from>
    <xdr:ext cx="469744" cy="259045"/>
    <xdr:sp macro="" textlink="">
      <xdr:nvSpPr>
        <xdr:cNvPr id="623" name="n_2mainValue【学校施設】&#10;一人当たり面積"/>
        <xdr:cNvSpPr txBox="1"/>
      </xdr:nvSpPr>
      <xdr:spPr>
        <a:xfrm>
          <a:off x="20199427" y="109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49" name="直線コネクタ 648"/>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50"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51" name="直線コネクタ 650"/>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54"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5" name="フローチャート: 判断 654"/>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56" name="フローチャート: 判断 655"/>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57" name="フローチャート: 判断 656"/>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58" name="フローチャート: 判断 657"/>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114663</xdr:rowOff>
    </xdr:from>
    <xdr:to>
      <xdr:col>85</xdr:col>
      <xdr:colOff>177800</xdr:colOff>
      <xdr:row>82</xdr:row>
      <xdr:rowOff>44813</xdr:rowOff>
    </xdr:to>
    <xdr:sp macro="" textlink="">
      <xdr:nvSpPr>
        <xdr:cNvPr id="664" name="楕円 663"/>
        <xdr:cNvSpPr/>
      </xdr:nvSpPr>
      <xdr:spPr>
        <a:xfrm>
          <a:off x="16268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93090</xdr:rowOff>
    </xdr:from>
    <xdr:ext cx="405111" cy="259045"/>
    <xdr:sp macro="" textlink="">
      <xdr:nvSpPr>
        <xdr:cNvPr id="665" name="【児童館】&#10;有形固定資産減価償却率該当値テキスト"/>
        <xdr:cNvSpPr txBox="1"/>
      </xdr:nvSpPr>
      <xdr:spPr>
        <a:xfrm>
          <a:off x="16357600" y="1398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666" name="楕円 665"/>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165463</xdr:rowOff>
    </xdr:from>
    <xdr:to>
      <xdr:col>85</xdr:col>
      <xdr:colOff>127000</xdr:colOff>
      <xdr:row>82</xdr:row>
      <xdr:rowOff>36468</xdr:rowOff>
    </xdr:to>
    <xdr:cxnSp macro="">
      <xdr:nvCxnSpPr>
        <xdr:cNvPr id="667" name="直線コネクタ 666"/>
        <xdr:cNvCxnSpPr/>
      </xdr:nvCxnSpPr>
      <xdr:spPr>
        <a:xfrm flipV="1">
          <a:off x="15481300" y="1405291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668" name="楕円 667"/>
        <xdr:cNvSpPr/>
      </xdr:nvSpPr>
      <xdr:spPr>
        <a:xfrm>
          <a:off x="14541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47898</xdr:rowOff>
    </xdr:to>
    <xdr:cxnSp macro="">
      <xdr:nvCxnSpPr>
        <xdr:cNvPr id="669" name="直線コネクタ 668"/>
        <xdr:cNvCxnSpPr/>
      </xdr:nvCxnSpPr>
      <xdr:spPr>
        <a:xfrm flipV="1">
          <a:off x="14592300" y="140953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670"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71"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672"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78395</xdr:rowOff>
    </xdr:from>
    <xdr:ext cx="405111" cy="259045"/>
    <xdr:sp macro="" textlink="">
      <xdr:nvSpPr>
        <xdr:cNvPr id="673" name="n_1mainValue【児童館】&#10;有形固定資産減価償却率"/>
        <xdr:cNvSpPr txBox="1"/>
      </xdr:nvSpPr>
      <xdr:spPr>
        <a:xfrm>
          <a:off x="152660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89825</xdr:rowOff>
    </xdr:from>
    <xdr:ext cx="405111" cy="259045"/>
    <xdr:sp macro="" textlink="">
      <xdr:nvSpPr>
        <xdr:cNvPr id="674" name="n_2mainValue【児童館】&#10;有形固定資産減価償却率"/>
        <xdr:cNvSpPr txBox="1"/>
      </xdr:nvSpPr>
      <xdr:spPr>
        <a:xfrm>
          <a:off x="14389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00" name="直線コネクタ 699"/>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01"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02" name="直線コネクタ 701"/>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03"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04" name="直線コネクタ 70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07" name="フローチャート: 判断 706"/>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08" name="フローチャート: 判断 707"/>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09" name="フローチャート: 判断 708"/>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5" name="楕円 714"/>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16"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17" name="楕円 716"/>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111579</xdr:rowOff>
    </xdr:to>
    <xdr:cxnSp macro="">
      <xdr:nvCxnSpPr>
        <xdr:cNvPr id="718" name="直線コネクタ 717"/>
        <xdr:cNvCxnSpPr/>
      </xdr:nvCxnSpPr>
      <xdr:spPr>
        <a:xfrm flipV="1">
          <a:off x="21323300" y="146685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719" name="楕円 718"/>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720" name="直線コネクタ 719"/>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21"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22"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23"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24"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25"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7" name="テキスト ボックス 7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7" name="テキスト ボックス 7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51" name="直線コネクタ 75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3" name="直線コネクタ 75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5" name="直線コネクタ 7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5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57" name="フローチャート: 判断 75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58" name="フローチャート: 判断 75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59" name="フローチャート: 判断 75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60" name="フローチャート: 判断 75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2539</xdr:rowOff>
    </xdr:from>
    <xdr:to>
      <xdr:col>85</xdr:col>
      <xdr:colOff>177800</xdr:colOff>
      <xdr:row>102</xdr:row>
      <xdr:rowOff>104139</xdr:rowOff>
    </xdr:to>
    <xdr:sp macro="" textlink="">
      <xdr:nvSpPr>
        <xdr:cNvPr id="766" name="楕円 765"/>
        <xdr:cNvSpPr/>
      </xdr:nvSpPr>
      <xdr:spPr>
        <a:xfrm>
          <a:off x="16268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25416</xdr:rowOff>
    </xdr:from>
    <xdr:ext cx="405111" cy="259045"/>
    <xdr:sp macro="" textlink="">
      <xdr:nvSpPr>
        <xdr:cNvPr id="767" name="【公民館】&#10;有形固定資産減価償却率該当値テキスト"/>
        <xdr:cNvSpPr txBox="1"/>
      </xdr:nvSpPr>
      <xdr:spPr>
        <a:xfrm>
          <a:off x="16357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38463</xdr:rowOff>
    </xdr:from>
    <xdr:to>
      <xdr:col>81</xdr:col>
      <xdr:colOff>101600</xdr:colOff>
      <xdr:row>102</xdr:row>
      <xdr:rowOff>140063</xdr:rowOff>
    </xdr:to>
    <xdr:sp macro="" textlink="">
      <xdr:nvSpPr>
        <xdr:cNvPr id="768" name="楕円 767"/>
        <xdr:cNvSpPr/>
      </xdr:nvSpPr>
      <xdr:spPr>
        <a:xfrm>
          <a:off x="15430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53339</xdr:rowOff>
    </xdr:from>
    <xdr:to>
      <xdr:col>85</xdr:col>
      <xdr:colOff>127000</xdr:colOff>
      <xdr:row>102</xdr:row>
      <xdr:rowOff>89263</xdr:rowOff>
    </xdr:to>
    <xdr:cxnSp macro="">
      <xdr:nvCxnSpPr>
        <xdr:cNvPr id="769" name="直線コネクタ 768"/>
        <xdr:cNvCxnSpPr/>
      </xdr:nvCxnSpPr>
      <xdr:spPr>
        <a:xfrm flipV="1">
          <a:off x="15481300" y="175412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770" name="楕円 769"/>
        <xdr:cNvSpPr/>
      </xdr:nvSpPr>
      <xdr:spPr>
        <a:xfrm>
          <a:off x="14541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89263</xdr:rowOff>
    </xdr:from>
    <xdr:to>
      <xdr:col>81</xdr:col>
      <xdr:colOff>50800</xdr:colOff>
      <xdr:row>102</xdr:row>
      <xdr:rowOff>128451</xdr:rowOff>
    </xdr:to>
    <xdr:cxnSp macro="">
      <xdr:nvCxnSpPr>
        <xdr:cNvPr id="771" name="直線コネクタ 770"/>
        <xdr:cNvCxnSpPr/>
      </xdr:nvCxnSpPr>
      <xdr:spPr>
        <a:xfrm flipV="1">
          <a:off x="14592300" y="175771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72"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73"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74"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156590</xdr:rowOff>
    </xdr:from>
    <xdr:ext cx="405111" cy="259045"/>
    <xdr:sp macro="" textlink="">
      <xdr:nvSpPr>
        <xdr:cNvPr id="775" name="n_1mainValue【公民館】&#10;有形固定資産減価償却率"/>
        <xdr:cNvSpPr txBox="1"/>
      </xdr:nvSpPr>
      <xdr:spPr>
        <a:xfrm>
          <a:off x="15266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776" name="n_2mainValue【公民館】&#10;有形固定資産減価償却率"/>
        <xdr:cNvSpPr txBox="1"/>
      </xdr:nvSpPr>
      <xdr:spPr>
        <a:xfrm>
          <a:off x="14389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02" name="直線コネクタ 801"/>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3"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4" name="直線コネクタ 80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05"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06" name="直線コネクタ 805"/>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07"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08" name="フローチャート: 判断 80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09" name="フローチャート: 判断 808"/>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10" name="フローチャート: 判断 809"/>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11" name="フローチャート: 判断 810"/>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87449</xdr:rowOff>
    </xdr:from>
    <xdr:to>
      <xdr:col>116</xdr:col>
      <xdr:colOff>114300</xdr:colOff>
      <xdr:row>108</xdr:row>
      <xdr:rowOff>17599</xdr:rowOff>
    </xdr:to>
    <xdr:sp macro="" textlink="">
      <xdr:nvSpPr>
        <xdr:cNvPr id="817" name="楕円 816"/>
        <xdr:cNvSpPr/>
      </xdr:nvSpPr>
      <xdr:spPr>
        <a:xfrm>
          <a:off x="221107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65876</xdr:rowOff>
    </xdr:from>
    <xdr:ext cx="469744" cy="259045"/>
    <xdr:sp macro="" textlink="">
      <xdr:nvSpPr>
        <xdr:cNvPr id="818" name="【公民館】&#10;一人当たり面積該当値テキスト"/>
        <xdr:cNvSpPr txBox="1"/>
      </xdr:nvSpPr>
      <xdr:spPr>
        <a:xfrm>
          <a:off x="22199600"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819" name="楕円 818"/>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138249</xdr:rowOff>
    </xdr:from>
    <xdr:to>
      <xdr:col>116</xdr:col>
      <xdr:colOff>63500</xdr:colOff>
      <xdr:row>107</xdr:row>
      <xdr:rowOff>143148</xdr:rowOff>
    </xdr:to>
    <xdr:cxnSp macro="">
      <xdr:nvCxnSpPr>
        <xdr:cNvPr id="820" name="直線コネクタ 819"/>
        <xdr:cNvCxnSpPr/>
      </xdr:nvCxnSpPr>
      <xdr:spPr>
        <a:xfrm flipV="1">
          <a:off x="21323300" y="1848339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95613</xdr:rowOff>
    </xdr:from>
    <xdr:to>
      <xdr:col>107</xdr:col>
      <xdr:colOff>101600</xdr:colOff>
      <xdr:row>108</xdr:row>
      <xdr:rowOff>25763</xdr:rowOff>
    </xdr:to>
    <xdr:sp macro="" textlink="">
      <xdr:nvSpPr>
        <xdr:cNvPr id="821" name="楕円 820"/>
        <xdr:cNvSpPr/>
      </xdr:nvSpPr>
      <xdr:spPr>
        <a:xfrm>
          <a:off x="2038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107</xdr:row>
      <xdr:rowOff>146413</xdr:rowOff>
    </xdr:to>
    <xdr:cxnSp macro="">
      <xdr:nvCxnSpPr>
        <xdr:cNvPr id="822" name="直線コネクタ 821"/>
        <xdr:cNvCxnSpPr/>
      </xdr:nvCxnSpPr>
      <xdr:spPr>
        <a:xfrm flipV="1">
          <a:off x="20434300" y="184882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23"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24"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25"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826" name="n_1mainValue【公民館】&#10;一人当たり面積"/>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16890</xdr:rowOff>
    </xdr:from>
    <xdr:ext cx="469744" cy="259045"/>
    <xdr:sp macro="" textlink="">
      <xdr:nvSpPr>
        <xdr:cNvPr id="827" name="n_2mainValue【公民館】&#10;一人当たり面積"/>
        <xdr:cNvSpPr txBox="1"/>
      </xdr:nvSpPr>
      <xdr:spPr>
        <a:xfrm>
          <a:off x="20199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類似団体と比較して有形固定資産減価償却率が高くなっている施設は、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認定こども園・幼稚園・保育所、学校施設、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港湾・漁港及び公民館である。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幼稚園と保育所の老朽化が進んでいるが、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個別施設計画に基づき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統廃合を進める予定である。認定こども園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を平成３０年度に建設し、令和元年度から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供用を開始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するため、令和２年度の減価償却率は下がると見込んでいる。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学校施設については、過去に耐震化工事、大規模改造工事を実施しており、適切な維持管理に努めている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が、少子化を見据えて集約化を進め、総量を縮減せざるを得ない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漁港については、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各個別施設計画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長寿命化対策を講じている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。公民館については、老朽化施設が増えてきており、今後、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建替え、他の施設への機能移転を進める予定である。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一人当たり面積等において類似団体を超えている施設は無い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が、今後の人口推移等を踏まえながら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適切な施設数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調整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するよう努める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44,034
43,743
182.38
25,085,521
24,688,801
229,009
13,029,044
32,613,329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類似団体平均よりも良い指数</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を維持しているものの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、人口減少に伴う市税の減、合併算定替の終了に伴う地方交付税の減など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が見込まれる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ことから、洲本市行政改革実施方策に基づき、一般事業費等の削減、限られた財源の中で最大の効果が得られるよう「選択と集中」の徹底、事務改善の全庁的な推進を行うとともに、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積極的な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企業誘致や定住促進</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の実施</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、税収等の収納率の向上や使用料・手数料の見直し、新たな自主財源の確保に取り組み、財政基盤の強化に努める。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数の削減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や高利率の地方債の繰上償還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の実施などにより、経常経費充当一般財源の削減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ことに加え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事業所の新規開設や業績好調による市税の増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などにより経常一般財源</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となったことに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洲本市行政改革実施方策に基づく義務的経費の削減、地方債の発行抑制や積極的な繰上償還の実施により、公債費の軽減に努めるとともに、税収等の収納率の向上や新たな自主財源の確保に取り組み、経常収支比率の改善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158931</xdr:rowOff>
    </xdr:from>
    <xdr:to>
      <xdr:col>23</xdr:col>
      <xdr:colOff>133350</xdr:colOff>
      <xdr:row>60</xdr:row>
      <xdr:rowOff>125367</xdr:rowOff>
    </xdr:to>
    <xdr:cxnSp macro="">
      <xdr:nvCxnSpPr>
        <xdr:cNvPr id="134" name="直線コネクタ 133"/>
        <xdr:cNvCxnSpPr/>
      </xdr:nvCxnSpPr>
      <xdr:spPr>
        <a:xfrm flipV="1">
          <a:off x="4114800" y="1027448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115026</xdr:rowOff>
    </xdr:from>
    <xdr:to>
      <xdr:col>19</xdr:col>
      <xdr:colOff>133350</xdr:colOff>
      <xdr:row>60</xdr:row>
      <xdr:rowOff>125367</xdr:rowOff>
    </xdr:to>
    <xdr:cxnSp macro="">
      <xdr:nvCxnSpPr>
        <xdr:cNvPr id="137" name="直線コネクタ 136"/>
        <xdr:cNvCxnSpPr/>
      </xdr:nvCxnSpPr>
      <xdr:spPr>
        <a:xfrm>
          <a:off x="3225800" y="104020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115026</xdr:rowOff>
    </xdr:to>
    <xdr:cxnSp macro="">
      <xdr:nvCxnSpPr>
        <xdr:cNvPr id="140" name="直線コネクタ 139"/>
        <xdr:cNvCxnSpPr/>
      </xdr:nvCxnSpPr>
      <xdr:spPr>
        <a:xfrm>
          <a:off x="2336800" y="1028827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101237</xdr:rowOff>
    </xdr:to>
    <xdr:cxnSp macro="">
      <xdr:nvCxnSpPr>
        <xdr:cNvPr id="143" name="直線コネクタ 142"/>
        <xdr:cNvCxnSpPr/>
      </xdr:nvCxnSpPr>
      <xdr:spPr>
        <a:xfrm flipV="1">
          <a:off x="1447800" y="1028827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108131</xdr:rowOff>
    </xdr:from>
    <xdr:to>
      <xdr:col>23</xdr:col>
      <xdr:colOff>184150</xdr:colOff>
      <xdr:row>60</xdr:row>
      <xdr:rowOff>38281</xdr:rowOff>
    </xdr:to>
    <xdr:sp macro="" textlink="">
      <xdr:nvSpPr>
        <xdr:cNvPr id="153" name="楕円 152"/>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124658</xdr:rowOff>
    </xdr:from>
    <xdr:ext cx="762000" cy="259045"/>
    <xdr:sp macro="" textlink="">
      <xdr:nvSpPr>
        <xdr:cNvPr id="154" name="財政構造の弾力性該当値テキスト"/>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74567</xdr:rowOff>
    </xdr:from>
    <xdr:to>
      <xdr:col>19</xdr:col>
      <xdr:colOff>184150</xdr:colOff>
      <xdr:row>61</xdr:row>
      <xdr:rowOff>4717</xdr:rowOff>
    </xdr:to>
    <xdr:sp macro="" textlink="">
      <xdr:nvSpPr>
        <xdr:cNvPr id="155" name="楕円 154"/>
        <xdr:cNvSpPr/>
      </xdr:nvSpPr>
      <xdr:spPr>
        <a:xfrm>
          <a:off x="4064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160944</xdr:rowOff>
    </xdr:from>
    <xdr:ext cx="736600" cy="259045"/>
    <xdr:sp macro="" textlink="">
      <xdr:nvSpPr>
        <xdr:cNvPr id="156" name="テキスト ボックス 155"/>
        <xdr:cNvSpPr txBox="1"/>
      </xdr:nvSpPr>
      <xdr:spPr>
        <a:xfrm>
          <a:off x="3733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64226</xdr:rowOff>
    </xdr:from>
    <xdr:to>
      <xdr:col>15</xdr:col>
      <xdr:colOff>133350</xdr:colOff>
      <xdr:row>60</xdr:row>
      <xdr:rowOff>165826</xdr:rowOff>
    </xdr:to>
    <xdr:sp macro="" textlink="">
      <xdr:nvSpPr>
        <xdr:cNvPr id="157" name="楕円 156"/>
        <xdr:cNvSpPr/>
      </xdr:nvSpPr>
      <xdr:spPr>
        <a:xfrm>
          <a:off x="3175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150603</xdr:rowOff>
    </xdr:from>
    <xdr:ext cx="762000" cy="259045"/>
    <xdr:sp macro="" textlink="">
      <xdr:nvSpPr>
        <xdr:cNvPr id="158" name="テキスト ボックス 157"/>
        <xdr:cNvSpPr txBox="1"/>
      </xdr:nvSpPr>
      <xdr:spPr>
        <a:xfrm>
          <a:off x="2844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36847</xdr:rowOff>
    </xdr:from>
    <xdr:ext cx="762000" cy="259045"/>
    <xdr:sp macro="" textlink="">
      <xdr:nvSpPr>
        <xdr:cNvPr id="160" name="テキスト ボックス 159"/>
        <xdr:cNvSpPr txBox="1"/>
      </xdr:nvSpPr>
      <xdr:spPr>
        <a:xfrm>
          <a:off x="1955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50437</xdr:rowOff>
    </xdr:from>
    <xdr:to>
      <xdr:col>7</xdr:col>
      <xdr:colOff>31750</xdr:colOff>
      <xdr:row>60</xdr:row>
      <xdr:rowOff>152037</xdr:rowOff>
    </xdr:to>
    <xdr:sp macro="" textlink="">
      <xdr:nvSpPr>
        <xdr:cNvPr id="161" name="楕円 160"/>
        <xdr:cNvSpPr/>
      </xdr:nvSpPr>
      <xdr:spPr>
        <a:xfrm>
          <a:off x="1397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136814</xdr:rowOff>
    </xdr:from>
    <xdr:ext cx="762000" cy="259045"/>
    <xdr:sp macro="" textlink="">
      <xdr:nvSpPr>
        <xdr:cNvPr id="162" name="テキスト ボックス 161"/>
        <xdr:cNvSpPr txBox="1"/>
      </xdr:nvSpPr>
      <xdr:spPr>
        <a:xfrm>
          <a:off x="1066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職員数の削減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減があるものの、ふるさと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寄附金返礼品費の増により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物件費が増加したため、前年度と比べ約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今後も引き続き、適正な定員管理・給与等の適正化、施設維持管理経費の削減等による歳出抑制に努める。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112495</xdr:rowOff>
    </xdr:from>
    <xdr:to>
      <xdr:col>23</xdr:col>
      <xdr:colOff>133350</xdr:colOff>
      <xdr:row>83</xdr:row>
      <xdr:rowOff>142875</xdr:rowOff>
    </xdr:to>
    <xdr:cxnSp macro="">
      <xdr:nvCxnSpPr>
        <xdr:cNvPr id="193" name="直線コネクタ 192"/>
        <xdr:cNvCxnSpPr/>
      </xdr:nvCxnSpPr>
      <xdr:spPr>
        <a:xfrm>
          <a:off x="4114800" y="14342845"/>
          <a:ext cx="8382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40033</xdr:rowOff>
    </xdr:from>
    <xdr:to>
      <xdr:col>19</xdr:col>
      <xdr:colOff>133350</xdr:colOff>
      <xdr:row>83</xdr:row>
      <xdr:rowOff>112495</xdr:rowOff>
    </xdr:to>
    <xdr:cxnSp macro="">
      <xdr:nvCxnSpPr>
        <xdr:cNvPr id="196" name="直線コネクタ 195"/>
        <xdr:cNvCxnSpPr/>
      </xdr:nvCxnSpPr>
      <xdr:spPr>
        <a:xfrm>
          <a:off x="3225800" y="14270383"/>
          <a:ext cx="889000" cy="7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19264</xdr:rowOff>
    </xdr:from>
    <xdr:to>
      <xdr:col>15</xdr:col>
      <xdr:colOff>82550</xdr:colOff>
      <xdr:row>83</xdr:row>
      <xdr:rowOff>40033</xdr:rowOff>
    </xdr:to>
    <xdr:cxnSp macro="">
      <xdr:nvCxnSpPr>
        <xdr:cNvPr id="199" name="直線コネクタ 198"/>
        <xdr:cNvCxnSpPr/>
      </xdr:nvCxnSpPr>
      <xdr:spPr>
        <a:xfrm>
          <a:off x="2336800" y="14249614"/>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139612</xdr:rowOff>
    </xdr:from>
    <xdr:to>
      <xdr:col>11</xdr:col>
      <xdr:colOff>31750</xdr:colOff>
      <xdr:row>83</xdr:row>
      <xdr:rowOff>19264</xdr:rowOff>
    </xdr:to>
    <xdr:cxnSp macro="">
      <xdr:nvCxnSpPr>
        <xdr:cNvPr id="202" name="直線コネクタ 201"/>
        <xdr:cNvCxnSpPr/>
      </xdr:nvCxnSpPr>
      <xdr:spPr>
        <a:xfrm>
          <a:off x="1447800" y="14198512"/>
          <a:ext cx="889000" cy="5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92075</xdr:rowOff>
    </xdr:from>
    <xdr:to>
      <xdr:col>23</xdr:col>
      <xdr:colOff>184150</xdr:colOff>
      <xdr:row>84</xdr:row>
      <xdr:rowOff>22225</xdr:rowOff>
    </xdr:to>
    <xdr:sp macro="" textlink="">
      <xdr:nvSpPr>
        <xdr:cNvPr id="212" name="楕円 211"/>
        <xdr:cNvSpPr/>
      </xdr:nvSpPr>
      <xdr:spPr>
        <a:xfrm>
          <a:off x="49022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108602</xdr:rowOff>
    </xdr:from>
    <xdr:ext cx="762000" cy="259045"/>
    <xdr:sp macro="" textlink="">
      <xdr:nvSpPr>
        <xdr:cNvPr id="213" name="人件費・物件費等の状況該当値テキスト"/>
        <xdr:cNvSpPr txBox="1"/>
      </xdr:nvSpPr>
      <xdr:spPr>
        <a:xfrm>
          <a:off x="5041900" y="1416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61695</xdr:rowOff>
    </xdr:from>
    <xdr:to>
      <xdr:col>19</xdr:col>
      <xdr:colOff>184150</xdr:colOff>
      <xdr:row>83</xdr:row>
      <xdr:rowOff>163295</xdr:rowOff>
    </xdr:to>
    <xdr:sp macro="" textlink="">
      <xdr:nvSpPr>
        <xdr:cNvPr id="214" name="楕円 213"/>
        <xdr:cNvSpPr/>
      </xdr:nvSpPr>
      <xdr:spPr>
        <a:xfrm>
          <a:off x="4064000" y="142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2022</xdr:rowOff>
    </xdr:from>
    <xdr:ext cx="736600" cy="259045"/>
    <xdr:sp macro="" textlink="">
      <xdr:nvSpPr>
        <xdr:cNvPr id="215" name="テキスト ボックス 214"/>
        <xdr:cNvSpPr txBox="1"/>
      </xdr:nvSpPr>
      <xdr:spPr>
        <a:xfrm>
          <a:off x="3733800" y="1406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160683</xdr:rowOff>
    </xdr:from>
    <xdr:to>
      <xdr:col>15</xdr:col>
      <xdr:colOff>133350</xdr:colOff>
      <xdr:row>83</xdr:row>
      <xdr:rowOff>90833</xdr:rowOff>
    </xdr:to>
    <xdr:sp macro="" textlink="">
      <xdr:nvSpPr>
        <xdr:cNvPr id="216" name="楕円 215"/>
        <xdr:cNvSpPr/>
      </xdr:nvSpPr>
      <xdr:spPr>
        <a:xfrm>
          <a:off x="3175000" y="142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101010</xdr:rowOff>
    </xdr:from>
    <xdr:ext cx="762000" cy="259045"/>
    <xdr:sp macro="" textlink="">
      <xdr:nvSpPr>
        <xdr:cNvPr id="217" name="テキスト ボックス 216"/>
        <xdr:cNvSpPr txBox="1"/>
      </xdr:nvSpPr>
      <xdr:spPr>
        <a:xfrm>
          <a:off x="2844800" y="1398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139914</xdr:rowOff>
    </xdr:from>
    <xdr:to>
      <xdr:col>11</xdr:col>
      <xdr:colOff>82550</xdr:colOff>
      <xdr:row>83</xdr:row>
      <xdr:rowOff>70064</xdr:rowOff>
    </xdr:to>
    <xdr:sp macro="" textlink="">
      <xdr:nvSpPr>
        <xdr:cNvPr id="218" name="楕円 217"/>
        <xdr:cNvSpPr/>
      </xdr:nvSpPr>
      <xdr:spPr>
        <a:xfrm>
          <a:off x="2286000" y="1419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80241</xdr:rowOff>
    </xdr:from>
    <xdr:ext cx="762000" cy="259045"/>
    <xdr:sp macro="" textlink="">
      <xdr:nvSpPr>
        <xdr:cNvPr id="219" name="テキスト ボックス 218"/>
        <xdr:cNvSpPr txBox="1"/>
      </xdr:nvSpPr>
      <xdr:spPr>
        <a:xfrm>
          <a:off x="1955800" y="139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88812</xdr:rowOff>
    </xdr:from>
    <xdr:to>
      <xdr:col>7</xdr:col>
      <xdr:colOff>31750</xdr:colOff>
      <xdr:row>83</xdr:row>
      <xdr:rowOff>18962</xdr:rowOff>
    </xdr:to>
    <xdr:sp macro="" textlink="">
      <xdr:nvSpPr>
        <xdr:cNvPr id="220" name="楕円 219"/>
        <xdr:cNvSpPr/>
      </xdr:nvSpPr>
      <xdr:spPr>
        <a:xfrm>
          <a:off x="1397000" y="141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29139</xdr:rowOff>
    </xdr:from>
    <xdr:ext cx="762000" cy="259045"/>
    <xdr:sp macro="" textlink="">
      <xdr:nvSpPr>
        <xdr:cNvPr id="221" name="テキスト ボックス 220"/>
        <xdr:cNvSpPr txBox="1"/>
      </xdr:nvSpPr>
      <xdr:spPr>
        <a:xfrm>
          <a:off x="1066800" y="139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４級以上の職員について給料</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％カットを実施</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するなど</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、給与水準の適正化に取り組んだ。結果として、ラスパイレス指数は改善され、一定の効果が表れたが、引き続き給与水準の適正化に努める。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126395</xdr:rowOff>
    </xdr:to>
    <xdr:cxnSp macro="">
      <xdr:nvCxnSpPr>
        <xdr:cNvPr id="257" name="直線コネクタ 256"/>
        <xdr:cNvCxnSpPr/>
      </xdr:nvCxnSpPr>
      <xdr:spPr>
        <a:xfrm flipV="1">
          <a:off x="16179800" y="151335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126395</xdr:rowOff>
    </xdr:to>
    <xdr:cxnSp macro="">
      <xdr:nvCxnSpPr>
        <xdr:cNvPr id="260" name="直線コネクタ 259"/>
        <xdr:cNvCxnSpPr/>
      </xdr:nvCxnSpPr>
      <xdr:spPr>
        <a:xfrm>
          <a:off x="15290800" y="1513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90</xdr:row>
      <xdr:rowOff>13305</xdr:rowOff>
    </xdr:to>
    <xdr:cxnSp macro="">
      <xdr:nvCxnSpPr>
        <xdr:cNvPr id="263" name="直線コネクタ 262"/>
        <xdr:cNvCxnSpPr/>
      </xdr:nvCxnSpPr>
      <xdr:spPr>
        <a:xfrm flipV="1">
          <a:off x="14401800" y="1513356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90</xdr:row>
      <xdr:rowOff>13305</xdr:rowOff>
    </xdr:to>
    <xdr:cxnSp macro="">
      <xdr:nvCxnSpPr>
        <xdr:cNvPr id="266" name="直線コネクタ 265"/>
        <xdr:cNvCxnSpPr/>
      </xdr:nvCxnSpPr>
      <xdr:spPr>
        <a:xfrm>
          <a:off x="13512800" y="1529442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166612</xdr:rowOff>
    </xdr:from>
    <xdr:to>
      <xdr:col>81</xdr:col>
      <xdr:colOff>95250</xdr:colOff>
      <xdr:row>88</xdr:row>
      <xdr:rowOff>96762</xdr:rowOff>
    </xdr:to>
    <xdr:sp macro="" textlink="">
      <xdr:nvSpPr>
        <xdr:cNvPr id="276" name="楕円 275"/>
        <xdr:cNvSpPr/>
      </xdr:nvSpPr>
      <xdr:spPr>
        <a:xfrm>
          <a:off x="169672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138689</xdr:rowOff>
    </xdr:from>
    <xdr:ext cx="762000" cy="259045"/>
    <xdr:sp macro="" textlink="">
      <xdr:nvSpPr>
        <xdr:cNvPr id="277" name="給与水準   （国との比較）該当値テキスト"/>
        <xdr:cNvSpPr txBox="1"/>
      </xdr:nvSpPr>
      <xdr:spPr>
        <a:xfrm>
          <a:off x="17106900" y="150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78" name="楕円 277"/>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79" name="テキスト ボックス 278"/>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0" name="楕円 279"/>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1" name="テキスト ボックス 280"/>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133955</xdr:rowOff>
    </xdr:from>
    <xdr:to>
      <xdr:col>68</xdr:col>
      <xdr:colOff>203200</xdr:colOff>
      <xdr:row>90</xdr:row>
      <xdr:rowOff>64105</xdr:rowOff>
    </xdr:to>
    <xdr:sp macro="" textlink="">
      <xdr:nvSpPr>
        <xdr:cNvPr id="282" name="楕円 281"/>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48882</xdr:rowOff>
    </xdr:from>
    <xdr:ext cx="762000" cy="259045"/>
    <xdr:sp macro="" textlink="">
      <xdr:nvSpPr>
        <xdr:cNvPr id="283" name="テキスト ボックス 282"/>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4" name="楕円 283"/>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5" name="テキスト ボックス 284"/>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平成２</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年４月１日現在</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３９２</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人であった職員数は、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前年度と比べ増加したものの、</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事務の統廃合・縮小、新規採用の抑制等により、平成</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年４月１日現在で</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３５９</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人まで削減</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され、類似団体平均を下回っている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しかしながら、本市を取り巻く財政事情は厳しさを増しているため、今後も引き続き、組織体制の見直し、新規採用の抑制等により、適正な定員管理に取り組んでいく。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66524</xdr:rowOff>
    </xdr:to>
    <xdr:cxnSp macro="">
      <xdr:nvCxnSpPr>
        <xdr:cNvPr id="322" name="直線コネクタ 321"/>
        <xdr:cNvCxnSpPr/>
      </xdr:nvCxnSpPr>
      <xdr:spPr>
        <a:xfrm>
          <a:off x="16179800" y="10491651"/>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61928</xdr:rowOff>
    </xdr:to>
    <xdr:cxnSp macro="">
      <xdr:nvCxnSpPr>
        <xdr:cNvPr id="325" name="直線コネクタ 324"/>
        <xdr:cNvCxnSpPr/>
      </xdr:nvCxnSpPr>
      <xdr:spPr>
        <a:xfrm flipV="1">
          <a:off x="15290800" y="10491651"/>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61928</xdr:rowOff>
    </xdr:from>
    <xdr:to>
      <xdr:col>72</xdr:col>
      <xdr:colOff>203200</xdr:colOff>
      <xdr:row>61</xdr:row>
      <xdr:rowOff>73418</xdr:rowOff>
    </xdr:to>
    <xdr:cxnSp macro="">
      <xdr:nvCxnSpPr>
        <xdr:cNvPr id="328" name="直線コネクタ 327"/>
        <xdr:cNvCxnSpPr/>
      </xdr:nvCxnSpPr>
      <xdr:spPr>
        <a:xfrm flipV="1">
          <a:off x="14401800" y="1052037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63077</xdr:rowOff>
    </xdr:from>
    <xdr:to>
      <xdr:col>68</xdr:col>
      <xdr:colOff>152400</xdr:colOff>
      <xdr:row>61</xdr:row>
      <xdr:rowOff>73418</xdr:rowOff>
    </xdr:to>
    <xdr:cxnSp macro="">
      <xdr:nvCxnSpPr>
        <xdr:cNvPr id="331" name="直線コネクタ 330"/>
        <xdr:cNvCxnSpPr/>
      </xdr:nvCxnSpPr>
      <xdr:spPr>
        <a:xfrm>
          <a:off x="13512800" y="1052152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15724</xdr:rowOff>
    </xdr:from>
    <xdr:to>
      <xdr:col>81</xdr:col>
      <xdr:colOff>95250</xdr:colOff>
      <xdr:row>61</xdr:row>
      <xdr:rowOff>117324</xdr:rowOff>
    </xdr:to>
    <xdr:sp macro="" textlink="">
      <xdr:nvSpPr>
        <xdr:cNvPr id="341" name="楕円 340"/>
        <xdr:cNvSpPr/>
      </xdr:nvSpPr>
      <xdr:spPr>
        <a:xfrm>
          <a:off x="169672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32251</xdr:rowOff>
    </xdr:from>
    <xdr:ext cx="762000" cy="259045"/>
    <xdr:sp macro="" textlink="">
      <xdr:nvSpPr>
        <xdr:cNvPr id="342" name="定員管理の状況該当値テキスト"/>
        <xdr:cNvSpPr txBox="1"/>
      </xdr:nvSpPr>
      <xdr:spPr>
        <a:xfrm>
          <a:off x="17106900" y="103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43" name="楕円 342"/>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94178</xdr:rowOff>
    </xdr:from>
    <xdr:ext cx="736600" cy="259045"/>
    <xdr:sp macro="" textlink="">
      <xdr:nvSpPr>
        <xdr:cNvPr id="344" name="テキスト ボックス 343"/>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11128</xdr:rowOff>
    </xdr:from>
    <xdr:to>
      <xdr:col>73</xdr:col>
      <xdr:colOff>44450</xdr:colOff>
      <xdr:row>61</xdr:row>
      <xdr:rowOff>112728</xdr:rowOff>
    </xdr:to>
    <xdr:sp macro="" textlink="">
      <xdr:nvSpPr>
        <xdr:cNvPr id="345" name="楕円 344"/>
        <xdr:cNvSpPr/>
      </xdr:nvSpPr>
      <xdr:spPr>
        <a:xfrm>
          <a:off x="15240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122905</xdr:rowOff>
    </xdr:from>
    <xdr:ext cx="762000" cy="259045"/>
    <xdr:sp macro="" textlink="">
      <xdr:nvSpPr>
        <xdr:cNvPr id="346" name="テキスト ボックス 345"/>
        <xdr:cNvSpPr txBox="1"/>
      </xdr:nvSpPr>
      <xdr:spPr>
        <a:xfrm>
          <a:off x="14909800" y="1023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22618</xdr:rowOff>
    </xdr:from>
    <xdr:to>
      <xdr:col>68</xdr:col>
      <xdr:colOff>203200</xdr:colOff>
      <xdr:row>61</xdr:row>
      <xdr:rowOff>124218</xdr:rowOff>
    </xdr:to>
    <xdr:sp macro="" textlink="">
      <xdr:nvSpPr>
        <xdr:cNvPr id="347" name="楕円 346"/>
        <xdr:cNvSpPr/>
      </xdr:nvSpPr>
      <xdr:spPr>
        <a:xfrm>
          <a:off x="14351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48" name="テキスト ボックス 347"/>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12277</xdr:rowOff>
    </xdr:from>
    <xdr:to>
      <xdr:col>64</xdr:col>
      <xdr:colOff>152400</xdr:colOff>
      <xdr:row>61</xdr:row>
      <xdr:rowOff>113877</xdr:rowOff>
    </xdr:to>
    <xdr:sp macro="" textlink="">
      <xdr:nvSpPr>
        <xdr:cNvPr id="349" name="楕円 348"/>
        <xdr:cNvSpPr/>
      </xdr:nvSpPr>
      <xdr:spPr>
        <a:xfrm>
          <a:off x="13462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124054</xdr:rowOff>
    </xdr:from>
    <xdr:ext cx="762000" cy="259045"/>
    <xdr:sp macro="" textlink="">
      <xdr:nvSpPr>
        <xdr:cNvPr id="350" name="テキスト ボックス 349"/>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計画的な繰上償還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利償還金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単年度実質公債費比率は減少したものの、実質公債費比率（直近３ヵ年の単年度実質公債費比率平均）は平均年度の移行により、前年度に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今後も新規発行地方債の抑制、積極的な繰上償還の実施を行うことにより、公債費負担の軽減に努める。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136631</xdr:rowOff>
    </xdr:from>
    <xdr:to>
      <xdr:col>81</xdr:col>
      <xdr:colOff>44450</xdr:colOff>
      <xdr:row>37</xdr:row>
      <xdr:rowOff>140653</xdr:rowOff>
    </xdr:to>
    <xdr:cxnSp macro="">
      <xdr:nvCxnSpPr>
        <xdr:cNvPr id="384" name="直線コネクタ 383"/>
        <xdr:cNvCxnSpPr/>
      </xdr:nvCxnSpPr>
      <xdr:spPr>
        <a:xfrm>
          <a:off x="16179800" y="648028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114512</xdr:rowOff>
    </xdr:from>
    <xdr:to>
      <xdr:col>77</xdr:col>
      <xdr:colOff>44450</xdr:colOff>
      <xdr:row>37</xdr:row>
      <xdr:rowOff>136631</xdr:rowOff>
    </xdr:to>
    <xdr:cxnSp macro="">
      <xdr:nvCxnSpPr>
        <xdr:cNvPr id="387" name="直線コネクタ 386"/>
        <xdr:cNvCxnSpPr/>
      </xdr:nvCxnSpPr>
      <xdr:spPr>
        <a:xfrm>
          <a:off x="15290800" y="645816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100436</xdr:rowOff>
    </xdr:from>
    <xdr:to>
      <xdr:col>72</xdr:col>
      <xdr:colOff>203200</xdr:colOff>
      <xdr:row>37</xdr:row>
      <xdr:rowOff>114512</xdr:rowOff>
    </xdr:to>
    <xdr:cxnSp macro="">
      <xdr:nvCxnSpPr>
        <xdr:cNvPr id="390" name="直線コネクタ 389"/>
        <xdr:cNvCxnSpPr/>
      </xdr:nvCxnSpPr>
      <xdr:spPr>
        <a:xfrm>
          <a:off x="14401800" y="644408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90382</xdr:rowOff>
    </xdr:from>
    <xdr:to>
      <xdr:col>68</xdr:col>
      <xdr:colOff>152400</xdr:colOff>
      <xdr:row>37</xdr:row>
      <xdr:rowOff>100436</xdr:rowOff>
    </xdr:to>
    <xdr:cxnSp macro="">
      <xdr:nvCxnSpPr>
        <xdr:cNvPr id="393" name="直線コネクタ 392"/>
        <xdr:cNvCxnSpPr/>
      </xdr:nvCxnSpPr>
      <xdr:spPr>
        <a:xfrm>
          <a:off x="13512800" y="643403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89853</xdr:rowOff>
    </xdr:from>
    <xdr:to>
      <xdr:col>81</xdr:col>
      <xdr:colOff>95250</xdr:colOff>
      <xdr:row>38</xdr:row>
      <xdr:rowOff>20003</xdr:rowOff>
    </xdr:to>
    <xdr:sp macro="" textlink="">
      <xdr:nvSpPr>
        <xdr:cNvPr id="403" name="楕円 402"/>
        <xdr:cNvSpPr/>
      </xdr:nvSpPr>
      <xdr:spPr>
        <a:xfrm>
          <a:off x="169672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61930</xdr:rowOff>
    </xdr:from>
    <xdr:ext cx="762000" cy="259045"/>
    <xdr:sp macro="" textlink="">
      <xdr:nvSpPr>
        <xdr:cNvPr id="404" name="公債費負担の状況該当値テキスト"/>
        <xdr:cNvSpPr txBox="1"/>
      </xdr:nvSpPr>
      <xdr:spPr>
        <a:xfrm>
          <a:off x="17106900" y="640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85831</xdr:rowOff>
    </xdr:from>
    <xdr:to>
      <xdr:col>77</xdr:col>
      <xdr:colOff>95250</xdr:colOff>
      <xdr:row>38</xdr:row>
      <xdr:rowOff>15980</xdr:rowOff>
    </xdr:to>
    <xdr:sp macro="" textlink="">
      <xdr:nvSpPr>
        <xdr:cNvPr id="405" name="楕円 404"/>
        <xdr:cNvSpPr/>
      </xdr:nvSpPr>
      <xdr:spPr>
        <a:xfrm>
          <a:off x="16129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758</xdr:rowOff>
    </xdr:from>
    <xdr:ext cx="736600" cy="259045"/>
    <xdr:sp macro="" textlink="">
      <xdr:nvSpPr>
        <xdr:cNvPr id="406" name="テキスト ボックス 405"/>
        <xdr:cNvSpPr txBox="1"/>
      </xdr:nvSpPr>
      <xdr:spPr>
        <a:xfrm>
          <a:off x="15798800" y="651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63712</xdr:rowOff>
    </xdr:from>
    <xdr:to>
      <xdr:col>73</xdr:col>
      <xdr:colOff>44450</xdr:colOff>
      <xdr:row>37</xdr:row>
      <xdr:rowOff>165312</xdr:rowOff>
    </xdr:to>
    <xdr:sp macro="" textlink="">
      <xdr:nvSpPr>
        <xdr:cNvPr id="407" name="楕円 406"/>
        <xdr:cNvSpPr/>
      </xdr:nvSpPr>
      <xdr:spPr>
        <a:xfrm>
          <a:off x="15240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150089</xdr:rowOff>
    </xdr:from>
    <xdr:ext cx="762000" cy="259045"/>
    <xdr:sp macro="" textlink="">
      <xdr:nvSpPr>
        <xdr:cNvPr id="408" name="テキスト ボックス 407"/>
        <xdr:cNvSpPr txBox="1"/>
      </xdr:nvSpPr>
      <xdr:spPr>
        <a:xfrm>
          <a:off x="14909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49636</xdr:rowOff>
    </xdr:from>
    <xdr:to>
      <xdr:col>68</xdr:col>
      <xdr:colOff>203200</xdr:colOff>
      <xdr:row>37</xdr:row>
      <xdr:rowOff>151236</xdr:rowOff>
    </xdr:to>
    <xdr:sp macro="" textlink="">
      <xdr:nvSpPr>
        <xdr:cNvPr id="409" name="楕円 408"/>
        <xdr:cNvSpPr/>
      </xdr:nvSpPr>
      <xdr:spPr>
        <a:xfrm>
          <a:off x="14351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136013</xdr:rowOff>
    </xdr:from>
    <xdr:ext cx="762000" cy="259045"/>
    <xdr:sp macro="" textlink="">
      <xdr:nvSpPr>
        <xdr:cNvPr id="410" name="テキスト ボックス 409"/>
        <xdr:cNvSpPr txBox="1"/>
      </xdr:nvSpPr>
      <xdr:spPr>
        <a:xfrm>
          <a:off x="14020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39582</xdr:rowOff>
    </xdr:from>
    <xdr:to>
      <xdr:col>64</xdr:col>
      <xdr:colOff>152400</xdr:colOff>
      <xdr:row>37</xdr:row>
      <xdr:rowOff>141182</xdr:rowOff>
    </xdr:to>
    <xdr:sp macro="" textlink="">
      <xdr:nvSpPr>
        <xdr:cNvPr id="411" name="楕円 410"/>
        <xdr:cNvSpPr/>
      </xdr:nvSpPr>
      <xdr:spPr>
        <a:xfrm>
          <a:off x="13462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125958</xdr:rowOff>
    </xdr:from>
    <xdr:ext cx="762000" cy="259045"/>
    <xdr:sp macro="" textlink="">
      <xdr:nvSpPr>
        <xdr:cNvPr id="412" name="テキスト ボックス 411"/>
        <xdr:cNvSpPr txBox="1"/>
      </xdr:nvSpPr>
      <xdr:spPr>
        <a:xfrm>
          <a:off x="13131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繰上償還等による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の減少に加え、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淡路広域水道企業団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への組合負担</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見込額の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減などにより、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１１．６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低下した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今後も新規発行地方債の抑制、事業実施の適正化を図り、行財政の健全化に努める。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144091</xdr:rowOff>
    </xdr:from>
    <xdr:to>
      <xdr:col>81</xdr:col>
      <xdr:colOff>44450</xdr:colOff>
      <xdr:row>16</xdr:row>
      <xdr:rowOff>12628</xdr:rowOff>
    </xdr:to>
    <xdr:cxnSp macro="">
      <xdr:nvCxnSpPr>
        <xdr:cNvPr id="448" name="直線コネクタ 447"/>
        <xdr:cNvCxnSpPr/>
      </xdr:nvCxnSpPr>
      <xdr:spPr>
        <a:xfrm flipV="1">
          <a:off x="16179800" y="2715841"/>
          <a:ext cx="8382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6078</xdr:rowOff>
    </xdr:from>
    <xdr:to>
      <xdr:col>77</xdr:col>
      <xdr:colOff>44450</xdr:colOff>
      <xdr:row>16</xdr:row>
      <xdr:rowOff>12628</xdr:rowOff>
    </xdr:to>
    <xdr:cxnSp macro="">
      <xdr:nvCxnSpPr>
        <xdr:cNvPr id="451" name="直線コネクタ 450"/>
        <xdr:cNvCxnSpPr/>
      </xdr:nvCxnSpPr>
      <xdr:spPr>
        <a:xfrm>
          <a:off x="15290800" y="2749278"/>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154432</xdr:rowOff>
    </xdr:from>
    <xdr:to>
      <xdr:col>72</xdr:col>
      <xdr:colOff>203200</xdr:colOff>
      <xdr:row>16</xdr:row>
      <xdr:rowOff>6078</xdr:rowOff>
    </xdr:to>
    <xdr:cxnSp macro="">
      <xdr:nvCxnSpPr>
        <xdr:cNvPr id="454" name="直線コネクタ 453"/>
        <xdr:cNvCxnSpPr/>
      </xdr:nvCxnSpPr>
      <xdr:spPr>
        <a:xfrm>
          <a:off x="14401800" y="2726182"/>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154432</xdr:rowOff>
    </xdr:from>
    <xdr:to>
      <xdr:col>68</xdr:col>
      <xdr:colOff>152400</xdr:colOff>
      <xdr:row>15</xdr:row>
      <xdr:rowOff>158913</xdr:rowOff>
    </xdr:to>
    <xdr:cxnSp macro="">
      <xdr:nvCxnSpPr>
        <xdr:cNvPr id="457" name="直線コネクタ 456"/>
        <xdr:cNvCxnSpPr/>
      </xdr:nvCxnSpPr>
      <xdr:spPr>
        <a:xfrm flipV="1">
          <a:off x="13512800" y="2726182"/>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93291</xdr:rowOff>
    </xdr:from>
    <xdr:to>
      <xdr:col>81</xdr:col>
      <xdr:colOff>95250</xdr:colOff>
      <xdr:row>16</xdr:row>
      <xdr:rowOff>23441</xdr:rowOff>
    </xdr:to>
    <xdr:sp macro="" textlink="">
      <xdr:nvSpPr>
        <xdr:cNvPr id="467" name="楕円 466"/>
        <xdr:cNvSpPr/>
      </xdr:nvSpPr>
      <xdr:spPr>
        <a:xfrm>
          <a:off x="16967200" y="26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65368</xdr:rowOff>
    </xdr:from>
    <xdr:ext cx="762000" cy="259045"/>
    <xdr:sp macro="" textlink="">
      <xdr:nvSpPr>
        <xdr:cNvPr id="468" name="将来負担の状況該当値テキスト"/>
        <xdr:cNvSpPr txBox="1"/>
      </xdr:nvSpPr>
      <xdr:spPr>
        <a:xfrm>
          <a:off x="17106900" y="263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133278</xdr:rowOff>
    </xdr:from>
    <xdr:to>
      <xdr:col>77</xdr:col>
      <xdr:colOff>95250</xdr:colOff>
      <xdr:row>16</xdr:row>
      <xdr:rowOff>63428</xdr:rowOff>
    </xdr:to>
    <xdr:sp macro="" textlink="">
      <xdr:nvSpPr>
        <xdr:cNvPr id="469" name="楕円 468"/>
        <xdr:cNvSpPr/>
      </xdr:nvSpPr>
      <xdr:spPr>
        <a:xfrm>
          <a:off x="16129000" y="27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48205</xdr:rowOff>
    </xdr:from>
    <xdr:ext cx="736600" cy="259045"/>
    <xdr:sp macro="" textlink="">
      <xdr:nvSpPr>
        <xdr:cNvPr id="470" name="テキスト ボックス 469"/>
        <xdr:cNvSpPr txBox="1"/>
      </xdr:nvSpPr>
      <xdr:spPr>
        <a:xfrm>
          <a:off x="15798800" y="279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126728</xdr:rowOff>
    </xdr:from>
    <xdr:to>
      <xdr:col>73</xdr:col>
      <xdr:colOff>44450</xdr:colOff>
      <xdr:row>16</xdr:row>
      <xdr:rowOff>56878</xdr:rowOff>
    </xdr:to>
    <xdr:sp macro="" textlink="">
      <xdr:nvSpPr>
        <xdr:cNvPr id="471" name="楕円 470"/>
        <xdr:cNvSpPr/>
      </xdr:nvSpPr>
      <xdr:spPr>
        <a:xfrm>
          <a:off x="15240000" y="26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41655</xdr:rowOff>
    </xdr:from>
    <xdr:ext cx="762000" cy="259045"/>
    <xdr:sp macro="" textlink="">
      <xdr:nvSpPr>
        <xdr:cNvPr id="472" name="テキスト ボックス 471"/>
        <xdr:cNvSpPr txBox="1"/>
      </xdr:nvSpPr>
      <xdr:spPr>
        <a:xfrm>
          <a:off x="14909800" y="278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103632</xdr:rowOff>
    </xdr:from>
    <xdr:to>
      <xdr:col>68</xdr:col>
      <xdr:colOff>203200</xdr:colOff>
      <xdr:row>16</xdr:row>
      <xdr:rowOff>33782</xdr:rowOff>
    </xdr:to>
    <xdr:sp macro="" textlink="">
      <xdr:nvSpPr>
        <xdr:cNvPr id="473" name="楕円 472"/>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18559</xdr:rowOff>
    </xdr:from>
    <xdr:ext cx="762000" cy="259045"/>
    <xdr:sp macro="" textlink="">
      <xdr:nvSpPr>
        <xdr:cNvPr id="474" name="テキスト ボックス 473"/>
        <xdr:cNvSpPr txBox="1"/>
      </xdr:nvSpPr>
      <xdr:spPr>
        <a:xfrm>
          <a:off x="14020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108113</xdr:rowOff>
    </xdr:from>
    <xdr:to>
      <xdr:col>64</xdr:col>
      <xdr:colOff>152400</xdr:colOff>
      <xdr:row>16</xdr:row>
      <xdr:rowOff>38263</xdr:rowOff>
    </xdr:to>
    <xdr:sp macro="" textlink="">
      <xdr:nvSpPr>
        <xdr:cNvPr id="475" name="楕円 474"/>
        <xdr:cNvSpPr/>
      </xdr:nvSpPr>
      <xdr:spPr>
        <a:xfrm>
          <a:off x="13462000" y="26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23040</xdr:rowOff>
    </xdr:from>
    <xdr:ext cx="762000" cy="259045"/>
    <xdr:sp macro="" textlink="">
      <xdr:nvSpPr>
        <xdr:cNvPr id="476" name="テキスト ボックス 475"/>
        <xdr:cNvSpPr txBox="1"/>
      </xdr:nvSpPr>
      <xdr:spPr>
        <a:xfrm>
          <a:off x="13131800" y="276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44,034
43,743
182.38
25,085,521
24,688,801
229,009
13,029,044
32,613,329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人件費に係る経常収支比率は、職員数の削減や退職組合負担金の減などにより、前年度と比べ１．１ポイント低下した。</a:t>
          </a:r>
        </a:p>
        <a:p>
          <a:r>
            <a:rPr kumimoji="1" lang="ja-JP" altLang="en-US" sz="1300">
              <a:latin typeface="ＭＳ ゴシック" panose="020B0609070205080204" pitchFamily="49" charset="-128"/>
              <a:ea typeface="ＭＳ ゴシック" panose="020B0609070205080204" pitchFamily="49" charset="-128"/>
            </a:rPr>
            <a:t>　今後もより一層の効率的・効果的な人員配置、給与構造の見直し等を進め、人件費の削減に努める。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24130</xdr:rowOff>
    </xdr:to>
    <xdr:cxnSp macro="">
      <xdr:nvCxnSpPr>
        <xdr:cNvPr id="64" name="直線コネクタ 63"/>
        <xdr:cNvCxnSpPr/>
      </xdr:nvCxnSpPr>
      <xdr:spPr>
        <a:xfrm flipV="1">
          <a:off x="3987800" y="63174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33274</xdr:rowOff>
    </xdr:to>
    <xdr:cxnSp macro="">
      <xdr:nvCxnSpPr>
        <xdr:cNvPr id="67" name="直線コネクタ 66"/>
        <xdr:cNvCxnSpPr/>
      </xdr:nvCxnSpPr>
      <xdr:spPr>
        <a:xfrm flipV="1">
          <a:off x="3098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33274</xdr:rowOff>
    </xdr:to>
    <xdr:cxnSp macro="">
      <xdr:nvCxnSpPr>
        <xdr:cNvPr id="70" name="直線コネクタ 69"/>
        <xdr:cNvCxnSpPr/>
      </xdr:nvCxnSpPr>
      <xdr:spPr>
        <a:xfrm>
          <a:off x="2209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37846</xdr:rowOff>
    </xdr:to>
    <xdr:cxnSp macro="">
      <xdr:nvCxnSpPr>
        <xdr:cNvPr id="73" name="直線コネクタ 72"/>
        <xdr:cNvCxnSpPr/>
      </xdr:nvCxnSpPr>
      <xdr:spPr>
        <a:xfrm flipV="1">
          <a:off x="1320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物件費</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に係る経常収支比率は、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公共施設における維持管理費などの経費削減の実施等により、前年度と比べ１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３ポイント低下した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類似団体平均よりも良い水準となって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いることから、</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今後も引き続き、一般事業費等の削減</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事務改善の全庁的な推進</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、公共施設の統廃合等</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物件費の削減に努める。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15</xdr:row>
      <xdr:rowOff>42636</xdr:rowOff>
    </xdr:to>
    <xdr:cxnSp macro="">
      <xdr:nvCxnSpPr>
        <xdr:cNvPr id="127" name="直線コネクタ 126"/>
        <xdr:cNvCxnSpPr/>
      </xdr:nvCxnSpPr>
      <xdr:spPr>
        <a:xfrm flipV="1">
          <a:off x="15671800" y="24728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53521</xdr:rowOff>
    </xdr:to>
    <xdr:cxnSp macro="">
      <xdr:nvCxnSpPr>
        <xdr:cNvPr id="130" name="直線コネクタ 129"/>
        <xdr:cNvCxnSpPr/>
      </xdr:nvCxnSpPr>
      <xdr:spPr>
        <a:xfrm flipV="1">
          <a:off x="14782800" y="261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53521</xdr:rowOff>
    </xdr:to>
    <xdr:cxnSp macro="">
      <xdr:nvCxnSpPr>
        <xdr:cNvPr id="133" name="直線コネクタ 132"/>
        <xdr:cNvCxnSpPr/>
      </xdr:nvCxnSpPr>
      <xdr:spPr>
        <a:xfrm>
          <a:off x="13893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53521</xdr:rowOff>
    </xdr:to>
    <xdr:cxnSp macro="">
      <xdr:nvCxnSpPr>
        <xdr:cNvPr id="136" name="直線コネクタ 135"/>
        <xdr:cNvCxnSpPr/>
      </xdr:nvCxnSpPr>
      <xdr:spPr>
        <a:xfrm flipV="1">
          <a:off x="13004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6" name="楕円 145"/>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7"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48" name="楕円 147"/>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49" name="テキスト ボックス 148"/>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2" name="楕円 151"/>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3" name="テキスト ボックス 152"/>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4" name="楕円 153"/>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5" name="テキスト ボックス 154"/>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扶助費に係る経常収支比率は、類似団体平均よりも良い水準となっており、臨時福祉給付金給付事業費の減などにより、前年度と比べ０．６ポイント低下した。</a:t>
          </a:r>
        </a:p>
        <a:p>
          <a:r>
            <a:rPr kumimoji="1" lang="ja-JP" altLang="en-US" sz="1300">
              <a:latin typeface="ＭＳ ゴシック" panose="020B0609070205080204" pitchFamily="49" charset="-128"/>
              <a:ea typeface="ＭＳ ゴシック" panose="020B0609070205080204" pitchFamily="49" charset="-128"/>
            </a:rPr>
            <a:t>　しかしながら、社会保障関係経費については、今後増加が見込まれることから、市の単独扶助費の見直し、資格審査等の適正化を図り、扶助費の削減に努める。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118835</xdr:rowOff>
    </xdr:to>
    <xdr:cxnSp macro="">
      <xdr:nvCxnSpPr>
        <xdr:cNvPr id="190" name="直線コネクタ 189"/>
        <xdr:cNvCxnSpPr/>
      </xdr:nvCxnSpPr>
      <xdr:spPr>
        <a:xfrm flipV="1">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118835</xdr:rowOff>
    </xdr:to>
    <xdr:cxnSp macro="">
      <xdr:nvCxnSpPr>
        <xdr:cNvPr id="193" name="直線コネクタ 192"/>
        <xdr:cNvCxnSpPr/>
      </xdr:nvCxnSpPr>
      <xdr:spPr>
        <a:xfrm>
          <a:off x="3098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64407</xdr:rowOff>
    </xdr:to>
    <xdr:cxnSp macro="">
      <xdr:nvCxnSpPr>
        <xdr:cNvPr id="196" name="直線コネクタ 195"/>
        <xdr:cNvCxnSpPr/>
      </xdr:nvCxnSpPr>
      <xdr:spPr>
        <a:xfrm>
          <a:off x="2209800" y="9417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159657</xdr:rowOff>
    </xdr:to>
    <xdr:cxnSp macro="">
      <xdr:nvCxnSpPr>
        <xdr:cNvPr id="199" name="直線コネクタ 198"/>
        <xdr:cNvCxnSpPr/>
      </xdr:nvCxnSpPr>
      <xdr:spPr>
        <a:xfrm>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1" name="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3" name="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4" name="テキスト ボックス 213"/>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5" name="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に係る経常収支比率は、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法適用に伴う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特別会計繰出金から公営企業会計補助金への振替による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減などにより、前年度と比べ５．３ポイント低下し、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よりも良い水準になった。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しかし、依然として高齢化に伴う介護保険特別会計や後期高齢者医療特別会計への繰出金は増加傾向にあることから、保険料の適正化を行うなど、繰出金の削減に努める。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40459</xdr:rowOff>
    </xdr:from>
    <xdr:to>
      <xdr:col>82</xdr:col>
      <xdr:colOff>107950</xdr:colOff>
      <xdr:row>57</xdr:row>
      <xdr:rowOff>43724</xdr:rowOff>
    </xdr:to>
    <xdr:cxnSp macro="">
      <xdr:nvCxnSpPr>
        <xdr:cNvPr id="253" name="直線コネクタ 252"/>
        <xdr:cNvCxnSpPr/>
      </xdr:nvCxnSpPr>
      <xdr:spPr>
        <a:xfrm flipV="1">
          <a:off x="15671800" y="9470209"/>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162923</xdr:rowOff>
    </xdr:from>
    <xdr:to>
      <xdr:col>78</xdr:col>
      <xdr:colOff>69850</xdr:colOff>
      <xdr:row>57</xdr:row>
      <xdr:rowOff>43724</xdr:rowOff>
    </xdr:to>
    <xdr:cxnSp macro="">
      <xdr:nvCxnSpPr>
        <xdr:cNvPr id="256" name="直線コネクタ 255"/>
        <xdr:cNvCxnSpPr/>
      </xdr:nvCxnSpPr>
      <xdr:spPr>
        <a:xfrm>
          <a:off x="14782800" y="97641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56</xdr:row>
      <xdr:rowOff>162923</xdr:rowOff>
    </xdr:to>
    <xdr:cxnSp macro="">
      <xdr:nvCxnSpPr>
        <xdr:cNvPr id="259" name="直線コネクタ 258"/>
        <xdr:cNvCxnSpPr/>
      </xdr:nvCxnSpPr>
      <xdr:spPr>
        <a:xfrm>
          <a:off x="13893800" y="9724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123734</xdr:rowOff>
    </xdr:from>
    <xdr:to>
      <xdr:col>69</xdr:col>
      <xdr:colOff>92075</xdr:colOff>
      <xdr:row>56</xdr:row>
      <xdr:rowOff>149860</xdr:rowOff>
    </xdr:to>
    <xdr:cxnSp macro="">
      <xdr:nvCxnSpPr>
        <xdr:cNvPr id="262" name="直線コネクタ 261"/>
        <xdr:cNvCxnSpPr/>
      </xdr:nvCxnSpPr>
      <xdr:spPr>
        <a:xfrm flipV="1">
          <a:off x="13004800" y="97249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161109</xdr:rowOff>
    </xdr:from>
    <xdr:to>
      <xdr:col>82</xdr:col>
      <xdr:colOff>158750</xdr:colOff>
      <xdr:row>55</xdr:row>
      <xdr:rowOff>91259</xdr:rowOff>
    </xdr:to>
    <xdr:sp macro="" textlink="">
      <xdr:nvSpPr>
        <xdr:cNvPr id="272" name="楕円 271"/>
        <xdr:cNvSpPr/>
      </xdr:nvSpPr>
      <xdr:spPr>
        <a:xfrm>
          <a:off x="164592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6186</xdr:rowOff>
    </xdr:from>
    <xdr:ext cx="762000" cy="259045"/>
    <xdr:sp macro="" textlink="">
      <xdr:nvSpPr>
        <xdr:cNvPr id="273" name="その他該当値テキスト"/>
        <xdr:cNvSpPr txBox="1"/>
      </xdr:nvSpPr>
      <xdr:spPr>
        <a:xfrm>
          <a:off x="16598900" y="926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164374</xdr:rowOff>
    </xdr:from>
    <xdr:to>
      <xdr:col>78</xdr:col>
      <xdr:colOff>120650</xdr:colOff>
      <xdr:row>57</xdr:row>
      <xdr:rowOff>94524</xdr:rowOff>
    </xdr:to>
    <xdr:sp macro="" textlink="">
      <xdr:nvSpPr>
        <xdr:cNvPr id="274" name="楕円 273"/>
        <xdr:cNvSpPr/>
      </xdr:nvSpPr>
      <xdr:spPr>
        <a:xfrm>
          <a:off x="15621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79301</xdr:rowOff>
    </xdr:from>
    <xdr:ext cx="736600" cy="259045"/>
    <xdr:sp macro="" textlink="">
      <xdr:nvSpPr>
        <xdr:cNvPr id="275" name="テキスト ボックス 274"/>
        <xdr:cNvSpPr txBox="1"/>
      </xdr:nvSpPr>
      <xdr:spPr>
        <a:xfrm>
          <a:off x="15290800" y="985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112123</xdr:rowOff>
    </xdr:from>
    <xdr:to>
      <xdr:col>74</xdr:col>
      <xdr:colOff>31750</xdr:colOff>
      <xdr:row>57</xdr:row>
      <xdr:rowOff>42273</xdr:rowOff>
    </xdr:to>
    <xdr:sp macro="" textlink="">
      <xdr:nvSpPr>
        <xdr:cNvPr id="276" name="楕円 275"/>
        <xdr:cNvSpPr/>
      </xdr:nvSpPr>
      <xdr:spPr>
        <a:xfrm>
          <a:off x="14732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27050</xdr:rowOff>
    </xdr:from>
    <xdr:ext cx="762000" cy="259045"/>
    <xdr:sp macro="" textlink="">
      <xdr:nvSpPr>
        <xdr:cNvPr id="277" name="テキスト ボックス 276"/>
        <xdr:cNvSpPr txBox="1"/>
      </xdr:nvSpPr>
      <xdr:spPr>
        <a:xfrm>
          <a:off x="14401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8" name="楕円 277"/>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9" name="テキスト ボックス 278"/>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80" name="楕円 279"/>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81" name="テキスト ボックス 280"/>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に係る経常収支比率は、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法適用に伴う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特別会計繰出金から公営企業会計補助金への振替による増などにより、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を上回っていることから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は公営企業会計の事業内容や市の単独補助金、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一部事務組合に対する補助金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等の見直しを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行い、補助費等の削減に努める。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36</xdr:row>
      <xdr:rowOff>159004</xdr:rowOff>
    </xdr:to>
    <xdr:cxnSp macro="">
      <xdr:nvCxnSpPr>
        <xdr:cNvPr id="311" name="直線コネクタ 310"/>
        <xdr:cNvCxnSpPr/>
      </xdr:nvCxnSpPr>
      <xdr:spPr>
        <a:xfrm>
          <a:off x="15671800" y="607060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78994</xdr:rowOff>
    </xdr:to>
    <xdr:cxnSp macro="">
      <xdr:nvCxnSpPr>
        <xdr:cNvPr id="314" name="直線コネクタ 313"/>
        <xdr:cNvCxnSpPr/>
      </xdr:nvCxnSpPr>
      <xdr:spPr>
        <a:xfrm flipV="1">
          <a:off x="14782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83566</xdr:rowOff>
    </xdr:to>
    <xdr:cxnSp macro="">
      <xdr:nvCxnSpPr>
        <xdr:cNvPr id="317" name="直線コネクタ 316"/>
        <xdr:cNvCxnSpPr/>
      </xdr:nvCxnSpPr>
      <xdr:spPr>
        <a:xfrm flipV="1">
          <a:off x="13893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88138</xdr:rowOff>
    </xdr:to>
    <xdr:cxnSp macro="">
      <xdr:nvCxnSpPr>
        <xdr:cNvPr id="320" name="直線コネクタ 319"/>
        <xdr:cNvCxnSpPr/>
      </xdr:nvCxnSpPr>
      <xdr:spPr>
        <a:xfrm flipV="1">
          <a:off x="13004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1"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2" name="楕円 331"/>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3" name="テキスト ボックス 332"/>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4" name="楕円 333"/>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5" name="テキスト ボックス 334"/>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6" name="楕円 335"/>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7" name="テキスト ボックス 336"/>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8" name="楕円 337"/>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9" name="テキスト ボックス 338"/>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公債費に係る経常収支比率は、計画的な繰上償還の実施による元利償還金の減により、前年度と比べ１．４ポイント低下した。</a:t>
          </a:r>
        </a:p>
        <a:p>
          <a:r>
            <a:rPr kumimoji="1" lang="ja-JP" altLang="en-US" sz="1300">
              <a:latin typeface="ＭＳ ゴシック" panose="020B0609070205080204" pitchFamily="49" charset="-128"/>
              <a:ea typeface="ＭＳ ゴシック" panose="020B0609070205080204" pitchFamily="49" charset="-128"/>
            </a:rPr>
            <a:t>　しかし依然として、類似団体平均を上回っている状況下にあるため、地方債の発行抑制、積極的な繰上償還の実施を行うことにより、公債費の削減に努める。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1270</xdr:rowOff>
    </xdr:to>
    <xdr:cxnSp macro="">
      <xdr:nvCxnSpPr>
        <xdr:cNvPr id="371" name="直線コネクタ 370"/>
        <xdr:cNvCxnSpPr/>
      </xdr:nvCxnSpPr>
      <xdr:spPr>
        <a:xfrm flipV="1">
          <a:off x="3987800" y="13004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10795</xdr:rowOff>
    </xdr:to>
    <xdr:cxnSp macro="">
      <xdr:nvCxnSpPr>
        <xdr:cNvPr id="374" name="直線コネクタ 373"/>
        <xdr:cNvCxnSpPr/>
      </xdr:nvCxnSpPr>
      <xdr:spPr>
        <a:xfrm flipV="1">
          <a:off x="3098800" y="13031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10795</xdr:rowOff>
    </xdr:to>
    <xdr:cxnSp macro="">
      <xdr:nvCxnSpPr>
        <xdr:cNvPr id="377" name="直線コネクタ 376"/>
        <xdr:cNvCxnSpPr/>
      </xdr:nvCxnSpPr>
      <xdr:spPr>
        <a:xfrm>
          <a:off x="2209800" y="13023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26036</xdr:rowOff>
    </xdr:to>
    <xdr:cxnSp macro="">
      <xdr:nvCxnSpPr>
        <xdr:cNvPr id="380" name="直線コネクタ 379"/>
        <xdr:cNvCxnSpPr/>
      </xdr:nvCxnSpPr>
      <xdr:spPr>
        <a:xfrm flipV="1">
          <a:off x="1320800" y="130238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0" name="楕円 389"/>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67327</xdr:rowOff>
    </xdr:from>
    <xdr:ext cx="762000" cy="259045"/>
    <xdr:sp macro="" textlink="">
      <xdr:nvSpPr>
        <xdr:cNvPr id="391" name="公債費該当値テキスト"/>
        <xdr:cNvSpPr txBox="1"/>
      </xdr:nvSpPr>
      <xdr:spPr>
        <a:xfrm>
          <a:off x="49149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92" name="楕円 391"/>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36847</xdr:rowOff>
    </xdr:from>
    <xdr:ext cx="736600" cy="259045"/>
    <xdr:sp macro="" textlink="">
      <xdr:nvSpPr>
        <xdr:cNvPr id="393" name="テキスト ボックス 392"/>
        <xdr:cNvSpPr txBox="1"/>
      </xdr:nvSpPr>
      <xdr:spPr>
        <a:xfrm>
          <a:off x="3606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131445</xdr:rowOff>
    </xdr:from>
    <xdr:to>
      <xdr:col>15</xdr:col>
      <xdr:colOff>149225</xdr:colOff>
      <xdr:row>76</xdr:row>
      <xdr:rowOff>61595</xdr:rowOff>
    </xdr:to>
    <xdr:sp macro="" textlink="">
      <xdr:nvSpPr>
        <xdr:cNvPr id="394" name="楕円 393"/>
        <xdr:cNvSpPr/>
      </xdr:nvSpPr>
      <xdr:spPr>
        <a:xfrm>
          <a:off x="3048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46372</xdr:rowOff>
    </xdr:from>
    <xdr:ext cx="762000" cy="259045"/>
    <xdr:sp macro="" textlink="">
      <xdr:nvSpPr>
        <xdr:cNvPr id="395" name="テキスト ボックス 394"/>
        <xdr:cNvSpPr txBox="1"/>
      </xdr:nvSpPr>
      <xdr:spPr>
        <a:xfrm>
          <a:off x="2717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96" name="楕円 395"/>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29227</xdr:rowOff>
    </xdr:from>
    <xdr:ext cx="762000" cy="259045"/>
    <xdr:sp macro="" textlink="">
      <xdr:nvSpPr>
        <xdr:cNvPr id="397" name="テキスト ボックス 396"/>
        <xdr:cNvSpPr txBox="1"/>
      </xdr:nvSpPr>
      <xdr:spPr>
        <a:xfrm>
          <a:off x="1828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146686</xdr:rowOff>
    </xdr:from>
    <xdr:to>
      <xdr:col>6</xdr:col>
      <xdr:colOff>171450</xdr:colOff>
      <xdr:row>76</xdr:row>
      <xdr:rowOff>76836</xdr:rowOff>
    </xdr:to>
    <xdr:sp macro="" textlink="">
      <xdr:nvSpPr>
        <xdr:cNvPr id="398" name="楕円 397"/>
        <xdr:cNvSpPr/>
      </xdr:nvSpPr>
      <xdr:spPr>
        <a:xfrm>
          <a:off x="1270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61613</xdr:rowOff>
    </xdr:from>
    <xdr:ext cx="762000" cy="259045"/>
    <xdr:sp macro="" textlink="">
      <xdr:nvSpPr>
        <xdr:cNvPr id="399" name="テキスト ボックス 398"/>
        <xdr:cNvSpPr txBox="1"/>
      </xdr:nvSpPr>
      <xdr:spPr>
        <a:xfrm>
          <a:off x="939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公債費以外の経常収支比率は、物件費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や扶助費等において</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類似団体平均を下回っているため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類似団体平均よりも良い水準となって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今後とも</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洲本市行政改革実施方策に基づき、より一層の経常経費の削減に努める。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8889</xdr:rowOff>
    </xdr:from>
    <xdr:to>
      <xdr:col>82</xdr:col>
      <xdr:colOff>107950</xdr:colOff>
      <xdr:row>76</xdr:row>
      <xdr:rowOff>107950</xdr:rowOff>
    </xdr:to>
    <xdr:cxnSp macro="">
      <xdr:nvCxnSpPr>
        <xdr:cNvPr id="432" name="直線コネクタ 431"/>
        <xdr:cNvCxnSpPr/>
      </xdr:nvCxnSpPr>
      <xdr:spPr>
        <a:xfrm flipV="1">
          <a:off x="15671800" y="1303908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76</xdr:row>
      <xdr:rowOff>107950</xdr:rowOff>
    </xdr:to>
    <xdr:cxnSp macro="">
      <xdr:nvCxnSpPr>
        <xdr:cNvPr id="435" name="直線コネクタ 434"/>
        <xdr:cNvCxnSpPr/>
      </xdr:nvCxnSpPr>
      <xdr:spPr>
        <a:xfrm>
          <a:off x="14782800" y="13107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157480</xdr:rowOff>
    </xdr:from>
    <xdr:to>
      <xdr:col>73</xdr:col>
      <xdr:colOff>180975</xdr:colOff>
      <xdr:row>76</xdr:row>
      <xdr:rowOff>77470</xdr:rowOff>
    </xdr:to>
    <xdr:cxnSp macro="">
      <xdr:nvCxnSpPr>
        <xdr:cNvPr id="438" name="直線コネクタ 437"/>
        <xdr:cNvCxnSpPr/>
      </xdr:nvCxnSpPr>
      <xdr:spPr>
        <a:xfrm>
          <a:off x="13893800" y="130162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157480</xdr:rowOff>
    </xdr:from>
    <xdr:to>
      <xdr:col>69</xdr:col>
      <xdr:colOff>92075</xdr:colOff>
      <xdr:row>76</xdr:row>
      <xdr:rowOff>31750</xdr:rowOff>
    </xdr:to>
    <xdr:cxnSp macro="">
      <xdr:nvCxnSpPr>
        <xdr:cNvPr id="441" name="直線コネクタ 440"/>
        <xdr:cNvCxnSpPr/>
      </xdr:nvCxnSpPr>
      <xdr:spPr>
        <a:xfrm flipV="1">
          <a:off x="13004800" y="13016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129540</xdr:rowOff>
    </xdr:from>
    <xdr:to>
      <xdr:col>82</xdr:col>
      <xdr:colOff>158750</xdr:colOff>
      <xdr:row>76</xdr:row>
      <xdr:rowOff>59689</xdr:rowOff>
    </xdr:to>
    <xdr:sp macro="" textlink="">
      <xdr:nvSpPr>
        <xdr:cNvPr id="451" name="楕円 450"/>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146067</xdr:rowOff>
    </xdr:from>
    <xdr:ext cx="762000" cy="259045"/>
    <xdr:sp macro="" textlink="">
      <xdr:nvSpPr>
        <xdr:cNvPr id="452" name="公債費以外該当値テキスト"/>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57150</xdr:rowOff>
    </xdr:from>
    <xdr:to>
      <xdr:col>78</xdr:col>
      <xdr:colOff>120650</xdr:colOff>
      <xdr:row>76</xdr:row>
      <xdr:rowOff>158750</xdr:rowOff>
    </xdr:to>
    <xdr:sp macro="" textlink="">
      <xdr:nvSpPr>
        <xdr:cNvPr id="453" name="楕円 452"/>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168927</xdr:rowOff>
    </xdr:from>
    <xdr:ext cx="736600" cy="259045"/>
    <xdr:sp macro="" textlink="">
      <xdr:nvSpPr>
        <xdr:cNvPr id="454" name="テキスト ボックス 453"/>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55" name="楕円 454"/>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56" name="テキスト ボックス 455"/>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106680</xdr:rowOff>
    </xdr:from>
    <xdr:to>
      <xdr:col>69</xdr:col>
      <xdr:colOff>142875</xdr:colOff>
      <xdr:row>76</xdr:row>
      <xdr:rowOff>36830</xdr:rowOff>
    </xdr:to>
    <xdr:sp macro="" textlink="">
      <xdr:nvSpPr>
        <xdr:cNvPr id="457" name="楕円 456"/>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47007</xdr:rowOff>
    </xdr:from>
    <xdr:ext cx="762000" cy="259045"/>
    <xdr:sp macro="" textlink="">
      <xdr:nvSpPr>
        <xdr:cNvPr id="458" name="テキスト ボックス 457"/>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59" name="楕円 458"/>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92727</xdr:rowOff>
    </xdr:from>
    <xdr:ext cx="762000" cy="259045"/>
    <xdr:sp macro="" textlink="">
      <xdr:nvSpPr>
        <xdr:cNvPr id="460" name="テキスト ボックス 459"/>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90233</xdr:rowOff>
    </xdr:from>
    <xdr:to>
      <xdr:col>29</xdr:col>
      <xdr:colOff>127000</xdr:colOff>
      <xdr:row>17</xdr:row>
      <xdr:rowOff>107036</xdr:rowOff>
    </xdr:to>
    <xdr:cxnSp macro="">
      <xdr:nvCxnSpPr>
        <xdr:cNvPr id="50" name="直線コネクタ 49"/>
        <xdr:cNvCxnSpPr/>
      </xdr:nvCxnSpPr>
      <xdr:spPr bwMode="auto">
        <a:xfrm>
          <a:off x="5003800" y="3052508"/>
          <a:ext cx="647700" cy="1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90233</xdr:rowOff>
    </xdr:from>
    <xdr:to>
      <xdr:col>26</xdr:col>
      <xdr:colOff>50800</xdr:colOff>
      <xdr:row>17</xdr:row>
      <xdr:rowOff>107810</xdr:rowOff>
    </xdr:to>
    <xdr:cxnSp macro="">
      <xdr:nvCxnSpPr>
        <xdr:cNvPr id="53" name="直線コネクタ 52"/>
        <xdr:cNvCxnSpPr/>
      </xdr:nvCxnSpPr>
      <xdr:spPr bwMode="auto">
        <a:xfrm flipV="1">
          <a:off x="4305300" y="3052508"/>
          <a:ext cx="698500" cy="17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107810</xdr:rowOff>
    </xdr:from>
    <xdr:to>
      <xdr:col>22</xdr:col>
      <xdr:colOff>114300</xdr:colOff>
      <xdr:row>17</xdr:row>
      <xdr:rowOff>107874</xdr:rowOff>
    </xdr:to>
    <xdr:cxnSp macro="">
      <xdr:nvCxnSpPr>
        <xdr:cNvPr id="56" name="直線コネクタ 55"/>
        <xdr:cNvCxnSpPr/>
      </xdr:nvCxnSpPr>
      <xdr:spPr bwMode="auto">
        <a:xfrm flipV="1">
          <a:off x="3606800" y="3070085"/>
          <a:ext cx="698500" cy="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107874</xdr:rowOff>
    </xdr:from>
    <xdr:to>
      <xdr:col>18</xdr:col>
      <xdr:colOff>177800</xdr:colOff>
      <xdr:row>17</xdr:row>
      <xdr:rowOff>120333</xdr:rowOff>
    </xdr:to>
    <xdr:cxnSp macro="">
      <xdr:nvCxnSpPr>
        <xdr:cNvPr id="59" name="直線コネクタ 58"/>
        <xdr:cNvCxnSpPr/>
      </xdr:nvCxnSpPr>
      <xdr:spPr bwMode="auto">
        <a:xfrm flipV="1">
          <a:off x="2908300" y="3070149"/>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56236</xdr:rowOff>
    </xdr:from>
    <xdr:to>
      <xdr:col>29</xdr:col>
      <xdr:colOff>177800</xdr:colOff>
      <xdr:row>17</xdr:row>
      <xdr:rowOff>157836</xdr:rowOff>
    </xdr:to>
    <xdr:sp macro="" textlink="">
      <xdr:nvSpPr>
        <xdr:cNvPr id="69" name="楕円 68"/>
        <xdr:cNvSpPr/>
      </xdr:nvSpPr>
      <xdr:spPr bwMode="auto">
        <a:xfrm>
          <a:off x="5600700" y="301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28313</xdr:rowOff>
    </xdr:from>
    <xdr:ext cx="762000" cy="259045"/>
    <xdr:sp macro="" textlink="">
      <xdr:nvSpPr>
        <xdr:cNvPr id="70" name="人口1人当たり決算額の推移該当値テキスト130"/>
        <xdr:cNvSpPr txBox="1"/>
      </xdr:nvSpPr>
      <xdr:spPr>
        <a:xfrm>
          <a:off x="57404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39433</xdr:rowOff>
    </xdr:from>
    <xdr:to>
      <xdr:col>26</xdr:col>
      <xdr:colOff>101600</xdr:colOff>
      <xdr:row>17</xdr:row>
      <xdr:rowOff>141033</xdr:rowOff>
    </xdr:to>
    <xdr:sp macro="" textlink="">
      <xdr:nvSpPr>
        <xdr:cNvPr id="71" name="楕円 70"/>
        <xdr:cNvSpPr/>
      </xdr:nvSpPr>
      <xdr:spPr bwMode="auto">
        <a:xfrm>
          <a:off x="4953000" y="300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125810</xdr:rowOff>
    </xdr:from>
    <xdr:ext cx="736600" cy="259045"/>
    <xdr:sp macro="" textlink="">
      <xdr:nvSpPr>
        <xdr:cNvPr id="72" name="テキスト ボックス 71"/>
        <xdr:cNvSpPr txBox="1"/>
      </xdr:nvSpPr>
      <xdr:spPr>
        <a:xfrm>
          <a:off x="4622800" y="308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57010</xdr:rowOff>
    </xdr:from>
    <xdr:to>
      <xdr:col>22</xdr:col>
      <xdr:colOff>165100</xdr:colOff>
      <xdr:row>17</xdr:row>
      <xdr:rowOff>158610</xdr:rowOff>
    </xdr:to>
    <xdr:sp macro="" textlink="">
      <xdr:nvSpPr>
        <xdr:cNvPr id="73" name="楕円 72"/>
        <xdr:cNvSpPr/>
      </xdr:nvSpPr>
      <xdr:spPr bwMode="auto">
        <a:xfrm>
          <a:off x="4254500" y="3019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143387</xdr:rowOff>
    </xdr:from>
    <xdr:ext cx="762000" cy="259045"/>
    <xdr:sp macro="" textlink="">
      <xdr:nvSpPr>
        <xdr:cNvPr id="74" name="テキスト ボックス 73"/>
        <xdr:cNvSpPr txBox="1"/>
      </xdr:nvSpPr>
      <xdr:spPr>
        <a:xfrm>
          <a:off x="3924300" y="310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57074</xdr:rowOff>
    </xdr:from>
    <xdr:to>
      <xdr:col>19</xdr:col>
      <xdr:colOff>38100</xdr:colOff>
      <xdr:row>17</xdr:row>
      <xdr:rowOff>158674</xdr:rowOff>
    </xdr:to>
    <xdr:sp macro="" textlink="">
      <xdr:nvSpPr>
        <xdr:cNvPr id="75" name="楕円 74"/>
        <xdr:cNvSpPr/>
      </xdr:nvSpPr>
      <xdr:spPr bwMode="auto">
        <a:xfrm>
          <a:off x="35560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143451</xdr:rowOff>
    </xdr:from>
    <xdr:ext cx="762000" cy="259045"/>
    <xdr:sp macro="" textlink="">
      <xdr:nvSpPr>
        <xdr:cNvPr id="76" name="テキスト ボックス 75"/>
        <xdr:cNvSpPr txBox="1"/>
      </xdr:nvSpPr>
      <xdr:spPr>
        <a:xfrm>
          <a:off x="3225800" y="31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69533</xdr:rowOff>
    </xdr:from>
    <xdr:to>
      <xdr:col>15</xdr:col>
      <xdr:colOff>101600</xdr:colOff>
      <xdr:row>17</xdr:row>
      <xdr:rowOff>171133</xdr:rowOff>
    </xdr:to>
    <xdr:sp macro="" textlink="">
      <xdr:nvSpPr>
        <xdr:cNvPr id="77" name="楕円 76"/>
        <xdr:cNvSpPr/>
      </xdr:nvSpPr>
      <xdr:spPr bwMode="auto">
        <a:xfrm>
          <a:off x="2857500" y="303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155910</xdr:rowOff>
    </xdr:from>
    <xdr:ext cx="762000" cy="259045"/>
    <xdr:sp macro="" textlink="">
      <xdr:nvSpPr>
        <xdr:cNvPr id="78" name="テキスト ボックス 77"/>
        <xdr:cNvSpPr txBox="1"/>
      </xdr:nvSpPr>
      <xdr:spPr>
        <a:xfrm>
          <a:off x="2527300" y="31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290479</xdr:rowOff>
    </xdr:from>
    <xdr:to>
      <xdr:col>29</xdr:col>
      <xdr:colOff>127000</xdr:colOff>
      <xdr:row>37</xdr:row>
      <xdr:rowOff>304588</xdr:rowOff>
    </xdr:to>
    <xdr:cxnSp macro="">
      <xdr:nvCxnSpPr>
        <xdr:cNvPr id="112" name="直線コネクタ 111"/>
        <xdr:cNvCxnSpPr/>
      </xdr:nvCxnSpPr>
      <xdr:spPr bwMode="auto">
        <a:xfrm>
          <a:off x="5003800" y="7415179"/>
          <a:ext cx="6477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289365</xdr:rowOff>
    </xdr:from>
    <xdr:ext cx="762000" cy="259045"/>
    <xdr:sp macro="" textlink="">
      <xdr:nvSpPr>
        <xdr:cNvPr id="113" name="人口1人当たり決算額の推移平均値テキスト445"/>
        <xdr:cNvSpPr txBox="1"/>
      </xdr:nvSpPr>
      <xdr:spPr>
        <a:xfrm>
          <a:off x="5740400" y="741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290479</xdr:rowOff>
    </xdr:from>
    <xdr:to>
      <xdr:col>26</xdr:col>
      <xdr:colOff>50800</xdr:colOff>
      <xdr:row>37</xdr:row>
      <xdr:rowOff>300923</xdr:rowOff>
    </xdr:to>
    <xdr:cxnSp macro="">
      <xdr:nvCxnSpPr>
        <xdr:cNvPr id="115" name="直線コネクタ 114"/>
        <xdr:cNvCxnSpPr/>
      </xdr:nvCxnSpPr>
      <xdr:spPr bwMode="auto">
        <a:xfrm flipV="1">
          <a:off x="4305300" y="7415179"/>
          <a:ext cx="698500" cy="1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300923</xdr:rowOff>
    </xdr:from>
    <xdr:to>
      <xdr:col>22</xdr:col>
      <xdr:colOff>114300</xdr:colOff>
      <xdr:row>37</xdr:row>
      <xdr:rowOff>311484</xdr:rowOff>
    </xdr:to>
    <xdr:cxnSp macro="">
      <xdr:nvCxnSpPr>
        <xdr:cNvPr id="118" name="直線コネクタ 117"/>
        <xdr:cNvCxnSpPr/>
      </xdr:nvCxnSpPr>
      <xdr:spPr bwMode="auto">
        <a:xfrm flipV="1">
          <a:off x="3606800" y="7425623"/>
          <a:ext cx="698500" cy="1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311484</xdr:rowOff>
    </xdr:from>
    <xdr:to>
      <xdr:col>18</xdr:col>
      <xdr:colOff>177800</xdr:colOff>
      <xdr:row>37</xdr:row>
      <xdr:rowOff>322213</xdr:rowOff>
    </xdr:to>
    <xdr:cxnSp macro="">
      <xdr:nvCxnSpPr>
        <xdr:cNvPr id="121" name="直線コネクタ 120"/>
        <xdr:cNvCxnSpPr/>
      </xdr:nvCxnSpPr>
      <xdr:spPr bwMode="auto">
        <a:xfrm flipV="1">
          <a:off x="2908300" y="7436184"/>
          <a:ext cx="698500" cy="10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253788</xdr:rowOff>
    </xdr:from>
    <xdr:to>
      <xdr:col>29</xdr:col>
      <xdr:colOff>177800</xdr:colOff>
      <xdr:row>38</xdr:row>
      <xdr:rowOff>12488</xdr:rowOff>
    </xdr:to>
    <xdr:sp macro="" textlink="">
      <xdr:nvSpPr>
        <xdr:cNvPr id="131" name="楕円 130"/>
        <xdr:cNvSpPr/>
      </xdr:nvSpPr>
      <xdr:spPr bwMode="auto">
        <a:xfrm>
          <a:off x="5600700" y="737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98865</xdr:rowOff>
    </xdr:from>
    <xdr:ext cx="762000" cy="259045"/>
    <xdr:sp macro="" textlink="">
      <xdr:nvSpPr>
        <xdr:cNvPr id="132" name="人口1人当たり決算額の推移該当値テキスト445"/>
        <xdr:cNvSpPr txBox="1"/>
      </xdr:nvSpPr>
      <xdr:spPr>
        <a:xfrm>
          <a:off x="5740400" y="722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239679</xdr:rowOff>
    </xdr:from>
    <xdr:to>
      <xdr:col>26</xdr:col>
      <xdr:colOff>101600</xdr:colOff>
      <xdr:row>37</xdr:row>
      <xdr:rowOff>341279</xdr:rowOff>
    </xdr:to>
    <xdr:sp macro="" textlink="">
      <xdr:nvSpPr>
        <xdr:cNvPr id="133" name="楕円 132"/>
        <xdr:cNvSpPr/>
      </xdr:nvSpPr>
      <xdr:spPr bwMode="auto">
        <a:xfrm>
          <a:off x="4953000" y="736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8556</xdr:rowOff>
    </xdr:from>
    <xdr:ext cx="736600" cy="259045"/>
    <xdr:sp macro="" textlink="">
      <xdr:nvSpPr>
        <xdr:cNvPr id="134" name="テキスト ボックス 133"/>
        <xdr:cNvSpPr txBox="1"/>
      </xdr:nvSpPr>
      <xdr:spPr>
        <a:xfrm>
          <a:off x="4622800" y="7133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250123</xdr:rowOff>
    </xdr:from>
    <xdr:to>
      <xdr:col>22</xdr:col>
      <xdr:colOff>165100</xdr:colOff>
      <xdr:row>38</xdr:row>
      <xdr:rowOff>8823</xdr:rowOff>
    </xdr:to>
    <xdr:sp macro="" textlink="">
      <xdr:nvSpPr>
        <xdr:cNvPr id="135" name="楕円 134"/>
        <xdr:cNvSpPr/>
      </xdr:nvSpPr>
      <xdr:spPr bwMode="auto">
        <a:xfrm>
          <a:off x="4254500" y="737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19000</xdr:rowOff>
    </xdr:from>
    <xdr:ext cx="762000" cy="259045"/>
    <xdr:sp macro="" textlink="">
      <xdr:nvSpPr>
        <xdr:cNvPr id="136" name="テキスト ボックス 135"/>
        <xdr:cNvSpPr txBox="1"/>
      </xdr:nvSpPr>
      <xdr:spPr>
        <a:xfrm>
          <a:off x="3924300" y="714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260684</xdr:rowOff>
    </xdr:from>
    <xdr:to>
      <xdr:col>19</xdr:col>
      <xdr:colOff>38100</xdr:colOff>
      <xdr:row>38</xdr:row>
      <xdr:rowOff>19384</xdr:rowOff>
    </xdr:to>
    <xdr:sp macro="" textlink="">
      <xdr:nvSpPr>
        <xdr:cNvPr id="137" name="楕円 136"/>
        <xdr:cNvSpPr/>
      </xdr:nvSpPr>
      <xdr:spPr bwMode="auto">
        <a:xfrm>
          <a:off x="3556000" y="738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29561</xdr:rowOff>
    </xdr:from>
    <xdr:ext cx="762000" cy="259045"/>
    <xdr:sp macro="" textlink="">
      <xdr:nvSpPr>
        <xdr:cNvPr id="138" name="テキスト ボックス 137"/>
        <xdr:cNvSpPr txBox="1"/>
      </xdr:nvSpPr>
      <xdr:spPr>
        <a:xfrm>
          <a:off x="3225800" y="71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271413</xdr:rowOff>
    </xdr:from>
    <xdr:to>
      <xdr:col>15</xdr:col>
      <xdr:colOff>101600</xdr:colOff>
      <xdr:row>38</xdr:row>
      <xdr:rowOff>30113</xdr:rowOff>
    </xdr:to>
    <xdr:sp macro="" textlink="">
      <xdr:nvSpPr>
        <xdr:cNvPr id="139" name="楕円 138"/>
        <xdr:cNvSpPr/>
      </xdr:nvSpPr>
      <xdr:spPr bwMode="auto">
        <a:xfrm>
          <a:off x="2857500" y="739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40290</xdr:rowOff>
    </xdr:from>
    <xdr:ext cx="762000" cy="259045"/>
    <xdr:sp macro="" textlink="">
      <xdr:nvSpPr>
        <xdr:cNvPr id="140" name="テキスト ボックス 139"/>
        <xdr:cNvSpPr txBox="1"/>
      </xdr:nvSpPr>
      <xdr:spPr>
        <a:xfrm>
          <a:off x="2527300" y="716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44,034
43,743
182.38
25,085,521
24,688,801
229,009
13,029,044
32,613,329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57518</xdr:rowOff>
    </xdr:from>
    <xdr:to>
      <xdr:col>24</xdr:col>
      <xdr:colOff>63500</xdr:colOff>
      <xdr:row>35</xdr:row>
      <xdr:rowOff>78968</xdr:rowOff>
    </xdr:to>
    <xdr:cxnSp macro="">
      <xdr:nvCxnSpPr>
        <xdr:cNvPr id="61" name="直線コネクタ 60"/>
        <xdr:cNvCxnSpPr/>
      </xdr:nvCxnSpPr>
      <xdr:spPr>
        <a:xfrm>
          <a:off x="3797300" y="6058268"/>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51816</xdr:rowOff>
    </xdr:from>
    <xdr:to>
      <xdr:col>19</xdr:col>
      <xdr:colOff>177800</xdr:colOff>
      <xdr:row>35</xdr:row>
      <xdr:rowOff>57518</xdr:rowOff>
    </xdr:to>
    <xdr:cxnSp macro="">
      <xdr:nvCxnSpPr>
        <xdr:cNvPr id="64" name="直線コネクタ 63"/>
        <xdr:cNvCxnSpPr/>
      </xdr:nvCxnSpPr>
      <xdr:spPr>
        <a:xfrm>
          <a:off x="2908300" y="605256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45606</xdr:rowOff>
    </xdr:from>
    <xdr:to>
      <xdr:col>15</xdr:col>
      <xdr:colOff>50800</xdr:colOff>
      <xdr:row>35</xdr:row>
      <xdr:rowOff>51816</xdr:rowOff>
    </xdr:to>
    <xdr:cxnSp macro="">
      <xdr:nvCxnSpPr>
        <xdr:cNvPr id="67" name="直線コネクタ 66"/>
        <xdr:cNvCxnSpPr/>
      </xdr:nvCxnSpPr>
      <xdr:spPr>
        <a:xfrm>
          <a:off x="2019300" y="604635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45606</xdr:rowOff>
    </xdr:from>
    <xdr:to>
      <xdr:col>10</xdr:col>
      <xdr:colOff>114300</xdr:colOff>
      <xdr:row>35</xdr:row>
      <xdr:rowOff>45923</xdr:rowOff>
    </xdr:to>
    <xdr:cxnSp macro="">
      <xdr:nvCxnSpPr>
        <xdr:cNvPr id="70" name="直線コネクタ 69"/>
        <xdr:cNvCxnSpPr/>
      </xdr:nvCxnSpPr>
      <xdr:spPr>
        <a:xfrm flipV="1">
          <a:off x="1130300" y="6046356"/>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28168</xdr:rowOff>
    </xdr:from>
    <xdr:to>
      <xdr:col>24</xdr:col>
      <xdr:colOff>114300</xdr:colOff>
      <xdr:row>35</xdr:row>
      <xdr:rowOff>129768</xdr:rowOff>
    </xdr:to>
    <xdr:sp macro="" textlink="">
      <xdr:nvSpPr>
        <xdr:cNvPr id="80" name="楕円 79"/>
        <xdr:cNvSpPr/>
      </xdr:nvSpPr>
      <xdr:spPr>
        <a:xfrm>
          <a:off x="4584700" y="6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6595</xdr:rowOff>
    </xdr:from>
    <xdr:ext cx="534377" cy="259045"/>
    <xdr:sp macro="" textlink="">
      <xdr:nvSpPr>
        <xdr:cNvPr id="81" name="人件費該当値テキスト"/>
        <xdr:cNvSpPr txBox="1"/>
      </xdr:nvSpPr>
      <xdr:spPr>
        <a:xfrm>
          <a:off x="4686300" y="60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6718</xdr:rowOff>
    </xdr:from>
    <xdr:to>
      <xdr:col>20</xdr:col>
      <xdr:colOff>38100</xdr:colOff>
      <xdr:row>35</xdr:row>
      <xdr:rowOff>108318</xdr:rowOff>
    </xdr:to>
    <xdr:sp macro="" textlink="">
      <xdr:nvSpPr>
        <xdr:cNvPr id="82" name="楕円 81"/>
        <xdr:cNvSpPr/>
      </xdr:nvSpPr>
      <xdr:spPr>
        <a:xfrm>
          <a:off x="3746500" y="60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99445</xdr:rowOff>
    </xdr:from>
    <xdr:ext cx="534377" cy="259045"/>
    <xdr:sp macro="" textlink="">
      <xdr:nvSpPr>
        <xdr:cNvPr id="83" name="テキスト ボックス 82"/>
        <xdr:cNvSpPr txBox="1"/>
      </xdr:nvSpPr>
      <xdr:spPr>
        <a:xfrm>
          <a:off x="3530111" y="61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1016</xdr:rowOff>
    </xdr:from>
    <xdr:to>
      <xdr:col>15</xdr:col>
      <xdr:colOff>101600</xdr:colOff>
      <xdr:row>35</xdr:row>
      <xdr:rowOff>102616</xdr:rowOff>
    </xdr:to>
    <xdr:sp macro="" textlink="">
      <xdr:nvSpPr>
        <xdr:cNvPr id="84" name="楕円 83"/>
        <xdr:cNvSpPr/>
      </xdr:nvSpPr>
      <xdr:spPr>
        <a:xfrm>
          <a:off x="2857500" y="60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93743</xdr:rowOff>
    </xdr:from>
    <xdr:ext cx="534377" cy="259045"/>
    <xdr:sp macro="" textlink="">
      <xdr:nvSpPr>
        <xdr:cNvPr id="85" name="テキスト ボックス 84"/>
        <xdr:cNvSpPr txBox="1"/>
      </xdr:nvSpPr>
      <xdr:spPr>
        <a:xfrm>
          <a:off x="2641111" y="609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166256</xdr:rowOff>
    </xdr:from>
    <xdr:to>
      <xdr:col>10</xdr:col>
      <xdr:colOff>165100</xdr:colOff>
      <xdr:row>35</xdr:row>
      <xdr:rowOff>96406</xdr:rowOff>
    </xdr:to>
    <xdr:sp macro="" textlink="">
      <xdr:nvSpPr>
        <xdr:cNvPr id="86" name="楕円 85"/>
        <xdr:cNvSpPr/>
      </xdr:nvSpPr>
      <xdr:spPr>
        <a:xfrm>
          <a:off x="1968500" y="59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87533</xdr:rowOff>
    </xdr:from>
    <xdr:ext cx="534377" cy="259045"/>
    <xdr:sp macro="" textlink="">
      <xdr:nvSpPr>
        <xdr:cNvPr id="87" name="テキスト ボックス 86"/>
        <xdr:cNvSpPr txBox="1"/>
      </xdr:nvSpPr>
      <xdr:spPr>
        <a:xfrm>
          <a:off x="1752111" y="60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166573</xdr:rowOff>
    </xdr:from>
    <xdr:to>
      <xdr:col>6</xdr:col>
      <xdr:colOff>38100</xdr:colOff>
      <xdr:row>35</xdr:row>
      <xdr:rowOff>96723</xdr:rowOff>
    </xdr:to>
    <xdr:sp macro="" textlink="">
      <xdr:nvSpPr>
        <xdr:cNvPr id="88" name="楕円 87"/>
        <xdr:cNvSpPr/>
      </xdr:nvSpPr>
      <xdr:spPr>
        <a:xfrm>
          <a:off x="1079500" y="59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87850</xdr:rowOff>
    </xdr:from>
    <xdr:ext cx="534377" cy="259045"/>
    <xdr:sp macro="" textlink="">
      <xdr:nvSpPr>
        <xdr:cNvPr id="89" name="テキスト ボックス 88"/>
        <xdr:cNvSpPr txBox="1"/>
      </xdr:nvSpPr>
      <xdr:spPr>
        <a:xfrm>
          <a:off x="863111" y="60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22537</xdr:rowOff>
    </xdr:from>
    <xdr:to>
      <xdr:col>24</xdr:col>
      <xdr:colOff>63500</xdr:colOff>
      <xdr:row>56</xdr:row>
      <xdr:rowOff>86556</xdr:rowOff>
    </xdr:to>
    <xdr:cxnSp macro="">
      <xdr:nvCxnSpPr>
        <xdr:cNvPr id="121" name="直線コネクタ 120"/>
        <xdr:cNvCxnSpPr/>
      </xdr:nvCxnSpPr>
      <xdr:spPr>
        <a:xfrm flipV="1">
          <a:off x="3797300" y="9623737"/>
          <a:ext cx="838200" cy="6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86556</xdr:rowOff>
    </xdr:from>
    <xdr:to>
      <xdr:col>19</xdr:col>
      <xdr:colOff>177800</xdr:colOff>
      <xdr:row>57</xdr:row>
      <xdr:rowOff>35295</xdr:rowOff>
    </xdr:to>
    <xdr:cxnSp macro="">
      <xdr:nvCxnSpPr>
        <xdr:cNvPr id="124" name="直線コネクタ 123"/>
        <xdr:cNvCxnSpPr/>
      </xdr:nvCxnSpPr>
      <xdr:spPr>
        <a:xfrm flipV="1">
          <a:off x="2908300" y="9687756"/>
          <a:ext cx="889000" cy="12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35295</xdr:rowOff>
    </xdr:from>
    <xdr:to>
      <xdr:col>15</xdr:col>
      <xdr:colOff>50800</xdr:colOff>
      <xdr:row>57</xdr:row>
      <xdr:rowOff>81549</xdr:rowOff>
    </xdr:to>
    <xdr:cxnSp macro="">
      <xdr:nvCxnSpPr>
        <xdr:cNvPr id="127" name="直線コネクタ 126"/>
        <xdr:cNvCxnSpPr/>
      </xdr:nvCxnSpPr>
      <xdr:spPr>
        <a:xfrm flipV="1">
          <a:off x="2019300" y="9807945"/>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81549</xdr:rowOff>
    </xdr:from>
    <xdr:to>
      <xdr:col>10</xdr:col>
      <xdr:colOff>114300</xdr:colOff>
      <xdr:row>57</xdr:row>
      <xdr:rowOff>169462</xdr:rowOff>
    </xdr:to>
    <xdr:cxnSp macro="">
      <xdr:nvCxnSpPr>
        <xdr:cNvPr id="130" name="直線コネクタ 129"/>
        <xdr:cNvCxnSpPr/>
      </xdr:nvCxnSpPr>
      <xdr:spPr>
        <a:xfrm flipV="1">
          <a:off x="1130300" y="9854199"/>
          <a:ext cx="889000" cy="8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143187</xdr:rowOff>
    </xdr:from>
    <xdr:to>
      <xdr:col>24</xdr:col>
      <xdr:colOff>114300</xdr:colOff>
      <xdr:row>56</xdr:row>
      <xdr:rowOff>73337</xdr:rowOff>
    </xdr:to>
    <xdr:sp macro="" textlink="">
      <xdr:nvSpPr>
        <xdr:cNvPr id="140" name="楕円 139"/>
        <xdr:cNvSpPr/>
      </xdr:nvSpPr>
      <xdr:spPr>
        <a:xfrm>
          <a:off x="4584700" y="95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166064</xdr:rowOff>
    </xdr:from>
    <xdr:ext cx="534377" cy="259045"/>
    <xdr:sp macro="" textlink="">
      <xdr:nvSpPr>
        <xdr:cNvPr id="141" name="物件費該当値テキスト"/>
        <xdr:cNvSpPr txBox="1"/>
      </xdr:nvSpPr>
      <xdr:spPr>
        <a:xfrm>
          <a:off x="4686300" y="942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35756</xdr:rowOff>
    </xdr:from>
    <xdr:to>
      <xdr:col>20</xdr:col>
      <xdr:colOff>38100</xdr:colOff>
      <xdr:row>56</xdr:row>
      <xdr:rowOff>137356</xdr:rowOff>
    </xdr:to>
    <xdr:sp macro="" textlink="">
      <xdr:nvSpPr>
        <xdr:cNvPr id="142" name="楕円 141"/>
        <xdr:cNvSpPr/>
      </xdr:nvSpPr>
      <xdr:spPr>
        <a:xfrm>
          <a:off x="3746500" y="9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153883</xdr:rowOff>
    </xdr:from>
    <xdr:ext cx="534377" cy="259045"/>
    <xdr:sp macro="" textlink="">
      <xdr:nvSpPr>
        <xdr:cNvPr id="143" name="テキスト ボックス 142"/>
        <xdr:cNvSpPr txBox="1"/>
      </xdr:nvSpPr>
      <xdr:spPr>
        <a:xfrm>
          <a:off x="3530111" y="94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155945</xdr:rowOff>
    </xdr:from>
    <xdr:to>
      <xdr:col>15</xdr:col>
      <xdr:colOff>101600</xdr:colOff>
      <xdr:row>57</xdr:row>
      <xdr:rowOff>86095</xdr:rowOff>
    </xdr:to>
    <xdr:sp macro="" textlink="">
      <xdr:nvSpPr>
        <xdr:cNvPr id="144" name="楕円 143"/>
        <xdr:cNvSpPr/>
      </xdr:nvSpPr>
      <xdr:spPr>
        <a:xfrm>
          <a:off x="2857500" y="97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77222</xdr:rowOff>
    </xdr:from>
    <xdr:ext cx="534377" cy="259045"/>
    <xdr:sp macro="" textlink="">
      <xdr:nvSpPr>
        <xdr:cNvPr id="145" name="テキスト ボックス 144"/>
        <xdr:cNvSpPr txBox="1"/>
      </xdr:nvSpPr>
      <xdr:spPr>
        <a:xfrm>
          <a:off x="2641111" y="984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30749</xdr:rowOff>
    </xdr:from>
    <xdr:to>
      <xdr:col>10</xdr:col>
      <xdr:colOff>165100</xdr:colOff>
      <xdr:row>57</xdr:row>
      <xdr:rowOff>132349</xdr:rowOff>
    </xdr:to>
    <xdr:sp macro="" textlink="">
      <xdr:nvSpPr>
        <xdr:cNvPr id="146" name="楕円 145"/>
        <xdr:cNvSpPr/>
      </xdr:nvSpPr>
      <xdr:spPr>
        <a:xfrm>
          <a:off x="1968500" y="98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123476</xdr:rowOff>
    </xdr:from>
    <xdr:ext cx="534377" cy="259045"/>
    <xdr:sp macro="" textlink="">
      <xdr:nvSpPr>
        <xdr:cNvPr id="147" name="テキスト ボックス 146"/>
        <xdr:cNvSpPr txBox="1"/>
      </xdr:nvSpPr>
      <xdr:spPr>
        <a:xfrm>
          <a:off x="1752111" y="989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118662</xdr:rowOff>
    </xdr:from>
    <xdr:to>
      <xdr:col>6</xdr:col>
      <xdr:colOff>38100</xdr:colOff>
      <xdr:row>58</xdr:row>
      <xdr:rowOff>48812</xdr:rowOff>
    </xdr:to>
    <xdr:sp macro="" textlink="">
      <xdr:nvSpPr>
        <xdr:cNvPr id="148" name="楕円 147"/>
        <xdr:cNvSpPr/>
      </xdr:nvSpPr>
      <xdr:spPr>
        <a:xfrm>
          <a:off x="1079500" y="98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39939</xdr:rowOff>
    </xdr:from>
    <xdr:ext cx="534377" cy="259045"/>
    <xdr:sp macro="" textlink="">
      <xdr:nvSpPr>
        <xdr:cNvPr id="149" name="テキスト ボックス 148"/>
        <xdr:cNvSpPr txBox="1"/>
      </xdr:nvSpPr>
      <xdr:spPr>
        <a:xfrm>
          <a:off x="863111" y="998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122030</xdr:rowOff>
    </xdr:from>
    <xdr:to>
      <xdr:col>24</xdr:col>
      <xdr:colOff>63500</xdr:colOff>
      <xdr:row>78</xdr:row>
      <xdr:rowOff>122898</xdr:rowOff>
    </xdr:to>
    <xdr:cxnSp macro="">
      <xdr:nvCxnSpPr>
        <xdr:cNvPr id="176" name="直線コネクタ 175"/>
        <xdr:cNvCxnSpPr/>
      </xdr:nvCxnSpPr>
      <xdr:spPr>
        <a:xfrm flipV="1">
          <a:off x="3797300" y="13495130"/>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122030</xdr:rowOff>
    </xdr:from>
    <xdr:to>
      <xdr:col>19</xdr:col>
      <xdr:colOff>177800</xdr:colOff>
      <xdr:row>78</xdr:row>
      <xdr:rowOff>122898</xdr:rowOff>
    </xdr:to>
    <xdr:cxnSp macro="">
      <xdr:nvCxnSpPr>
        <xdr:cNvPr id="179" name="直線コネクタ 178"/>
        <xdr:cNvCxnSpPr/>
      </xdr:nvCxnSpPr>
      <xdr:spPr>
        <a:xfrm>
          <a:off x="2908300" y="13495130"/>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118577</xdr:rowOff>
    </xdr:from>
    <xdr:to>
      <xdr:col>15</xdr:col>
      <xdr:colOff>50800</xdr:colOff>
      <xdr:row>78</xdr:row>
      <xdr:rowOff>122030</xdr:rowOff>
    </xdr:to>
    <xdr:cxnSp macro="">
      <xdr:nvCxnSpPr>
        <xdr:cNvPr id="182" name="直線コネクタ 181"/>
        <xdr:cNvCxnSpPr/>
      </xdr:nvCxnSpPr>
      <xdr:spPr>
        <a:xfrm>
          <a:off x="2019300" y="13491677"/>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114165</xdr:rowOff>
    </xdr:from>
    <xdr:to>
      <xdr:col>10</xdr:col>
      <xdr:colOff>114300</xdr:colOff>
      <xdr:row>78</xdr:row>
      <xdr:rowOff>118577</xdr:rowOff>
    </xdr:to>
    <xdr:cxnSp macro="">
      <xdr:nvCxnSpPr>
        <xdr:cNvPr id="185" name="直線コネクタ 184"/>
        <xdr:cNvCxnSpPr/>
      </xdr:nvCxnSpPr>
      <xdr:spPr>
        <a:xfrm>
          <a:off x="1130300" y="13487265"/>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71230</xdr:rowOff>
    </xdr:from>
    <xdr:to>
      <xdr:col>24</xdr:col>
      <xdr:colOff>114300</xdr:colOff>
      <xdr:row>79</xdr:row>
      <xdr:rowOff>1380</xdr:rowOff>
    </xdr:to>
    <xdr:sp macro="" textlink="">
      <xdr:nvSpPr>
        <xdr:cNvPr id="195" name="楕円 194"/>
        <xdr:cNvSpPr/>
      </xdr:nvSpPr>
      <xdr:spPr>
        <a:xfrm>
          <a:off x="4584700" y="134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157607</xdr:rowOff>
    </xdr:from>
    <xdr:ext cx="378565" cy="259045"/>
    <xdr:sp macro="" textlink="">
      <xdr:nvSpPr>
        <xdr:cNvPr id="196" name="維持補修費該当値テキスト"/>
        <xdr:cNvSpPr txBox="1"/>
      </xdr:nvSpPr>
      <xdr:spPr>
        <a:xfrm>
          <a:off x="4686300" y="1335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72098</xdr:rowOff>
    </xdr:from>
    <xdr:to>
      <xdr:col>20</xdr:col>
      <xdr:colOff>38100</xdr:colOff>
      <xdr:row>79</xdr:row>
      <xdr:rowOff>2248</xdr:rowOff>
    </xdr:to>
    <xdr:sp macro="" textlink="">
      <xdr:nvSpPr>
        <xdr:cNvPr id="197" name="楕円 196"/>
        <xdr:cNvSpPr/>
      </xdr:nvSpPr>
      <xdr:spPr>
        <a:xfrm>
          <a:off x="37465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164825</xdr:rowOff>
    </xdr:from>
    <xdr:ext cx="378565" cy="259045"/>
    <xdr:sp macro="" textlink="">
      <xdr:nvSpPr>
        <xdr:cNvPr id="198" name="テキスト ボックス 197"/>
        <xdr:cNvSpPr txBox="1"/>
      </xdr:nvSpPr>
      <xdr:spPr>
        <a:xfrm>
          <a:off x="3608017" y="1353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71230</xdr:rowOff>
    </xdr:from>
    <xdr:to>
      <xdr:col>15</xdr:col>
      <xdr:colOff>101600</xdr:colOff>
      <xdr:row>79</xdr:row>
      <xdr:rowOff>1380</xdr:rowOff>
    </xdr:to>
    <xdr:sp macro="" textlink="">
      <xdr:nvSpPr>
        <xdr:cNvPr id="199" name="楕円 198"/>
        <xdr:cNvSpPr/>
      </xdr:nvSpPr>
      <xdr:spPr>
        <a:xfrm>
          <a:off x="2857500" y="134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163957</xdr:rowOff>
    </xdr:from>
    <xdr:ext cx="378565" cy="259045"/>
    <xdr:sp macro="" textlink="">
      <xdr:nvSpPr>
        <xdr:cNvPr id="200" name="テキスト ボックス 199"/>
        <xdr:cNvSpPr txBox="1"/>
      </xdr:nvSpPr>
      <xdr:spPr>
        <a:xfrm>
          <a:off x="2719017" y="1353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67777</xdr:rowOff>
    </xdr:from>
    <xdr:to>
      <xdr:col>10</xdr:col>
      <xdr:colOff>165100</xdr:colOff>
      <xdr:row>78</xdr:row>
      <xdr:rowOff>169377</xdr:rowOff>
    </xdr:to>
    <xdr:sp macro="" textlink="">
      <xdr:nvSpPr>
        <xdr:cNvPr id="201" name="楕円 200"/>
        <xdr:cNvSpPr/>
      </xdr:nvSpPr>
      <xdr:spPr>
        <a:xfrm>
          <a:off x="1968500" y="13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160504</xdr:rowOff>
    </xdr:from>
    <xdr:ext cx="378565" cy="259045"/>
    <xdr:sp macro="" textlink="">
      <xdr:nvSpPr>
        <xdr:cNvPr id="202" name="テキスト ボックス 201"/>
        <xdr:cNvSpPr txBox="1"/>
      </xdr:nvSpPr>
      <xdr:spPr>
        <a:xfrm>
          <a:off x="1830017" y="1353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63365</xdr:rowOff>
    </xdr:from>
    <xdr:to>
      <xdr:col>6</xdr:col>
      <xdr:colOff>38100</xdr:colOff>
      <xdr:row>78</xdr:row>
      <xdr:rowOff>164965</xdr:rowOff>
    </xdr:to>
    <xdr:sp macro="" textlink="">
      <xdr:nvSpPr>
        <xdr:cNvPr id="203" name="楕円 202"/>
        <xdr:cNvSpPr/>
      </xdr:nvSpPr>
      <xdr:spPr>
        <a:xfrm>
          <a:off x="1079500" y="134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156092</xdr:rowOff>
    </xdr:from>
    <xdr:ext cx="469744" cy="259045"/>
    <xdr:sp macro="" textlink="">
      <xdr:nvSpPr>
        <xdr:cNvPr id="204" name="テキスト ボックス 203"/>
        <xdr:cNvSpPr txBox="1"/>
      </xdr:nvSpPr>
      <xdr:spPr>
        <a:xfrm>
          <a:off x="895428" y="1352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118999</xdr:rowOff>
    </xdr:from>
    <xdr:to>
      <xdr:col>24</xdr:col>
      <xdr:colOff>63500</xdr:colOff>
      <xdr:row>97</xdr:row>
      <xdr:rowOff>156553</xdr:rowOff>
    </xdr:to>
    <xdr:cxnSp macro="">
      <xdr:nvCxnSpPr>
        <xdr:cNvPr id="234" name="直線コネクタ 233"/>
        <xdr:cNvCxnSpPr/>
      </xdr:nvCxnSpPr>
      <xdr:spPr>
        <a:xfrm>
          <a:off x="3797300" y="16749649"/>
          <a:ext cx="8382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118999</xdr:rowOff>
    </xdr:from>
    <xdr:to>
      <xdr:col>19</xdr:col>
      <xdr:colOff>177800</xdr:colOff>
      <xdr:row>97</xdr:row>
      <xdr:rowOff>123737</xdr:rowOff>
    </xdr:to>
    <xdr:cxnSp macro="">
      <xdr:nvCxnSpPr>
        <xdr:cNvPr id="237" name="直線コネクタ 236"/>
        <xdr:cNvCxnSpPr/>
      </xdr:nvCxnSpPr>
      <xdr:spPr>
        <a:xfrm flipV="1">
          <a:off x="2908300" y="16749649"/>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123737</xdr:rowOff>
    </xdr:from>
    <xdr:to>
      <xdr:col>15</xdr:col>
      <xdr:colOff>50800</xdr:colOff>
      <xdr:row>98</xdr:row>
      <xdr:rowOff>6350</xdr:rowOff>
    </xdr:to>
    <xdr:cxnSp macro="">
      <xdr:nvCxnSpPr>
        <xdr:cNvPr id="240" name="直線コネクタ 239"/>
        <xdr:cNvCxnSpPr/>
      </xdr:nvCxnSpPr>
      <xdr:spPr>
        <a:xfrm flipV="1">
          <a:off x="2019300" y="16754387"/>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167602</xdr:rowOff>
    </xdr:from>
    <xdr:to>
      <xdr:col>10</xdr:col>
      <xdr:colOff>114300</xdr:colOff>
      <xdr:row>98</xdr:row>
      <xdr:rowOff>6350</xdr:rowOff>
    </xdr:to>
    <xdr:cxnSp macro="">
      <xdr:nvCxnSpPr>
        <xdr:cNvPr id="243" name="直線コネクタ 242"/>
        <xdr:cNvCxnSpPr/>
      </xdr:nvCxnSpPr>
      <xdr:spPr>
        <a:xfrm>
          <a:off x="1130300" y="16798252"/>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105753</xdr:rowOff>
    </xdr:from>
    <xdr:to>
      <xdr:col>24</xdr:col>
      <xdr:colOff>114300</xdr:colOff>
      <xdr:row>98</xdr:row>
      <xdr:rowOff>35903</xdr:rowOff>
    </xdr:to>
    <xdr:sp macro="" textlink="">
      <xdr:nvSpPr>
        <xdr:cNvPr id="253" name="楕円 252"/>
        <xdr:cNvSpPr/>
      </xdr:nvSpPr>
      <xdr:spPr>
        <a:xfrm>
          <a:off x="4584700" y="167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84180</xdr:rowOff>
    </xdr:from>
    <xdr:ext cx="534377" cy="259045"/>
    <xdr:sp macro="" textlink="">
      <xdr:nvSpPr>
        <xdr:cNvPr id="254" name="扶助費該当値テキスト"/>
        <xdr:cNvSpPr txBox="1"/>
      </xdr:nvSpPr>
      <xdr:spPr>
        <a:xfrm>
          <a:off x="4686300" y="1671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68199</xdr:rowOff>
    </xdr:from>
    <xdr:to>
      <xdr:col>20</xdr:col>
      <xdr:colOff>38100</xdr:colOff>
      <xdr:row>97</xdr:row>
      <xdr:rowOff>169799</xdr:rowOff>
    </xdr:to>
    <xdr:sp macro="" textlink="">
      <xdr:nvSpPr>
        <xdr:cNvPr id="255" name="楕円 254"/>
        <xdr:cNvSpPr/>
      </xdr:nvSpPr>
      <xdr:spPr>
        <a:xfrm>
          <a:off x="3746500" y="166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160926</xdr:rowOff>
    </xdr:from>
    <xdr:ext cx="534377" cy="259045"/>
    <xdr:sp macro="" textlink="">
      <xdr:nvSpPr>
        <xdr:cNvPr id="256" name="テキスト ボックス 255"/>
        <xdr:cNvSpPr txBox="1"/>
      </xdr:nvSpPr>
      <xdr:spPr>
        <a:xfrm>
          <a:off x="3530111" y="167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72937</xdr:rowOff>
    </xdr:from>
    <xdr:to>
      <xdr:col>15</xdr:col>
      <xdr:colOff>101600</xdr:colOff>
      <xdr:row>98</xdr:row>
      <xdr:rowOff>3087</xdr:rowOff>
    </xdr:to>
    <xdr:sp macro="" textlink="">
      <xdr:nvSpPr>
        <xdr:cNvPr id="257" name="楕円 256"/>
        <xdr:cNvSpPr/>
      </xdr:nvSpPr>
      <xdr:spPr>
        <a:xfrm>
          <a:off x="2857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165664</xdr:rowOff>
    </xdr:from>
    <xdr:ext cx="534377" cy="259045"/>
    <xdr:sp macro="" textlink="">
      <xdr:nvSpPr>
        <xdr:cNvPr id="258" name="テキスト ボックス 257"/>
        <xdr:cNvSpPr txBox="1"/>
      </xdr:nvSpPr>
      <xdr:spPr>
        <a:xfrm>
          <a:off x="2641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127000</xdr:rowOff>
    </xdr:from>
    <xdr:to>
      <xdr:col>10</xdr:col>
      <xdr:colOff>165100</xdr:colOff>
      <xdr:row>98</xdr:row>
      <xdr:rowOff>57150</xdr:rowOff>
    </xdr:to>
    <xdr:sp macro="" textlink="">
      <xdr:nvSpPr>
        <xdr:cNvPr id="259" name="楕円 258"/>
        <xdr:cNvSpPr/>
      </xdr:nvSpPr>
      <xdr:spPr>
        <a:xfrm>
          <a:off x="1968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48277</xdr:rowOff>
    </xdr:from>
    <xdr:ext cx="534377" cy="259045"/>
    <xdr:sp macro="" textlink="">
      <xdr:nvSpPr>
        <xdr:cNvPr id="260" name="テキスト ボックス 259"/>
        <xdr:cNvSpPr txBox="1"/>
      </xdr:nvSpPr>
      <xdr:spPr>
        <a:xfrm>
          <a:off x="1752111" y="168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116802</xdr:rowOff>
    </xdr:from>
    <xdr:to>
      <xdr:col>6</xdr:col>
      <xdr:colOff>38100</xdr:colOff>
      <xdr:row>98</xdr:row>
      <xdr:rowOff>46952</xdr:rowOff>
    </xdr:to>
    <xdr:sp macro="" textlink="">
      <xdr:nvSpPr>
        <xdr:cNvPr id="261" name="楕円 260"/>
        <xdr:cNvSpPr/>
      </xdr:nvSpPr>
      <xdr:spPr>
        <a:xfrm>
          <a:off x="1079500" y="167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38079</xdr:rowOff>
    </xdr:from>
    <xdr:ext cx="534377" cy="259045"/>
    <xdr:sp macro="" textlink="">
      <xdr:nvSpPr>
        <xdr:cNvPr id="262" name="テキスト ボックス 261"/>
        <xdr:cNvSpPr txBox="1"/>
      </xdr:nvSpPr>
      <xdr:spPr>
        <a:xfrm>
          <a:off x="863111" y="168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9825</xdr:rowOff>
    </xdr:from>
    <xdr:to>
      <xdr:col>55</xdr:col>
      <xdr:colOff>0</xdr:colOff>
      <xdr:row>36</xdr:row>
      <xdr:rowOff>167414</xdr:rowOff>
    </xdr:to>
    <xdr:cxnSp macro="">
      <xdr:nvCxnSpPr>
        <xdr:cNvPr id="291" name="直線コネクタ 290"/>
        <xdr:cNvCxnSpPr/>
      </xdr:nvCxnSpPr>
      <xdr:spPr>
        <a:xfrm flipV="1">
          <a:off x="9639300" y="6182025"/>
          <a:ext cx="838200" cy="1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167414</xdr:rowOff>
    </xdr:from>
    <xdr:to>
      <xdr:col>50</xdr:col>
      <xdr:colOff>114300</xdr:colOff>
      <xdr:row>37</xdr:row>
      <xdr:rowOff>6144</xdr:rowOff>
    </xdr:to>
    <xdr:cxnSp macro="">
      <xdr:nvCxnSpPr>
        <xdr:cNvPr id="294" name="直線コネクタ 293"/>
        <xdr:cNvCxnSpPr/>
      </xdr:nvCxnSpPr>
      <xdr:spPr>
        <a:xfrm flipV="1">
          <a:off x="8750300" y="6339614"/>
          <a:ext cx="889000" cy="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168595</xdr:rowOff>
    </xdr:from>
    <xdr:to>
      <xdr:col>45</xdr:col>
      <xdr:colOff>177800</xdr:colOff>
      <xdr:row>37</xdr:row>
      <xdr:rowOff>6144</xdr:rowOff>
    </xdr:to>
    <xdr:cxnSp macro="">
      <xdr:nvCxnSpPr>
        <xdr:cNvPr id="297" name="直線コネクタ 296"/>
        <xdr:cNvCxnSpPr/>
      </xdr:nvCxnSpPr>
      <xdr:spPr>
        <a:xfrm>
          <a:off x="7861300" y="6340795"/>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168595</xdr:rowOff>
    </xdr:from>
    <xdr:to>
      <xdr:col>41</xdr:col>
      <xdr:colOff>50800</xdr:colOff>
      <xdr:row>37</xdr:row>
      <xdr:rowOff>57915</xdr:rowOff>
    </xdr:to>
    <xdr:cxnSp macro="">
      <xdr:nvCxnSpPr>
        <xdr:cNvPr id="300" name="直線コネクタ 299"/>
        <xdr:cNvCxnSpPr/>
      </xdr:nvCxnSpPr>
      <xdr:spPr>
        <a:xfrm flipV="1">
          <a:off x="6972300" y="6340795"/>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130475</xdr:rowOff>
    </xdr:from>
    <xdr:to>
      <xdr:col>55</xdr:col>
      <xdr:colOff>50800</xdr:colOff>
      <xdr:row>36</xdr:row>
      <xdr:rowOff>60625</xdr:rowOff>
    </xdr:to>
    <xdr:sp macro="" textlink="">
      <xdr:nvSpPr>
        <xdr:cNvPr id="310" name="楕円 309"/>
        <xdr:cNvSpPr/>
      </xdr:nvSpPr>
      <xdr:spPr>
        <a:xfrm>
          <a:off x="10426700" y="61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153352</xdr:rowOff>
    </xdr:from>
    <xdr:ext cx="534377" cy="259045"/>
    <xdr:sp macro="" textlink="">
      <xdr:nvSpPr>
        <xdr:cNvPr id="311" name="補助費等該当値テキスト"/>
        <xdr:cNvSpPr txBox="1"/>
      </xdr:nvSpPr>
      <xdr:spPr>
        <a:xfrm>
          <a:off x="10528300" y="59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116614</xdr:rowOff>
    </xdr:from>
    <xdr:to>
      <xdr:col>50</xdr:col>
      <xdr:colOff>165100</xdr:colOff>
      <xdr:row>37</xdr:row>
      <xdr:rowOff>46764</xdr:rowOff>
    </xdr:to>
    <xdr:sp macro="" textlink="">
      <xdr:nvSpPr>
        <xdr:cNvPr id="312" name="楕円 311"/>
        <xdr:cNvSpPr/>
      </xdr:nvSpPr>
      <xdr:spPr>
        <a:xfrm>
          <a:off x="9588500" y="62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37891</xdr:rowOff>
    </xdr:from>
    <xdr:ext cx="534377" cy="259045"/>
    <xdr:sp macro="" textlink="">
      <xdr:nvSpPr>
        <xdr:cNvPr id="313" name="テキスト ボックス 312"/>
        <xdr:cNvSpPr txBox="1"/>
      </xdr:nvSpPr>
      <xdr:spPr>
        <a:xfrm>
          <a:off x="9372111" y="638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126794</xdr:rowOff>
    </xdr:from>
    <xdr:to>
      <xdr:col>46</xdr:col>
      <xdr:colOff>38100</xdr:colOff>
      <xdr:row>37</xdr:row>
      <xdr:rowOff>56944</xdr:rowOff>
    </xdr:to>
    <xdr:sp macro="" textlink="">
      <xdr:nvSpPr>
        <xdr:cNvPr id="314" name="楕円 313"/>
        <xdr:cNvSpPr/>
      </xdr:nvSpPr>
      <xdr:spPr>
        <a:xfrm>
          <a:off x="8699500" y="629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48071</xdr:rowOff>
    </xdr:from>
    <xdr:ext cx="534377" cy="259045"/>
    <xdr:sp macro="" textlink="">
      <xdr:nvSpPr>
        <xdr:cNvPr id="315" name="テキスト ボックス 314"/>
        <xdr:cNvSpPr txBox="1"/>
      </xdr:nvSpPr>
      <xdr:spPr>
        <a:xfrm>
          <a:off x="8483111" y="63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117795</xdr:rowOff>
    </xdr:from>
    <xdr:to>
      <xdr:col>41</xdr:col>
      <xdr:colOff>101600</xdr:colOff>
      <xdr:row>37</xdr:row>
      <xdr:rowOff>47945</xdr:rowOff>
    </xdr:to>
    <xdr:sp macro="" textlink="">
      <xdr:nvSpPr>
        <xdr:cNvPr id="316" name="楕円 315"/>
        <xdr:cNvSpPr/>
      </xdr:nvSpPr>
      <xdr:spPr>
        <a:xfrm>
          <a:off x="7810500" y="6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39072</xdr:rowOff>
    </xdr:from>
    <xdr:ext cx="534377" cy="259045"/>
    <xdr:sp macro="" textlink="">
      <xdr:nvSpPr>
        <xdr:cNvPr id="317" name="テキスト ボックス 316"/>
        <xdr:cNvSpPr txBox="1"/>
      </xdr:nvSpPr>
      <xdr:spPr>
        <a:xfrm>
          <a:off x="7594111" y="63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7115</xdr:rowOff>
    </xdr:from>
    <xdr:to>
      <xdr:col>36</xdr:col>
      <xdr:colOff>165100</xdr:colOff>
      <xdr:row>37</xdr:row>
      <xdr:rowOff>108715</xdr:rowOff>
    </xdr:to>
    <xdr:sp macro="" textlink="">
      <xdr:nvSpPr>
        <xdr:cNvPr id="318" name="楕円 317"/>
        <xdr:cNvSpPr/>
      </xdr:nvSpPr>
      <xdr:spPr>
        <a:xfrm>
          <a:off x="6921500" y="63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99842</xdr:rowOff>
    </xdr:from>
    <xdr:ext cx="534377" cy="259045"/>
    <xdr:sp macro="" textlink="">
      <xdr:nvSpPr>
        <xdr:cNvPr id="319" name="テキスト ボックス 318"/>
        <xdr:cNvSpPr txBox="1"/>
      </xdr:nvSpPr>
      <xdr:spPr>
        <a:xfrm>
          <a:off x="6705111" y="64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96038</xdr:rowOff>
    </xdr:from>
    <xdr:to>
      <xdr:col>55</xdr:col>
      <xdr:colOff>0</xdr:colOff>
      <xdr:row>57</xdr:row>
      <xdr:rowOff>100719</xdr:rowOff>
    </xdr:to>
    <xdr:cxnSp macro="">
      <xdr:nvCxnSpPr>
        <xdr:cNvPr id="346" name="直線コネクタ 345"/>
        <xdr:cNvCxnSpPr/>
      </xdr:nvCxnSpPr>
      <xdr:spPr>
        <a:xfrm flipV="1">
          <a:off x="9639300" y="9868688"/>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146755</xdr:rowOff>
    </xdr:from>
    <xdr:to>
      <xdr:col>50</xdr:col>
      <xdr:colOff>114300</xdr:colOff>
      <xdr:row>57</xdr:row>
      <xdr:rowOff>100719</xdr:rowOff>
    </xdr:to>
    <xdr:cxnSp macro="">
      <xdr:nvCxnSpPr>
        <xdr:cNvPr id="349" name="直線コネクタ 348"/>
        <xdr:cNvCxnSpPr/>
      </xdr:nvCxnSpPr>
      <xdr:spPr>
        <a:xfrm>
          <a:off x="8750300" y="9576505"/>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146755</xdr:rowOff>
    </xdr:from>
    <xdr:to>
      <xdr:col>45</xdr:col>
      <xdr:colOff>177800</xdr:colOff>
      <xdr:row>57</xdr:row>
      <xdr:rowOff>11035</xdr:rowOff>
    </xdr:to>
    <xdr:cxnSp macro="">
      <xdr:nvCxnSpPr>
        <xdr:cNvPr id="352" name="直線コネクタ 351"/>
        <xdr:cNvCxnSpPr/>
      </xdr:nvCxnSpPr>
      <xdr:spPr>
        <a:xfrm flipV="1">
          <a:off x="7861300" y="9576505"/>
          <a:ext cx="889000" cy="20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11035</xdr:rowOff>
    </xdr:from>
    <xdr:to>
      <xdr:col>41</xdr:col>
      <xdr:colOff>50800</xdr:colOff>
      <xdr:row>57</xdr:row>
      <xdr:rowOff>46395</xdr:rowOff>
    </xdr:to>
    <xdr:cxnSp macro="">
      <xdr:nvCxnSpPr>
        <xdr:cNvPr id="355" name="直線コネクタ 354"/>
        <xdr:cNvCxnSpPr/>
      </xdr:nvCxnSpPr>
      <xdr:spPr>
        <a:xfrm flipV="1">
          <a:off x="6972300" y="9783685"/>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45238</xdr:rowOff>
    </xdr:from>
    <xdr:to>
      <xdr:col>55</xdr:col>
      <xdr:colOff>50800</xdr:colOff>
      <xdr:row>57</xdr:row>
      <xdr:rowOff>146838</xdr:rowOff>
    </xdr:to>
    <xdr:sp macro="" textlink="">
      <xdr:nvSpPr>
        <xdr:cNvPr id="365" name="楕円 364"/>
        <xdr:cNvSpPr/>
      </xdr:nvSpPr>
      <xdr:spPr>
        <a:xfrm>
          <a:off x="104267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23665</xdr:rowOff>
    </xdr:from>
    <xdr:ext cx="534377" cy="259045"/>
    <xdr:sp macro="" textlink="">
      <xdr:nvSpPr>
        <xdr:cNvPr id="366" name="普通建設事業費該当値テキスト"/>
        <xdr:cNvSpPr txBox="1"/>
      </xdr:nvSpPr>
      <xdr:spPr>
        <a:xfrm>
          <a:off x="10528300" y="97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49919</xdr:rowOff>
    </xdr:from>
    <xdr:to>
      <xdr:col>50</xdr:col>
      <xdr:colOff>165100</xdr:colOff>
      <xdr:row>57</xdr:row>
      <xdr:rowOff>151519</xdr:rowOff>
    </xdr:to>
    <xdr:sp macro="" textlink="">
      <xdr:nvSpPr>
        <xdr:cNvPr id="367" name="楕円 366"/>
        <xdr:cNvSpPr/>
      </xdr:nvSpPr>
      <xdr:spPr>
        <a:xfrm>
          <a:off x="9588500" y="98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142646</xdr:rowOff>
    </xdr:from>
    <xdr:ext cx="534377" cy="259045"/>
    <xdr:sp macro="" textlink="">
      <xdr:nvSpPr>
        <xdr:cNvPr id="368" name="テキスト ボックス 367"/>
        <xdr:cNvSpPr txBox="1"/>
      </xdr:nvSpPr>
      <xdr:spPr>
        <a:xfrm>
          <a:off x="9372111" y="99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95955</xdr:rowOff>
    </xdr:from>
    <xdr:to>
      <xdr:col>46</xdr:col>
      <xdr:colOff>38100</xdr:colOff>
      <xdr:row>56</xdr:row>
      <xdr:rowOff>26105</xdr:rowOff>
    </xdr:to>
    <xdr:sp macro="" textlink="">
      <xdr:nvSpPr>
        <xdr:cNvPr id="369" name="楕円 368"/>
        <xdr:cNvSpPr/>
      </xdr:nvSpPr>
      <xdr:spPr>
        <a:xfrm>
          <a:off x="8699500" y="9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42632</xdr:rowOff>
    </xdr:from>
    <xdr:ext cx="599010" cy="259045"/>
    <xdr:sp macro="" textlink="">
      <xdr:nvSpPr>
        <xdr:cNvPr id="370" name="テキスト ボックス 369"/>
        <xdr:cNvSpPr txBox="1"/>
      </xdr:nvSpPr>
      <xdr:spPr>
        <a:xfrm>
          <a:off x="8450795" y="93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131685</xdr:rowOff>
    </xdr:from>
    <xdr:to>
      <xdr:col>41</xdr:col>
      <xdr:colOff>101600</xdr:colOff>
      <xdr:row>57</xdr:row>
      <xdr:rowOff>61835</xdr:rowOff>
    </xdr:to>
    <xdr:sp macro="" textlink="">
      <xdr:nvSpPr>
        <xdr:cNvPr id="371" name="楕円 370"/>
        <xdr:cNvSpPr/>
      </xdr:nvSpPr>
      <xdr:spPr>
        <a:xfrm>
          <a:off x="7810500" y="9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52962</xdr:rowOff>
    </xdr:from>
    <xdr:ext cx="534377" cy="259045"/>
    <xdr:sp macro="" textlink="">
      <xdr:nvSpPr>
        <xdr:cNvPr id="372" name="テキスト ボックス 371"/>
        <xdr:cNvSpPr txBox="1"/>
      </xdr:nvSpPr>
      <xdr:spPr>
        <a:xfrm>
          <a:off x="7594111" y="98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167045</xdr:rowOff>
    </xdr:from>
    <xdr:to>
      <xdr:col>36</xdr:col>
      <xdr:colOff>165100</xdr:colOff>
      <xdr:row>57</xdr:row>
      <xdr:rowOff>97195</xdr:rowOff>
    </xdr:to>
    <xdr:sp macro="" textlink="">
      <xdr:nvSpPr>
        <xdr:cNvPr id="373" name="楕円 372"/>
        <xdr:cNvSpPr/>
      </xdr:nvSpPr>
      <xdr:spPr>
        <a:xfrm>
          <a:off x="6921500" y="97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88322</xdr:rowOff>
    </xdr:from>
    <xdr:ext cx="534377" cy="259045"/>
    <xdr:sp macro="" textlink="">
      <xdr:nvSpPr>
        <xdr:cNvPr id="374" name="テキスト ボックス 373"/>
        <xdr:cNvSpPr txBox="1"/>
      </xdr:nvSpPr>
      <xdr:spPr>
        <a:xfrm>
          <a:off x="6705111" y="98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92709</xdr:rowOff>
    </xdr:from>
    <xdr:to>
      <xdr:col>55</xdr:col>
      <xdr:colOff>0</xdr:colOff>
      <xdr:row>77</xdr:row>
      <xdr:rowOff>112936</xdr:rowOff>
    </xdr:to>
    <xdr:cxnSp macro="">
      <xdr:nvCxnSpPr>
        <xdr:cNvPr id="401" name="直線コネクタ 400"/>
        <xdr:cNvCxnSpPr/>
      </xdr:nvCxnSpPr>
      <xdr:spPr>
        <a:xfrm flipV="1">
          <a:off x="9639300" y="13294359"/>
          <a:ext cx="8382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79359</xdr:rowOff>
    </xdr:from>
    <xdr:to>
      <xdr:col>50</xdr:col>
      <xdr:colOff>114300</xdr:colOff>
      <xdr:row>77</xdr:row>
      <xdr:rowOff>112936</xdr:rowOff>
    </xdr:to>
    <xdr:cxnSp macro="">
      <xdr:nvCxnSpPr>
        <xdr:cNvPr id="404" name="直線コネクタ 403"/>
        <xdr:cNvCxnSpPr/>
      </xdr:nvCxnSpPr>
      <xdr:spPr>
        <a:xfrm>
          <a:off x="8750300" y="12766659"/>
          <a:ext cx="889000" cy="5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79359</xdr:rowOff>
    </xdr:from>
    <xdr:to>
      <xdr:col>45</xdr:col>
      <xdr:colOff>177800</xdr:colOff>
      <xdr:row>77</xdr:row>
      <xdr:rowOff>163429</xdr:rowOff>
    </xdr:to>
    <xdr:cxnSp macro="">
      <xdr:nvCxnSpPr>
        <xdr:cNvPr id="407" name="直線コネクタ 406"/>
        <xdr:cNvCxnSpPr/>
      </xdr:nvCxnSpPr>
      <xdr:spPr>
        <a:xfrm flipV="1">
          <a:off x="7861300" y="12766659"/>
          <a:ext cx="889000" cy="59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163429</xdr:rowOff>
    </xdr:from>
    <xdr:to>
      <xdr:col>41</xdr:col>
      <xdr:colOff>50800</xdr:colOff>
      <xdr:row>78</xdr:row>
      <xdr:rowOff>6107</xdr:rowOff>
    </xdr:to>
    <xdr:cxnSp macro="">
      <xdr:nvCxnSpPr>
        <xdr:cNvPr id="410" name="直線コネクタ 409"/>
        <xdr:cNvCxnSpPr/>
      </xdr:nvCxnSpPr>
      <xdr:spPr>
        <a:xfrm flipV="1">
          <a:off x="6972300" y="13365079"/>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41909</xdr:rowOff>
    </xdr:from>
    <xdr:to>
      <xdr:col>55</xdr:col>
      <xdr:colOff>50800</xdr:colOff>
      <xdr:row>77</xdr:row>
      <xdr:rowOff>143509</xdr:rowOff>
    </xdr:to>
    <xdr:sp macro="" textlink="">
      <xdr:nvSpPr>
        <xdr:cNvPr id="420" name="楕円 419"/>
        <xdr:cNvSpPr/>
      </xdr:nvSpPr>
      <xdr:spPr>
        <a:xfrm>
          <a:off x="10426700" y="132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20336</xdr:rowOff>
    </xdr:from>
    <xdr:ext cx="534377" cy="259045"/>
    <xdr:sp macro="" textlink="">
      <xdr:nvSpPr>
        <xdr:cNvPr id="421" name="普通建設事業費 （ うち新規整備　）該当値テキスト"/>
        <xdr:cNvSpPr txBox="1"/>
      </xdr:nvSpPr>
      <xdr:spPr>
        <a:xfrm>
          <a:off x="10528300" y="132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62136</xdr:rowOff>
    </xdr:from>
    <xdr:to>
      <xdr:col>50</xdr:col>
      <xdr:colOff>165100</xdr:colOff>
      <xdr:row>77</xdr:row>
      <xdr:rowOff>163736</xdr:rowOff>
    </xdr:to>
    <xdr:sp macro="" textlink="">
      <xdr:nvSpPr>
        <xdr:cNvPr id="422" name="楕円 421"/>
        <xdr:cNvSpPr/>
      </xdr:nvSpPr>
      <xdr:spPr>
        <a:xfrm>
          <a:off x="9588500" y="132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154863</xdr:rowOff>
    </xdr:from>
    <xdr:ext cx="534377" cy="259045"/>
    <xdr:sp macro="" textlink="">
      <xdr:nvSpPr>
        <xdr:cNvPr id="423" name="テキスト ボックス 422"/>
        <xdr:cNvSpPr txBox="1"/>
      </xdr:nvSpPr>
      <xdr:spPr>
        <a:xfrm>
          <a:off x="9372111" y="13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28559</xdr:rowOff>
    </xdr:from>
    <xdr:to>
      <xdr:col>46</xdr:col>
      <xdr:colOff>38100</xdr:colOff>
      <xdr:row>74</xdr:row>
      <xdr:rowOff>130159</xdr:rowOff>
    </xdr:to>
    <xdr:sp macro="" textlink="">
      <xdr:nvSpPr>
        <xdr:cNvPr id="424" name="楕円 423"/>
        <xdr:cNvSpPr/>
      </xdr:nvSpPr>
      <xdr:spPr>
        <a:xfrm>
          <a:off x="8699500" y="127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146686</xdr:rowOff>
    </xdr:from>
    <xdr:ext cx="534377" cy="259045"/>
    <xdr:sp macro="" textlink="">
      <xdr:nvSpPr>
        <xdr:cNvPr id="425" name="テキスト ボックス 424"/>
        <xdr:cNvSpPr txBox="1"/>
      </xdr:nvSpPr>
      <xdr:spPr>
        <a:xfrm>
          <a:off x="8483111" y="124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112629</xdr:rowOff>
    </xdr:from>
    <xdr:to>
      <xdr:col>41</xdr:col>
      <xdr:colOff>101600</xdr:colOff>
      <xdr:row>78</xdr:row>
      <xdr:rowOff>42779</xdr:rowOff>
    </xdr:to>
    <xdr:sp macro="" textlink="">
      <xdr:nvSpPr>
        <xdr:cNvPr id="426" name="楕円 425"/>
        <xdr:cNvSpPr/>
      </xdr:nvSpPr>
      <xdr:spPr>
        <a:xfrm>
          <a:off x="7810500" y="133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33906</xdr:rowOff>
    </xdr:from>
    <xdr:ext cx="534377" cy="259045"/>
    <xdr:sp macro="" textlink="">
      <xdr:nvSpPr>
        <xdr:cNvPr id="427" name="テキスト ボックス 426"/>
        <xdr:cNvSpPr txBox="1"/>
      </xdr:nvSpPr>
      <xdr:spPr>
        <a:xfrm>
          <a:off x="7594111" y="1340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126757</xdr:rowOff>
    </xdr:from>
    <xdr:to>
      <xdr:col>36</xdr:col>
      <xdr:colOff>165100</xdr:colOff>
      <xdr:row>78</xdr:row>
      <xdr:rowOff>56907</xdr:rowOff>
    </xdr:to>
    <xdr:sp macro="" textlink="">
      <xdr:nvSpPr>
        <xdr:cNvPr id="428" name="楕円 427"/>
        <xdr:cNvSpPr/>
      </xdr:nvSpPr>
      <xdr:spPr>
        <a:xfrm>
          <a:off x="6921500" y="133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48034</xdr:rowOff>
    </xdr:from>
    <xdr:ext cx="534377" cy="259045"/>
    <xdr:sp macro="" textlink="">
      <xdr:nvSpPr>
        <xdr:cNvPr id="429" name="テキスト ボックス 428"/>
        <xdr:cNvSpPr txBox="1"/>
      </xdr:nvSpPr>
      <xdr:spPr>
        <a:xfrm>
          <a:off x="6705111" y="134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93523</xdr:rowOff>
    </xdr:from>
    <xdr:to>
      <xdr:col>55</xdr:col>
      <xdr:colOff>0</xdr:colOff>
      <xdr:row>98</xdr:row>
      <xdr:rowOff>113433</xdr:rowOff>
    </xdr:to>
    <xdr:cxnSp macro="">
      <xdr:nvCxnSpPr>
        <xdr:cNvPr id="460" name="直線コネクタ 459"/>
        <xdr:cNvCxnSpPr/>
      </xdr:nvCxnSpPr>
      <xdr:spPr>
        <a:xfrm>
          <a:off x="9639300" y="16895623"/>
          <a:ext cx="8382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93523</xdr:rowOff>
    </xdr:from>
    <xdr:to>
      <xdr:col>50</xdr:col>
      <xdr:colOff>114300</xdr:colOff>
      <xdr:row>98</xdr:row>
      <xdr:rowOff>109035</xdr:rowOff>
    </xdr:to>
    <xdr:cxnSp macro="">
      <xdr:nvCxnSpPr>
        <xdr:cNvPr id="463" name="直線コネクタ 462"/>
        <xdr:cNvCxnSpPr/>
      </xdr:nvCxnSpPr>
      <xdr:spPr>
        <a:xfrm flipV="1">
          <a:off x="8750300" y="168956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166272</xdr:rowOff>
    </xdr:from>
    <xdr:to>
      <xdr:col>45</xdr:col>
      <xdr:colOff>177800</xdr:colOff>
      <xdr:row>98</xdr:row>
      <xdr:rowOff>109035</xdr:rowOff>
    </xdr:to>
    <xdr:cxnSp macro="">
      <xdr:nvCxnSpPr>
        <xdr:cNvPr id="466" name="直線コネクタ 465"/>
        <xdr:cNvCxnSpPr/>
      </xdr:nvCxnSpPr>
      <xdr:spPr>
        <a:xfrm>
          <a:off x="7861300" y="16625472"/>
          <a:ext cx="889000" cy="28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166272</xdr:rowOff>
    </xdr:from>
    <xdr:to>
      <xdr:col>41</xdr:col>
      <xdr:colOff>50800</xdr:colOff>
      <xdr:row>97</xdr:row>
      <xdr:rowOff>91247</xdr:rowOff>
    </xdr:to>
    <xdr:cxnSp macro="">
      <xdr:nvCxnSpPr>
        <xdr:cNvPr id="469" name="直線コネクタ 468"/>
        <xdr:cNvCxnSpPr/>
      </xdr:nvCxnSpPr>
      <xdr:spPr>
        <a:xfrm flipV="1">
          <a:off x="6972300" y="16625472"/>
          <a:ext cx="889000" cy="9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62633</xdr:rowOff>
    </xdr:from>
    <xdr:to>
      <xdr:col>55</xdr:col>
      <xdr:colOff>50800</xdr:colOff>
      <xdr:row>98</xdr:row>
      <xdr:rowOff>164233</xdr:rowOff>
    </xdr:to>
    <xdr:sp macro="" textlink="">
      <xdr:nvSpPr>
        <xdr:cNvPr id="479" name="楕円 478"/>
        <xdr:cNvSpPr/>
      </xdr:nvSpPr>
      <xdr:spPr>
        <a:xfrm>
          <a:off x="10426700" y="16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41060</xdr:rowOff>
    </xdr:from>
    <xdr:ext cx="534377" cy="259045"/>
    <xdr:sp macro="" textlink="">
      <xdr:nvSpPr>
        <xdr:cNvPr id="480" name="普通建設事業費 （ うち更新整備　）該当値テキスト"/>
        <xdr:cNvSpPr txBox="1"/>
      </xdr:nvSpPr>
      <xdr:spPr>
        <a:xfrm>
          <a:off x="10528300" y="1684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42723</xdr:rowOff>
    </xdr:from>
    <xdr:to>
      <xdr:col>50</xdr:col>
      <xdr:colOff>165100</xdr:colOff>
      <xdr:row>98</xdr:row>
      <xdr:rowOff>144323</xdr:rowOff>
    </xdr:to>
    <xdr:sp macro="" textlink="">
      <xdr:nvSpPr>
        <xdr:cNvPr id="481" name="楕円 480"/>
        <xdr:cNvSpPr/>
      </xdr:nvSpPr>
      <xdr:spPr>
        <a:xfrm>
          <a:off x="9588500" y="168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135450</xdr:rowOff>
    </xdr:from>
    <xdr:ext cx="534377" cy="259045"/>
    <xdr:sp macro="" textlink="">
      <xdr:nvSpPr>
        <xdr:cNvPr id="482" name="テキスト ボックス 481"/>
        <xdr:cNvSpPr txBox="1"/>
      </xdr:nvSpPr>
      <xdr:spPr>
        <a:xfrm>
          <a:off x="9372111" y="169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58235</xdr:rowOff>
    </xdr:from>
    <xdr:to>
      <xdr:col>46</xdr:col>
      <xdr:colOff>38100</xdr:colOff>
      <xdr:row>98</xdr:row>
      <xdr:rowOff>159835</xdr:rowOff>
    </xdr:to>
    <xdr:sp macro="" textlink="">
      <xdr:nvSpPr>
        <xdr:cNvPr id="483" name="楕円 482"/>
        <xdr:cNvSpPr/>
      </xdr:nvSpPr>
      <xdr:spPr>
        <a:xfrm>
          <a:off x="8699500" y="168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150962</xdr:rowOff>
    </xdr:from>
    <xdr:ext cx="534377" cy="259045"/>
    <xdr:sp macro="" textlink="">
      <xdr:nvSpPr>
        <xdr:cNvPr id="484" name="テキスト ボックス 483"/>
        <xdr:cNvSpPr txBox="1"/>
      </xdr:nvSpPr>
      <xdr:spPr>
        <a:xfrm>
          <a:off x="8483111" y="169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115472</xdr:rowOff>
    </xdr:from>
    <xdr:to>
      <xdr:col>41</xdr:col>
      <xdr:colOff>101600</xdr:colOff>
      <xdr:row>97</xdr:row>
      <xdr:rowOff>45622</xdr:rowOff>
    </xdr:to>
    <xdr:sp macro="" textlink="">
      <xdr:nvSpPr>
        <xdr:cNvPr id="485" name="楕円 484"/>
        <xdr:cNvSpPr/>
      </xdr:nvSpPr>
      <xdr:spPr>
        <a:xfrm>
          <a:off x="7810500" y="165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62149</xdr:rowOff>
    </xdr:from>
    <xdr:ext cx="534377" cy="259045"/>
    <xdr:sp macro="" textlink="">
      <xdr:nvSpPr>
        <xdr:cNvPr id="486" name="テキスト ボックス 485"/>
        <xdr:cNvSpPr txBox="1"/>
      </xdr:nvSpPr>
      <xdr:spPr>
        <a:xfrm>
          <a:off x="7594111" y="163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40447</xdr:rowOff>
    </xdr:from>
    <xdr:to>
      <xdr:col>36</xdr:col>
      <xdr:colOff>165100</xdr:colOff>
      <xdr:row>97</xdr:row>
      <xdr:rowOff>142047</xdr:rowOff>
    </xdr:to>
    <xdr:sp macro="" textlink="">
      <xdr:nvSpPr>
        <xdr:cNvPr id="487" name="楕円 486"/>
        <xdr:cNvSpPr/>
      </xdr:nvSpPr>
      <xdr:spPr>
        <a:xfrm>
          <a:off x="6921500" y="166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133174</xdr:rowOff>
    </xdr:from>
    <xdr:ext cx="534377" cy="259045"/>
    <xdr:sp macro="" textlink="">
      <xdr:nvSpPr>
        <xdr:cNvPr id="488" name="テキスト ボックス 487"/>
        <xdr:cNvSpPr txBox="1"/>
      </xdr:nvSpPr>
      <xdr:spPr>
        <a:xfrm>
          <a:off x="6705111" y="1676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119342</xdr:rowOff>
    </xdr:from>
    <xdr:to>
      <xdr:col>85</xdr:col>
      <xdr:colOff>127000</xdr:colOff>
      <xdr:row>39</xdr:row>
      <xdr:rowOff>11988</xdr:rowOff>
    </xdr:to>
    <xdr:cxnSp macro="">
      <xdr:nvCxnSpPr>
        <xdr:cNvPr id="517" name="直線コネクタ 516"/>
        <xdr:cNvCxnSpPr/>
      </xdr:nvCxnSpPr>
      <xdr:spPr>
        <a:xfrm flipV="1">
          <a:off x="15481300" y="6634442"/>
          <a:ext cx="838200" cy="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86233</xdr:rowOff>
    </xdr:from>
    <xdr:to>
      <xdr:col>81</xdr:col>
      <xdr:colOff>50800</xdr:colOff>
      <xdr:row>39</xdr:row>
      <xdr:rowOff>11988</xdr:rowOff>
    </xdr:to>
    <xdr:cxnSp macro="">
      <xdr:nvCxnSpPr>
        <xdr:cNvPr id="520" name="直線コネクタ 519"/>
        <xdr:cNvCxnSpPr/>
      </xdr:nvCxnSpPr>
      <xdr:spPr>
        <a:xfrm>
          <a:off x="14592300" y="6601333"/>
          <a:ext cx="8890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131877</xdr:rowOff>
    </xdr:from>
    <xdr:to>
      <xdr:col>76</xdr:col>
      <xdr:colOff>114300</xdr:colOff>
      <xdr:row>38</xdr:row>
      <xdr:rowOff>86233</xdr:rowOff>
    </xdr:to>
    <xdr:cxnSp macro="">
      <xdr:nvCxnSpPr>
        <xdr:cNvPr id="523" name="直線コネクタ 522"/>
        <xdr:cNvCxnSpPr/>
      </xdr:nvCxnSpPr>
      <xdr:spPr>
        <a:xfrm>
          <a:off x="13703300" y="6304077"/>
          <a:ext cx="8890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131877</xdr:rowOff>
    </xdr:from>
    <xdr:to>
      <xdr:col>71</xdr:col>
      <xdr:colOff>177800</xdr:colOff>
      <xdr:row>38</xdr:row>
      <xdr:rowOff>55715</xdr:rowOff>
    </xdr:to>
    <xdr:cxnSp macro="">
      <xdr:nvCxnSpPr>
        <xdr:cNvPr id="526" name="直線コネクタ 525"/>
        <xdr:cNvCxnSpPr/>
      </xdr:nvCxnSpPr>
      <xdr:spPr>
        <a:xfrm flipV="1">
          <a:off x="12814300" y="6304077"/>
          <a:ext cx="889000" cy="26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68542</xdr:rowOff>
    </xdr:from>
    <xdr:to>
      <xdr:col>85</xdr:col>
      <xdr:colOff>177800</xdr:colOff>
      <xdr:row>38</xdr:row>
      <xdr:rowOff>170142</xdr:rowOff>
    </xdr:to>
    <xdr:sp macro="" textlink="">
      <xdr:nvSpPr>
        <xdr:cNvPr id="536" name="楕円 535"/>
        <xdr:cNvSpPr/>
      </xdr:nvSpPr>
      <xdr:spPr>
        <a:xfrm>
          <a:off x="16268700" y="65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132638</xdr:rowOff>
    </xdr:from>
    <xdr:to>
      <xdr:col>81</xdr:col>
      <xdr:colOff>101600</xdr:colOff>
      <xdr:row>39</xdr:row>
      <xdr:rowOff>62788</xdr:rowOff>
    </xdr:to>
    <xdr:sp macro="" textlink="">
      <xdr:nvSpPr>
        <xdr:cNvPr id="538" name="楕円 537"/>
        <xdr:cNvSpPr/>
      </xdr:nvSpPr>
      <xdr:spPr>
        <a:xfrm>
          <a:off x="15430500" y="66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53915</xdr:rowOff>
    </xdr:from>
    <xdr:ext cx="469744" cy="259045"/>
    <xdr:sp macro="" textlink="">
      <xdr:nvSpPr>
        <xdr:cNvPr id="539" name="テキスト ボックス 538"/>
        <xdr:cNvSpPr txBox="1"/>
      </xdr:nvSpPr>
      <xdr:spPr>
        <a:xfrm>
          <a:off x="15246428"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35433</xdr:rowOff>
    </xdr:from>
    <xdr:to>
      <xdr:col>76</xdr:col>
      <xdr:colOff>165100</xdr:colOff>
      <xdr:row>38</xdr:row>
      <xdr:rowOff>137033</xdr:rowOff>
    </xdr:to>
    <xdr:sp macro="" textlink="">
      <xdr:nvSpPr>
        <xdr:cNvPr id="540" name="楕円 539"/>
        <xdr:cNvSpPr/>
      </xdr:nvSpPr>
      <xdr:spPr>
        <a:xfrm>
          <a:off x="14541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153560</xdr:rowOff>
    </xdr:from>
    <xdr:ext cx="534377" cy="259045"/>
    <xdr:sp macro="" textlink="">
      <xdr:nvSpPr>
        <xdr:cNvPr id="541" name="テキスト ボックス 540"/>
        <xdr:cNvSpPr txBox="1"/>
      </xdr:nvSpPr>
      <xdr:spPr>
        <a:xfrm>
          <a:off x="14325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81077</xdr:rowOff>
    </xdr:from>
    <xdr:to>
      <xdr:col>72</xdr:col>
      <xdr:colOff>38100</xdr:colOff>
      <xdr:row>37</xdr:row>
      <xdr:rowOff>11227</xdr:rowOff>
    </xdr:to>
    <xdr:sp macro="" textlink="">
      <xdr:nvSpPr>
        <xdr:cNvPr id="542" name="楕円 541"/>
        <xdr:cNvSpPr/>
      </xdr:nvSpPr>
      <xdr:spPr>
        <a:xfrm>
          <a:off x="13652500" y="62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27754</xdr:rowOff>
    </xdr:from>
    <xdr:ext cx="534377" cy="259045"/>
    <xdr:sp macro="" textlink="">
      <xdr:nvSpPr>
        <xdr:cNvPr id="543" name="テキスト ボックス 542"/>
        <xdr:cNvSpPr txBox="1"/>
      </xdr:nvSpPr>
      <xdr:spPr>
        <a:xfrm>
          <a:off x="13436111" y="60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4915</xdr:rowOff>
    </xdr:from>
    <xdr:to>
      <xdr:col>67</xdr:col>
      <xdr:colOff>101600</xdr:colOff>
      <xdr:row>38</xdr:row>
      <xdr:rowOff>106515</xdr:rowOff>
    </xdr:to>
    <xdr:sp macro="" textlink="">
      <xdr:nvSpPr>
        <xdr:cNvPr id="544" name="楕円 543"/>
        <xdr:cNvSpPr/>
      </xdr:nvSpPr>
      <xdr:spPr>
        <a:xfrm>
          <a:off x="12763500" y="65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123042</xdr:rowOff>
    </xdr:from>
    <xdr:ext cx="534377" cy="259045"/>
    <xdr:sp macro="" textlink="">
      <xdr:nvSpPr>
        <xdr:cNvPr id="545" name="テキスト ボックス 544"/>
        <xdr:cNvSpPr txBox="1"/>
      </xdr:nvSpPr>
      <xdr:spPr>
        <a:xfrm>
          <a:off x="12547111" y="62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46134</xdr:rowOff>
    </xdr:from>
    <xdr:to>
      <xdr:col>85</xdr:col>
      <xdr:colOff>127000</xdr:colOff>
      <xdr:row>77</xdr:row>
      <xdr:rowOff>55031</xdr:rowOff>
    </xdr:to>
    <xdr:cxnSp macro="">
      <xdr:nvCxnSpPr>
        <xdr:cNvPr id="631" name="直線コネクタ 630"/>
        <xdr:cNvCxnSpPr/>
      </xdr:nvCxnSpPr>
      <xdr:spPr>
        <a:xfrm flipV="1">
          <a:off x="15481300" y="13247784"/>
          <a:ext cx="8382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49437</xdr:rowOff>
    </xdr:from>
    <xdr:to>
      <xdr:col>81</xdr:col>
      <xdr:colOff>50800</xdr:colOff>
      <xdr:row>77</xdr:row>
      <xdr:rowOff>55031</xdr:rowOff>
    </xdr:to>
    <xdr:cxnSp macro="">
      <xdr:nvCxnSpPr>
        <xdr:cNvPr id="634" name="直線コネクタ 633"/>
        <xdr:cNvCxnSpPr/>
      </xdr:nvCxnSpPr>
      <xdr:spPr>
        <a:xfrm>
          <a:off x="14592300" y="13251087"/>
          <a:ext cx="8890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44320</xdr:rowOff>
    </xdr:from>
    <xdr:to>
      <xdr:col>76</xdr:col>
      <xdr:colOff>114300</xdr:colOff>
      <xdr:row>77</xdr:row>
      <xdr:rowOff>49437</xdr:rowOff>
    </xdr:to>
    <xdr:cxnSp macro="">
      <xdr:nvCxnSpPr>
        <xdr:cNvPr id="637" name="直線コネクタ 636"/>
        <xdr:cNvCxnSpPr/>
      </xdr:nvCxnSpPr>
      <xdr:spPr>
        <a:xfrm>
          <a:off x="13703300" y="13245970"/>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40994</xdr:rowOff>
    </xdr:from>
    <xdr:to>
      <xdr:col>71</xdr:col>
      <xdr:colOff>177800</xdr:colOff>
      <xdr:row>77</xdr:row>
      <xdr:rowOff>44320</xdr:rowOff>
    </xdr:to>
    <xdr:cxnSp macro="">
      <xdr:nvCxnSpPr>
        <xdr:cNvPr id="640" name="直線コネクタ 639"/>
        <xdr:cNvCxnSpPr/>
      </xdr:nvCxnSpPr>
      <xdr:spPr>
        <a:xfrm>
          <a:off x="12814300" y="13242644"/>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166784</xdr:rowOff>
    </xdr:from>
    <xdr:to>
      <xdr:col>85</xdr:col>
      <xdr:colOff>177800</xdr:colOff>
      <xdr:row>77</xdr:row>
      <xdr:rowOff>96934</xdr:rowOff>
    </xdr:to>
    <xdr:sp macro="" textlink="">
      <xdr:nvSpPr>
        <xdr:cNvPr id="650" name="楕円 649"/>
        <xdr:cNvSpPr/>
      </xdr:nvSpPr>
      <xdr:spPr>
        <a:xfrm>
          <a:off x="16268700" y="131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18211</xdr:rowOff>
    </xdr:from>
    <xdr:ext cx="534377" cy="259045"/>
    <xdr:sp macro="" textlink="">
      <xdr:nvSpPr>
        <xdr:cNvPr id="651" name="公債費該当値テキスト"/>
        <xdr:cNvSpPr txBox="1"/>
      </xdr:nvSpPr>
      <xdr:spPr>
        <a:xfrm>
          <a:off x="16370300" y="130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4231</xdr:rowOff>
    </xdr:from>
    <xdr:to>
      <xdr:col>81</xdr:col>
      <xdr:colOff>101600</xdr:colOff>
      <xdr:row>77</xdr:row>
      <xdr:rowOff>105831</xdr:rowOff>
    </xdr:to>
    <xdr:sp macro="" textlink="">
      <xdr:nvSpPr>
        <xdr:cNvPr id="652" name="楕円 651"/>
        <xdr:cNvSpPr/>
      </xdr:nvSpPr>
      <xdr:spPr>
        <a:xfrm>
          <a:off x="15430500" y="132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122358</xdr:rowOff>
    </xdr:from>
    <xdr:ext cx="534377" cy="259045"/>
    <xdr:sp macro="" textlink="">
      <xdr:nvSpPr>
        <xdr:cNvPr id="653" name="テキスト ボックス 652"/>
        <xdr:cNvSpPr txBox="1"/>
      </xdr:nvSpPr>
      <xdr:spPr>
        <a:xfrm>
          <a:off x="15214111" y="129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170087</xdr:rowOff>
    </xdr:from>
    <xdr:to>
      <xdr:col>76</xdr:col>
      <xdr:colOff>165100</xdr:colOff>
      <xdr:row>77</xdr:row>
      <xdr:rowOff>100237</xdr:rowOff>
    </xdr:to>
    <xdr:sp macro="" textlink="">
      <xdr:nvSpPr>
        <xdr:cNvPr id="654" name="楕円 653"/>
        <xdr:cNvSpPr/>
      </xdr:nvSpPr>
      <xdr:spPr>
        <a:xfrm>
          <a:off x="14541500" y="132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116764</xdr:rowOff>
    </xdr:from>
    <xdr:ext cx="534377" cy="259045"/>
    <xdr:sp macro="" textlink="">
      <xdr:nvSpPr>
        <xdr:cNvPr id="655" name="テキスト ボックス 654"/>
        <xdr:cNvSpPr txBox="1"/>
      </xdr:nvSpPr>
      <xdr:spPr>
        <a:xfrm>
          <a:off x="14325111" y="129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164970</xdr:rowOff>
    </xdr:from>
    <xdr:to>
      <xdr:col>72</xdr:col>
      <xdr:colOff>38100</xdr:colOff>
      <xdr:row>77</xdr:row>
      <xdr:rowOff>95120</xdr:rowOff>
    </xdr:to>
    <xdr:sp macro="" textlink="">
      <xdr:nvSpPr>
        <xdr:cNvPr id="656" name="楕円 655"/>
        <xdr:cNvSpPr/>
      </xdr:nvSpPr>
      <xdr:spPr>
        <a:xfrm>
          <a:off x="13652500" y="131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111648</xdr:rowOff>
    </xdr:from>
    <xdr:ext cx="534377" cy="259045"/>
    <xdr:sp macro="" textlink="">
      <xdr:nvSpPr>
        <xdr:cNvPr id="657" name="テキスト ボックス 656"/>
        <xdr:cNvSpPr txBox="1"/>
      </xdr:nvSpPr>
      <xdr:spPr>
        <a:xfrm>
          <a:off x="13436111" y="129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161644</xdr:rowOff>
    </xdr:from>
    <xdr:to>
      <xdr:col>67</xdr:col>
      <xdr:colOff>101600</xdr:colOff>
      <xdr:row>77</xdr:row>
      <xdr:rowOff>91794</xdr:rowOff>
    </xdr:to>
    <xdr:sp macro="" textlink="">
      <xdr:nvSpPr>
        <xdr:cNvPr id="658" name="楕円 657"/>
        <xdr:cNvSpPr/>
      </xdr:nvSpPr>
      <xdr:spPr>
        <a:xfrm>
          <a:off x="12763500" y="131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108321</xdr:rowOff>
    </xdr:from>
    <xdr:ext cx="534377" cy="259045"/>
    <xdr:sp macro="" textlink="">
      <xdr:nvSpPr>
        <xdr:cNvPr id="659" name="テキスト ボックス 658"/>
        <xdr:cNvSpPr txBox="1"/>
      </xdr:nvSpPr>
      <xdr:spPr>
        <a:xfrm>
          <a:off x="12547111" y="129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149010</xdr:rowOff>
    </xdr:from>
    <xdr:to>
      <xdr:col>85</xdr:col>
      <xdr:colOff>127000</xdr:colOff>
      <xdr:row>97</xdr:row>
      <xdr:rowOff>43145</xdr:rowOff>
    </xdr:to>
    <xdr:cxnSp macro="">
      <xdr:nvCxnSpPr>
        <xdr:cNvPr id="684" name="直線コネクタ 683"/>
        <xdr:cNvCxnSpPr/>
      </xdr:nvCxnSpPr>
      <xdr:spPr>
        <a:xfrm flipV="1">
          <a:off x="15481300" y="16608210"/>
          <a:ext cx="8382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43145</xdr:rowOff>
    </xdr:from>
    <xdr:to>
      <xdr:col>81</xdr:col>
      <xdr:colOff>50800</xdr:colOff>
      <xdr:row>97</xdr:row>
      <xdr:rowOff>49695</xdr:rowOff>
    </xdr:to>
    <xdr:cxnSp macro="">
      <xdr:nvCxnSpPr>
        <xdr:cNvPr id="687" name="直線コネクタ 686"/>
        <xdr:cNvCxnSpPr/>
      </xdr:nvCxnSpPr>
      <xdr:spPr>
        <a:xfrm flipV="1">
          <a:off x="14592300" y="16673795"/>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49695</xdr:rowOff>
    </xdr:from>
    <xdr:to>
      <xdr:col>76</xdr:col>
      <xdr:colOff>114300</xdr:colOff>
      <xdr:row>97</xdr:row>
      <xdr:rowOff>98661</xdr:rowOff>
    </xdr:to>
    <xdr:cxnSp macro="">
      <xdr:nvCxnSpPr>
        <xdr:cNvPr id="690" name="直線コネクタ 689"/>
        <xdr:cNvCxnSpPr/>
      </xdr:nvCxnSpPr>
      <xdr:spPr>
        <a:xfrm flipV="1">
          <a:off x="13703300" y="16680345"/>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98661</xdr:rowOff>
    </xdr:from>
    <xdr:to>
      <xdr:col>71</xdr:col>
      <xdr:colOff>177800</xdr:colOff>
      <xdr:row>97</xdr:row>
      <xdr:rowOff>131305</xdr:rowOff>
    </xdr:to>
    <xdr:cxnSp macro="">
      <xdr:nvCxnSpPr>
        <xdr:cNvPr id="693" name="直線コネクタ 692"/>
        <xdr:cNvCxnSpPr/>
      </xdr:nvCxnSpPr>
      <xdr:spPr>
        <a:xfrm flipV="1">
          <a:off x="12814300" y="16729311"/>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98210</xdr:rowOff>
    </xdr:from>
    <xdr:to>
      <xdr:col>85</xdr:col>
      <xdr:colOff>177800</xdr:colOff>
      <xdr:row>97</xdr:row>
      <xdr:rowOff>28360</xdr:rowOff>
    </xdr:to>
    <xdr:sp macro="" textlink="">
      <xdr:nvSpPr>
        <xdr:cNvPr id="703" name="楕円 702"/>
        <xdr:cNvSpPr/>
      </xdr:nvSpPr>
      <xdr:spPr>
        <a:xfrm>
          <a:off x="16268700" y="165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121087</xdr:rowOff>
    </xdr:from>
    <xdr:ext cx="534377" cy="259045"/>
    <xdr:sp macro="" textlink="">
      <xdr:nvSpPr>
        <xdr:cNvPr id="704" name="積立金該当値テキスト"/>
        <xdr:cNvSpPr txBox="1"/>
      </xdr:nvSpPr>
      <xdr:spPr>
        <a:xfrm>
          <a:off x="16370300" y="164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163795</xdr:rowOff>
    </xdr:from>
    <xdr:to>
      <xdr:col>81</xdr:col>
      <xdr:colOff>101600</xdr:colOff>
      <xdr:row>97</xdr:row>
      <xdr:rowOff>93945</xdr:rowOff>
    </xdr:to>
    <xdr:sp macro="" textlink="">
      <xdr:nvSpPr>
        <xdr:cNvPr id="705" name="楕円 704"/>
        <xdr:cNvSpPr/>
      </xdr:nvSpPr>
      <xdr:spPr>
        <a:xfrm>
          <a:off x="15430500" y="166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110472</xdr:rowOff>
    </xdr:from>
    <xdr:ext cx="534377" cy="259045"/>
    <xdr:sp macro="" textlink="">
      <xdr:nvSpPr>
        <xdr:cNvPr id="706" name="テキスト ボックス 705"/>
        <xdr:cNvSpPr txBox="1"/>
      </xdr:nvSpPr>
      <xdr:spPr>
        <a:xfrm>
          <a:off x="15214111" y="163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170345</xdr:rowOff>
    </xdr:from>
    <xdr:to>
      <xdr:col>76</xdr:col>
      <xdr:colOff>165100</xdr:colOff>
      <xdr:row>97</xdr:row>
      <xdr:rowOff>100495</xdr:rowOff>
    </xdr:to>
    <xdr:sp macro="" textlink="">
      <xdr:nvSpPr>
        <xdr:cNvPr id="707" name="楕円 706"/>
        <xdr:cNvSpPr/>
      </xdr:nvSpPr>
      <xdr:spPr>
        <a:xfrm>
          <a:off x="14541500" y="166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117022</xdr:rowOff>
    </xdr:from>
    <xdr:ext cx="534377" cy="259045"/>
    <xdr:sp macro="" textlink="">
      <xdr:nvSpPr>
        <xdr:cNvPr id="708" name="テキスト ボックス 707"/>
        <xdr:cNvSpPr txBox="1"/>
      </xdr:nvSpPr>
      <xdr:spPr>
        <a:xfrm>
          <a:off x="14325111" y="1640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47861</xdr:rowOff>
    </xdr:from>
    <xdr:to>
      <xdr:col>72</xdr:col>
      <xdr:colOff>38100</xdr:colOff>
      <xdr:row>97</xdr:row>
      <xdr:rowOff>149461</xdr:rowOff>
    </xdr:to>
    <xdr:sp macro="" textlink="">
      <xdr:nvSpPr>
        <xdr:cNvPr id="709" name="楕円 708"/>
        <xdr:cNvSpPr/>
      </xdr:nvSpPr>
      <xdr:spPr>
        <a:xfrm>
          <a:off x="13652500" y="16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140588</xdr:rowOff>
    </xdr:from>
    <xdr:ext cx="534377" cy="259045"/>
    <xdr:sp macro="" textlink="">
      <xdr:nvSpPr>
        <xdr:cNvPr id="710" name="テキスト ボックス 709"/>
        <xdr:cNvSpPr txBox="1"/>
      </xdr:nvSpPr>
      <xdr:spPr>
        <a:xfrm>
          <a:off x="13436111" y="167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80505</xdr:rowOff>
    </xdr:from>
    <xdr:to>
      <xdr:col>67</xdr:col>
      <xdr:colOff>101600</xdr:colOff>
      <xdr:row>98</xdr:row>
      <xdr:rowOff>10655</xdr:rowOff>
    </xdr:to>
    <xdr:sp macro="" textlink="">
      <xdr:nvSpPr>
        <xdr:cNvPr id="711" name="楕円 710"/>
        <xdr:cNvSpPr/>
      </xdr:nvSpPr>
      <xdr:spPr>
        <a:xfrm>
          <a:off x="12763500" y="167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1782</xdr:rowOff>
    </xdr:from>
    <xdr:ext cx="534377" cy="259045"/>
    <xdr:sp macro="" textlink="">
      <xdr:nvSpPr>
        <xdr:cNvPr id="712" name="テキスト ボックス 711"/>
        <xdr:cNvSpPr txBox="1"/>
      </xdr:nvSpPr>
      <xdr:spPr>
        <a:xfrm>
          <a:off x="12547111" y="168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43841</xdr:rowOff>
    </xdr:from>
    <xdr:to>
      <xdr:col>116</xdr:col>
      <xdr:colOff>63500</xdr:colOff>
      <xdr:row>39</xdr:row>
      <xdr:rowOff>43879</xdr:rowOff>
    </xdr:to>
    <xdr:cxnSp macro="">
      <xdr:nvCxnSpPr>
        <xdr:cNvPr id="741" name="直線コネクタ 740"/>
        <xdr:cNvCxnSpPr/>
      </xdr:nvCxnSpPr>
      <xdr:spPr>
        <a:xfrm flipV="1">
          <a:off x="21323300" y="673039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43383</xdr:rowOff>
    </xdr:from>
    <xdr:to>
      <xdr:col>111</xdr:col>
      <xdr:colOff>177800</xdr:colOff>
      <xdr:row>39</xdr:row>
      <xdr:rowOff>43879</xdr:rowOff>
    </xdr:to>
    <xdr:cxnSp macro="">
      <xdr:nvCxnSpPr>
        <xdr:cNvPr id="744" name="直線コネクタ 743"/>
        <xdr:cNvCxnSpPr/>
      </xdr:nvCxnSpPr>
      <xdr:spPr>
        <a:xfrm>
          <a:off x="20434300" y="6729933"/>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42659</xdr:rowOff>
    </xdr:from>
    <xdr:to>
      <xdr:col>107</xdr:col>
      <xdr:colOff>50800</xdr:colOff>
      <xdr:row>39</xdr:row>
      <xdr:rowOff>43383</xdr:rowOff>
    </xdr:to>
    <xdr:cxnSp macro="">
      <xdr:nvCxnSpPr>
        <xdr:cNvPr id="747" name="直線コネクタ 746"/>
        <xdr:cNvCxnSpPr/>
      </xdr:nvCxnSpPr>
      <xdr:spPr>
        <a:xfrm>
          <a:off x="19545300" y="672920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42659</xdr:rowOff>
    </xdr:from>
    <xdr:to>
      <xdr:col>102</xdr:col>
      <xdr:colOff>114300</xdr:colOff>
      <xdr:row>39</xdr:row>
      <xdr:rowOff>42659</xdr:rowOff>
    </xdr:to>
    <xdr:cxnSp macro="">
      <xdr:nvCxnSpPr>
        <xdr:cNvPr id="750" name="直線コネクタ 749"/>
        <xdr:cNvCxnSpPr/>
      </xdr:nvCxnSpPr>
      <xdr:spPr>
        <a:xfrm>
          <a:off x="18656300" y="6729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164491</xdr:rowOff>
    </xdr:from>
    <xdr:to>
      <xdr:col>116</xdr:col>
      <xdr:colOff>114300</xdr:colOff>
      <xdr:row>39</xdr:row>
      <xdr:rowOff>94641</xdr:rowOff>
    </xdr:to>
    <xdr:sp macro="" textlink="">
      <xdr:nvSpPr>
        <xdr:cNvPr id="760" name="楕円 759"/>
        <xdr:cNvSpPr/>
      </xdr:nvSpPr>
      <xdr:spPr>
        <a:xfrm>
          <a:off x="22110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79418</xdr:rowOff>
    </xdr:from>
    <xdr:ext cx="313932" cy="259045"/>
    <xdr:sp macro="" textlink="">
      <xdr:nvSpPr>
        <xdr:cNvPr id="761" name="投資及び出資金該当値テキスト"/>
        <xdr:cNvSpPr txBox="1"/>
      </xdr:nvSpPr>
      <xdr:spPr>
        <a:xfrm>
          <a:off x="22212300" y="6594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164529</xdr:rowOff>
    </xdr:from>
    <xdr:to>
      <xdr:col>112</xdr:col>
      <xdr:colOff>38100</xdr:colOff>
      <xdr:row>39</xdr:row>
      <xdr:rowOff>94679</xdr:rowOff>
    </xdr:to>
    <xdr:sp macro="" textlink="">
      <xdr:nvSpPr>
        <xdr:cNvPr id="762" name="楕円 761"/>
        <xdr:cNvSpPr/>
      </xdr:nvSpPr>
      <xdr:spPr>
        <a:xfrm>
          <a:off x="2127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85806</xdr:rowOff>
    </xdr:from>
    <xdr:ext cx="313932" cy="259045"/>
    <xdr:sp macro="" textlink="">
      <xdr:nvSpPr>
        <xdr:cNvPr id="763" name="テキスト ボックス 762"/>
        <xdr:cNvSpPr txBox="1"/>
      </xdr:nvSpPr>
      <xdr:spPr>
        <a:xfrm>
          <a:off x="21166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164033</xdr:rowOff>
    </xdr:from>
    <xdr:to>
      <xdr:col>107</xdr:col>
      <xdr:colOff>101600</xdr:colOff>
      <xdr:row>39</xdr:row>
      <xdr:rowOff>94183</xdr:rowOff>
    </xdr:to>
    <xdr:sp macro="" textlink="">
      <xdr:nvSpPr>
        <xdr:cNvPr id="764" name="楕円 763"/>
        <xdr:cNvSpPr/>
      </xdr:nvSpPr>
      <xdr:spPr>
        <a:xfrm>
          <a:off x="20383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85310</xdr:rowOff>
    </xdr:from>
    <xdr:ext cx="313932" cy="259045"/>
    <xdr:sp macro="" textlink="">
      <xdr:nvSpPr>
        <xdr:cNvPr id="765" name="テキスト ボックス 764"/>
        <xdr:cNvSpPr txBox="1"/>
      </xdr:nvSpPr>
      <xdr:spPr>
        <a:xfrm>
          <a:off x="20277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163309</xdr:rowOff>
    </xdr:from>
    <xdr:to>
      <xdr:col>102</xdr:col>
      <xdr:colOff>165100</xdr:colOff>
      <xdr:row>39</xdr:row>
      <xdr:rowOff>93459</xdr:rowOff>
    </xdr:to>
    <xdr:sp macro="" textlink="">
      <xdr:nvSpPr>
        <xdr:cNvPr id="766" name="楕円 765"/>
        <xdr:cNvSpPr/>
      </xdr:nvSpPr>
      <xdr:spPr>
        <a:xfrm>
          <a:off x="19494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84586</xdr:rowOff>
    </xdr:from>
    <xdr:ext cx="313932" cy="259045"/>
    <xdr:sp macro="" textlink="">
      <xdr:nvSpPr>
        <xdr:cNvPr id="767" name="テキスト ボックス 766"/>
        <xdr:cNvSpPr txBox="1"/>
      </xdr:nvSpPr>
      <xdr:spPr>
        <a:xfrm>
          <a:off x="19388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163309</xdr:rowOff>
    </xdr:from>
    <xdr:to>
      <xdr:col>98</xdr:col>
      <xdr:colOff>38100</xdr:colOff>
      <xdr:row>39</xdr:row>
      <xdr:rowOff>93459</xdr:rowOff>
    </xdr:to>
    <xdr:sp macro="" textlink="">
      <xdr:nvSpPr>
        <xdr:cNvPr id="768" name="楕円 767"/>
        <xdr:cNvSpPr/>
      </xdr:nvSpPr>
      <xdr:spPr>
        <a:xfrm>
          <a:off x="18605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84586</xdr:rowOff>
    </xdr:from>
    <xdr:ext cx="313932" cy="259045"/>
    <xdr:sp macro="" textlink="">
      <xdr:nvSpPr>
        <xdr:cNvPr id="769" name="テキスト ボックス 768"/>
        <xdr:cNvSpPr txBox="1"/>
      </xdr:nvSpPr>
      <xdr:spPr>
        <a:xfrm>
          <a:off x="18499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117663</xdr:rowOff>
    </xdr:from>
    <xdr:to>
      <xdr:col>116</xdr:col>
      <xdr:colOff>63500</xdr:colOff>
      <xdr:row>58</xdr:row>
      <xdr:rowOff>133688</xdr:rowOff>
    </xdr:to>
    <xdr:cxnSp macro="">
      <xdr:nvCxnSpPr>
        <xdr:cNvPr id="796" name="直線コネクタ 795"/>
        <xdr:cNvCxnSpPr/>
      </xdr:nvCxnSpPr>
      <xdr:spPr>
        <a:xfrm>
          <a:off x="21323300" y="10061763"/>
          <a:ext cx="8382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107148</xdr:rowOff>
    </xdr:from>
    <xdr:to>
      <xdr:col>111</xdr:col>
      <xdr:colOff>177800</xdr:colOff>
      <xdr:row>58</xdr:row>
      <xdr:rowOff>117663</xdr:rowOff>
    </xdr:to>
    <xdr:cxnSp macro="">
      <xdr:nvCxnSpPr>
        <xdr:cNvPr id="799" name="直線コネクタ 798"/>
        <xdr:cNvCxnSpPr/>
      </xdr:nvCxnSpPr>
      <xdr:spPr>
        <a:xfrm>
          <a:off x="20434300" y="10051248"/>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95740</xdr:rowOff>
    </xdr:from>
    <xdr:to>
      <xdr:col>107</xdr:col>
      <xdr:colOff>50800</xdr:colOff>
      <xdr:row>58</xdr:row>
      <xdr:rowOff>107148</xdr:rowOff>
    </xdr:to>
    <xdr:cxnSp macro="">
      <xdr:nvCxnSpPr>
        <xdr:cNvPr id="802" name="直線コネクタ 801"/>
        <xdr:cNvCxnSpPr/>
      </xdr:nvCxnSpPr>
      <xdr:spPr>
        <a:xfrm>
          <a:off x="19545300" y="10039840"/>
          <a:ext cx="8890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84516</xdr:rowOff>
    </xdr:from>
    <xdr:to>
      <xdr:col>102</xdr:col>
      <xdr:colOff>114300</xdr:colOff>
      <xdr:row>58</xdr:row>
      <xdr:rowOff>95740</xdr:rowOff>
    </xdr:to>
    <xdr:cxnSp macro="">
      <xdr:nvCxnSpPr>
        <xdr:cNvPr id="805" name="直線コネクタ 804"/>
        <xdr:cNvCxnSpPr/>
      </xdr:nvCxnSpPr>
      <xdr:spPr>
        <a:xfrm>
          <a:off x="18656300" y="10028616"/>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82888</xdr:rowOff>
    </xdr:from>
    <xdr:to>
      <xdr:col>116</xdr:col>
      <xdr:colOff>114300</xdr:colOff>
      <xdr:row>59</xdr:row>
      <xdr:rowOff>13038</xdr:rowOff>
    </xdr:to>
    <xdr:sp macro="" textlink="">
      <xdr:nvSpPr>
        <xdr:cNvPr id="815" name="楕円 814"/>
        <xdr:cNvSpPr/>
      </xdr:nvSpPr>
      <xdr:spPr>
        <a:xfrm>
          <a:off x="22110700" y="100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169265</xdr:rowOff>
    </xdr:from>
    <xdr:ext cx="378565" cy="259045"/>
    <xdr:sp macro="" textlink="">
      <xdr:nvSpPr>
        <xdr:cNvPr id="816" name="貸付金該当値テキスト"/>
        <xdr:cNvSpPr txBox="1"/>
      </xdr:nvSpPr>
      <xdr:spPr>
        <a:xfrm>
          <a:off x="22212300" y="9941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66863</xdr:rowOff>
    </xdr:from>
    <xdr:to>
      <xdr:col>112</xdr:col>
      <xdr:colOff>38100</xdr:colOff>
      <xdr:row>58</xdr:row>
      <xdr:rowOff>168463</xdr:rowOff>
    </xdr:to>
    <xdr:sp macro="" textlink="">
      <xdr:nvSpPr>
        <xdr:cNvPr id="817" name="楕円 816"/>
        <xdr:cNvSpPr/>
      </xdr:nvSpPr>
      <xdr:spPr>
        <a:xfrm>
          <a:off x="21272500" y="100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159590</xdr:rowOff>
    </xdr:from>
    <xdr:ext cx="378565" cy="259045"/>
    <xdr:sp macro="" textlink="">
      <xdr:nvSpPr>
        <xdr:cNvPr id="818" name="テキスト ボックス 817"/>
        <xdr:cNvSpPr txBox="1"/>
      </xdr:nvSpPr>
      <xdr:spPr>
        <a:xfrm>
          <a:off x="21134017" y="1010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56348</xdr:rowOff>
    </xdr:from>
    <xdr:to>
      <xdr:col>107</xdr:col>
      <xdr:colOff>101600</xdr:colOff>
      <xdr:row>58</xdr:row>
      <xdr:rowOff>157948</xdr:rowOff>
    </xdr:to>
    <xdr:sp macro="" textlink="">
      <xdr:nvSpPr>
        <xdr:cNvPr id="819" name="楕円 818"/>
        <xdr:cNvSpPr/>
      </xdr:nvSpPr>
      <xdr:spPr>
        <a:xfrm>
          <a:off x="20383500" y="100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149075</xdr:rowOff>
    </xdr:from>
    <xdr:ext cx="469744" cy="259045"/>
    <xdr:sp macro="" textlink="">
      <xdr:nvSpPr>
        <xdr:cNvPr id="820" name="テキスト ボックス 819"/>
        <xdr:cNvSpPr txBox="1"/>
      </xdr:nvSpPr>
      <xdr:spPr>
        <a:xfrm>
          <a:off x="20199428" y="100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44940</xdr:rowOff>
    </xdr:from>
    <xdr:to>
      <xdr:col>102</xdr:col>
      <xdr:colOff>165100</xdr:colOff>
      <xdr:row>58</xdr:row>
      <xdr:rowOff>146540</xdr:rowOff>
    </xdr:to>
    <xdr:sp macro="" textlink="">
      <xdr:nvSpPr>
        <xdr:cNvPr id="821" name="楕円 820"/>
        <xdr:cNvSpPr/>
      </xdr:nvSpPr>
      <xdr:spPr>
        <a:xfrm>
          <a:off x="19494500" y="99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137667</xdr:rowOff>
    </xdr:from>
    <xdr:ext cx="469744" cy="259045"/>
    <xdr:sp macro="" textlink="">
      <xdr:nvSpPr>
        <xdr:cNvPr id="822" name="テキスト ボックス 821"/>
        <xdr:cNvSpPr txBox="1"/>
      </xdr:nvSpPr>
      <xdr:spPr>
        <a:xfrm>
          <a:off x="19310428" y="100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33716</xdr:rowOff>
    </xdr:from>
    <xdr:to>
      <xdr:col>98</xdr:col>
      <xdr:colOff>38100</xdr:colOff>
      <xdr:row>58</xdr:row>
      <xdr:rowOff>135316</xdr:rowOff>
    </xdr:to>
    <xdr:sp macro="" textlink="">
      <xdr:nvSpPr>
        <xdr:cNvPr id="823" name="楕円 822"/>
        <xdr:cNvSpPr/>
      </xdr:nvSpPr>
      <xdr:spPr>
        <a:xfrm>
          <a:off x="18605500" y="99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126443</xdr:rowOff>
    </xdr:from>
    <xdr:ext cx="469744" cy="259045"/>
    <xdr:sp macro="" textlink="">
      <xdr:nvSpPr>
        <xdr:cNvPr id="824" name="テキスト ボックス 823"/>
        <xdr:cNvSpPr txBox="1"/>
      </xdr:nvSpPr>
      <xdr:spPr>
        <a:xfrm>
          <a:off x="18421428" y="10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133120</xdr:rowOff>
    </xdr:from>
    <xdr:to>
      <xdr:col>116</xdr:col>
      <xdr:colOff>63500</xdr:colOff>
      <xdr:row>75</xdr:row>
      <xdr:rowOff>110619</xdr:rowOff>
    </xdr:to>
    <xdr:cxnSp macro="">
      <xdr:nvCxnSpPr>
        <xdr:cNvPr id="856" name="直線コネクタ 855"/>
        <xdr:cNvCxnSpPr/>
      </xdr:nvCxnSpPr>
      <xdr:spPr>
        <a:xfrm>
          <a:off x="21323300" y="12820420"/>
          <a:ext cx="838200" cy="1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133120</xdr:rowOff>
    </xdr:from>
    <xdr:to>
      <xdr:col>111</xdr:col>
      <xdr:colOff>177800</xdr:colOff>
      <xdr:row>75</xdr:row>
      <xdr:rowOff>55135</xdr:rowOff>
    </xdr:to>
    <xdr:cxnSp macro="">
      <xdr:nvCxnSpPr>
        <xdr:cNvPr id="859" name="直線コネクタ 858"/>
        <xdr:cNvCxnSpPr/>
      </xdr:nvCxnSpPr>
      <xdr:spPr>
        <a:xfrm flipV="1">
          <a:off x="20434300" y="12820420"/>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55135</xdr:rowOff>
    </xdr:from>
    <xdr:to>
      <xdr:col>107</xdr:col>
      <xdr:colOff>50800</xdr:colOff>
      <xdr:row>75</xdr:row>
      <xdr:rowOff>67185</xdr:rowOff>
    </xdr:to>
    <xdr:cxnSp macro="">
      <xdr:nvCxnSpPr>
        <xdr:cNvPr id="862" name="直線コネクタ 861"/>
        <xdr:cNvCxnSpPr/>
      </xdr:nvCxnSpPr>
      <xdr:spPr>
        <a:xfrm flipV="1">
          <a:off x="19545300" y="12913885"/>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67185</xdr:rowOff>
    </xdr:from>
    <xdr:to>
      <xdr:col>102</xdr:col>
      <xdr:colOff>114300</xdr:colOff>
      <xdr:row>75</xdr:row>
      <xdr:rowOff>115974</xdr:rowOff>
    </xdr:to>
    <xdr:cxnSp macro="">
      <xdr:nvCxnSpPr>
        <xdr:cNvPr id="865" name="直線コネクタ 864"/>
        <xdr:cNvCxnSpPr/>
      </xdr:nvCxnSpPr>
      <xdr:spPr>
        <a:xfrm flipV="1">
          <a:off x="18656300" y="12925935"/>
          <a:ext cx="8890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59819</xdr:rowOff>
    </xdr:from>
    <xdr:to>
      <xdr:col>116</xdr:col>
      <xdr:colOff>114300</xdr:colOff>
      <xdr:row>75</xdr:row>
      <xdr:rowOff>161420</xdr:rowOff>
    </xdr:to>
    <xdr:sp macro="" textlink="">
      <xdr:nvSpPr>
        <xdr:cNvPr id="875" name="楕円 874"/>
        <xdr:cNvSpPr/>
      </xdr:nvSpPr>
      <xdr:spPr>
        <a:xfrm>
          <a:off x="22110700" y="12918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38246</xdr:rowOff>
    </xdr:from>
    <xdr:ext cx="534377" cy="259045"/>
    <xdr:sp macro="" textlink="">
      <xdr:nvSpPr>
        <xdr:cNvPr id="876" name="繰出金該当値テキスト"/>
        <xdr:cNvSpPr txBox="1"/>
      </xdr:nvSpPr>
      <xdr:spPr>
        <a:xfrm>
          <a:off x="22212300" y="128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82320</xdr:rowOff>
    </xdr:from>
    <xdr:to>
      <xdr:col>112</xdr:col>
      <xdr:colOff>38100</xdr:colOff>
      <xdr:row>75</xdr:row>
      <xdr:rowOff>12470</xdr:rowOff>
    </xdr:to>
    <xdr:sp macro="" textlink="">
      <xdr:nvSpPr>
        <xdr:cNvPr id="877" name="楕円 876"/>
        <xdr:cNvSpPr/>
      </xdr:nvSpPr>
      <xdr:spPr>
        <a:xfrm>
          <a:off x="21272500" y="127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28997</xdr:rowOff>
    </xdr:from>
    <xdr:ext cx="534377" cy="259045"/>
    <xdr:sp macro="" textlink="">
      <xdr:nvSpPr>
        <xdr:cNvPr id="878" name="テキスト ボックス 877"/>
        <xdr:cNvSpPr txBox="1"/>
      </xdr:nvSpPr>
      <xdr:spPr>
        <a:xfrm>
          <a:off x="21056111" y="125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4335</xdr:rowOff>
    </xdr:from>
    <xdr:to>
      <xdr:col>107</xdr:col>
      <xdr:colOff>101600</xdr:colOff>
      <xdr:row>75</xdr:row>
      <xdr:rowOff>105935</xdr:rowOff>
    </xdr:to>
    <xdr:sp macro="" textlink="">
      <xdr:nvSpPr>
        <xdr:cNvPr id="879" name="楕円 878"/>
        <xdr:cNvSpPr/>
      </xdr:nvSpPr>
      <xdr:spPr>
        <a:xfrm>
          <a:off x="20383500" y="12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122462</xdr:rowOff>
    </xdr:from>
    <xdr:ext cx="534377" cy="259045"/>
    <xdr:sp macro="" textlink="">
      <xdr:nvSpPr>
        <xdr:cNvPr id="880" name="テキスト ボックス 879"/>
        <xdr:cNvSpPr txBox="1"/>
      </xdr:nvSpPr>
      <xdr:spPr>
        <a:xfrm>
          <a:off x="20167111" y="12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16385</xdr:rowOff>
    </xdr:from>
    <xdr:to>
      <xdr:col>102</xdr:col>
      <xdr:colOff>165100</xdr:colOff>
      <xdr:row>75</xdr:row>
      <xdr:rowOff>117985</xdr:rowOff>
    </xdr:to>
    <xdr:sp macro="" textlink="">
      <xdr:nvSpPr>
        <xdr:cNvPr id="881" name="楕円 880"/>
        <xdr:cNvSpPr/>
      </xdr:nvSpPr>
      <xdr:spPr>
        <a:xfrm>
          <a:off x="19494500" y="128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134512</xdr:rowOff>
    </xdr:from>
    <xdr:ext cx="534377" cy="259045"/>
    <xdr:sp macro="" textlink="">
      <xdr:nvSpPr>
        <xdr:cNvPr id="882" name="テキスト ボックス 881"/>
        <xdr:cNvSpPr txBox="1"/>
      </xdr:nvSpPr>
      <xdr:spPr>
        <a:xfrm>
          <a:off x="19278111" y="126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65174</xdr:rowOff>
    </xdr:from>
    <xdr:to>
      <xdr:col>98</xdr:col>
      <xdr:colOff>38100</xdr:colOff>
      <xdr:row>75</xdr:row>
      <xdr:rowOff>166774</xdr:rowOff>
    </xdr:to>
    <xdr:sp macro="" textlink="">
      <xdr:nvSpPr>
        <xdr:cNvPr id="883" name="楕円 882"/>
        <xdr:cNvSpPr/>
      </xdr:nvSpPr>
      <xdr:spPr>
        <a:xfrm>
          <a:off x="18605500" y="129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11851</xdr:rowOff>
    </xdr:from>
    <xdr:ext cx="534377" cy="259045"/>
    <xdr:sp macro="" textlink="">
      <xdr:nvSpPr>
        <xdr:cNvPr id="884" name="テキスト ボックス 883"/>
        <xdr:cNvSpPr txBox="1"/>
      </xdr:nvSpPr>
      <xdr:spPr>
        <a:xfrm>
          <a:off x="18389111" y="126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物件費は、住民一人当たり８４，２６３円となっており、前年度と比べ約５，９００円の増となっている。主な要因としては、ふるさと寄附金返礼品費等の増加によるものである。</a:t>
          </a:r>
        </a:p>
        <a:p>
          <a:r>
            <a:rPr kumimoji="1" lang="ja-JP" altLang="en-US" sz="1300">
              <a:latin typeface="ＭＳ ゴシック" panose="020B0609070205080204" pitchFamily="49" charset="-128"/>
              <a:ea typeface="ＭＳ ゴシック" panose="020B0609070205080204" pitchFamily="49" charset="-128"/>
            </a:rPr>
            <a:t>補助費等は、住民一人当たり７２，０４４円となっており、前年度と比べ約２０，７００円の増となっている。主な要因としては、法適用化に伴う特別会計繰出金から公営企業会計補助金への振替等による増加によるものである。</a:t>
          </a:r>
        </a:p>
        <a:p>
          <a:r>
            <a:rPr kumimoji="1" lang="ja-JP" altLang="en-US" sz="1300">
              <a:latin typeface="ＭＳ ゴシック" panose="020B0609070205080204" pitchFamily="49" charset="-128"/>
              <a:ea typeface="ＭＳ ゴシック" panose="020B0609070205080204" pitchFamily="49" charset="-128"/>
            </a:rPr>
            <a:t>災害復旧事業費は、住民一人当たり７，６０３円となっており、前年度と比べ約５，０００円の増となっている。主な要因としては、平成２９年および平成３０年発生公共土木災害復旧事業費等の増加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積立金は、住民一人当たり３８，３７１円となっており、前年度と比べ約１１，５００円の増となっている。主な要因としては、好調なふるさと納税によるふるさと洲本もっともっと応援基金積立金等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繰出金は、住民一人当たり６１，２８１円となっており、前年度と比べ約９，１００円の減となっている。主な要因としては、法適用化に伴う特別会計繰出金から公営企業会計補助金への振替等による減少によるものであ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44,034
43,743
182.38
25,085,521
24,688,801
229,009
13,029,044
32,613,329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102743</xdr:rowOff>
    </xdr:from>
    <xdr:to>
      <xdr:col>24</xdr:col>
      <xdr:colOff>63500</xdr:colOff>
      <xdr:row>36</xdr:row>
      <xdr:rowOff>120078</xdr:rowOff>
    </xdr:to>
    <xdr:cxnSp macro="">
      <xdr:nvCxnSpPr>
        <xdr:cNvPr id="61" name="直線コネクタ 60"/>
        <xdr:cNvCxnSpPr/>
      </xdr:nvCxnSpPr>
      <xdr:spPr>
        <a:xfrm flipV="1">
          <a:off x="3797300" y="6274943"/>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107886</xdr:rowOff>
    </xdr:from>
    <xdr:to>
      <xdr:col>19</xdr:col>
      <xdr:colOff>177800</xdr:colOff>
      <xdr:row>36</xdr:row>
      <xdr:rowOff>120078</xdr:rowOff>
    </xdr:to>
    <xdr:cxnSp macro="">
      <xdr:nvCxnSpPr>
        <xdr:cNvPr id="64" name="直線コネクタ 63"/>
        <xdr:cNvCxnSpPr/>
      </xdr:nvCxnSpPr>
      <xdr:spPr>
        <a:xfrm>
          <a:off x="2908300" y="62800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47117</xdr:rowOff>
    </xdr:from>
    <xdr:to>
      <xdr:col>15</xdr:col>
      <xdr:colOff>50800</xdr:colOff>
      <xdr:row>36</xdr:row>
      <xdr:rowOff>107886</xdr:rowOff>
    </xdr:to>
    <xdr:cxnSp macro="">
      <xdr:nvCxnSpPr>
        <xdr:cNvPr id="67" name="直線コネクタ 66"/>
        <xdr:cNvCxnSpPr/>
      </xdr:nvCxnSpPr>
      <xdr:spPr>
        <a:xfrm>
          <a:off x="2019300" y="6219317"/>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47117</xdr:rowOff>
    </xdr:from>
    <xdr:to>
      <xdr:col>10</xdr:col>
      <xdr:colOff>114300</xdr:colOff>
      <xdr:row>36</xdr:row>
      <xdr:rowOff>77407</xdr:rowOff>
    </xdr:to>
    <xdr:cxnSp macro="">
      <xdr:nvCxnSpPr>
        <xdr:cNvPr id="70" name="直線コネクタ 69"/>
        <xdr:cNvCxnSpPr/>
      </xdr:nvCxnSpPr>
      <xdr:spPr>
        <a:xfrm flipV="1">
          <a:off x="1130300" y="6219317"/>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51943</xdr:rowOff>
    </xdr:from>
    <xdr:to>
      <xdr:col>24</xdr:col>
      <xdr:colOff>114300</xdr:colOff>
      <xdr:row>36</xdr:row>
      <xdr:rowOff>153543</xdr:rowOff>
    </xdr:to>
    <xdr:sp macro="" textlink="">
      <xdr:nvSpPr>
        <xdr:cNvPr id="80" name="楕円 79"/>
        <xdr:cNvSpPr/>
      </xdr:nvSpPr>
      <xdr:spPr>
        <a:xfrm>
          <a:off x="45847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30370</xdr:rowOff>
    </xdr:from>
    <xdr:ext cx="469744" cy="259045"/>
    <xdr:sp macro="" textlink="">
      <xdr:nvSpPr>
        <xdr:cNvPr id="81" name="議会費該当値テキスト"/>
        <xdr:cNvSpPr txBox="1"/>
      </xdr:nvSpPr>
      <xdr:spPr>
        <a:xfrm>
          <a:off x="4686300"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69278</xdr:rowOff>
    </xdr:from>
    <xdr:to>
      <xdr:col>20</xdr:col>
      <xdr:colOff>38100</xdr:colOff>
      <xdr:row>36</xdr:row>
      <xdr:rowOff>170878</xdr:rowOff>
    </xdr:to>
    <xdr:sp macro="" textlink="">
      <xdr:nvSpPr>
        <xdr:cNvPr id="82" name="楕円 81"/>
        <xdr:cNvSpPr/>
      </xdr:nvSpPr>
      <xdr:spPr>
        <a:xfrm>
          <a:off x="37465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162005</xdr:rowOff>
    </xdr:from>
    <xdr:ext cx="469744" cy="259045"/>
    <xdr:sp macro="" textlink="">
      <xdr:nvSpPr>
        <xdr:cNvPr id="83" name="テキスト ボックス 82"/>
        <xdr:cNvSpPr txBox="1"/>
      </xdr:nvSpPr>
      <xdr:spPr>
        <a:xfrm>
          <a:off x="3562428" y="63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57086</xdr:rowOff>
    </xdr:from>
    <xdr:to>
      <xdr:col>15</xdr:col>
      <xdr:colOff>101600</xdr:colOff>
      <xdr:row>36</xdr:row>
      <xdr:rowOff>158686</xdr:rowOff>
    </xdr:to>
    <xdr:sp macro="" textlink="">
      <xdr:nvSpPr>
        <xdr:cNvPr id="84" name="楕円 83"/>
        <xdr:cNvSpPr/>
      </xdr:nvSpPr>
      <xdr:spPr>
        <a:xfrm>
          <a:off x="2857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149813</xdr:rowOff>
    </xdr:from>
    <xdr:ext cx="469744" cy="259045"/>
    <xdr:sp macro="" textlink="">
      <xdr:nvSpPr>
        <xdr:cNvPr id="85" name="テキスト ボックス 84"/>
        <xdr:cNvSpPr txBox="1"/>
      </xdr:nvSpPr>
      <xdr:spPr>
        <a:xfrm>
          <a:off x="2673428"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167767</xdr:rowOff>
    </xdr:from>
    <xdr:to>
      <xdr:col>10</xdr:col>
      <xdr:colOff>165100</xdr:colOff>
      <xdr:row>36</xdr:row>
      <xdr:rowOff>97917</xdr:rowOff>
    </xdr:to>
    <xdr:sp macro="" textlink="">
      <xdr:nvSpPr>
        <xdr:cNvPr id="86" name="楕円 85"/>
        <xdr:cNvSpPr/>
      </xdr:nvSpPr>
      <xdr:spPr>
        <a:xfrm>
          <a:off x="1968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89044</xdr:rowOff>
    </xdr:from>
    <xdr:ext cx="469744" cy="259045"/>
    <xdr:sp macro="" textlink="">
      <xdr:nvSpPr>
        <xdr:cNvPr id="87" name="テキスト ボックス 86"/>
        <xdr:cNvSpPr txBox="1"/>
      </xdr:nvSpPr>
      <xdr:spPr>
        <a:xfrm>
          <a:off x="1784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26607</xdr:rowOff>
    </xdr:from>
    <xdr:to>
      <xdr:col>6</xdr:col>
      <xdr:colOff>38100</xdr:colOff>
      <xdr:row>36</xdr:row>
      <xdr:rowOff>128207</xdr:rowOff>
    </xdr:to>
    <xdr:sp macro="" textlink="">
      <xdr:nvSpPr>
        <xdr:cNvPr id="88" name="楕円 87"/>
        <xdr:cNvSpPr/>
      </xdr:nvSpPr>
      <xdr:spPr>
        <a:xfrm>
          <a:off x="10795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119334</xdr:rowOff>
    </xdr:from>
    <xdr:ext cx="469744" cy="259045"/>
    <xdr:sp macro="" textlink="">
      <xdr:nvSpPr>
        <xdr:cNvPr id="89" name="テキスト ボックス 88"/>
        <xdr:cNvSpPr txBox="1"/>
      </xdr:nvSpPr>
      <xdr:spPr>
        <a:xfrm>
          <a:off x="895428" y="62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158818</xdr:rowOff>
    </xdr:from>
    <xdr:to>
      <xdr:col>24</xdr:col>
      <xdr:colOff>63500</xdr:colOff>
      <xdr:row>57</xdr:row>
      <xdr:rowOff>5401</xdr:rowOff>
    </xdr:to>
    <xdr:cxnSp macro="">
      <xdr:nvCxnSpPr>
        <xdr:cNvPr id="118" name="直線コネクタ 117"/>
        <xdr:cNvCxnSpPr/>
      </xdr:nvCxnSpPr>
      <xdr:spPr>
        <a:xfrm flipV="1">
          <a:off x="3797300" y="9760018"/>
          <a:ext cx="8382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7360</xdr:rowOff>
    </xdr:from>
    <xdr:to>
      <xdr:col>19</xdr:col>
      <xdr:colOff>177800</xdr:colOff>
      <xdr:row>57</xdr:row>
      <xdr:rowOff>5401</xdr:rowOff>
    </xdr:to>
    <xdr:cxnSp macro="">
      <xdr:nvCxnSpPr>
        <xdr:cNvPr id="121" name="直線コネクタ 120"/>
        <xdr:cNvCxnSpPr/>
      </xdr:nvCxnSpPr>
      <xdr:spPr>
        <a:xfrm>
          <a:off x="2908300" y="9608560"/>
          <a:ext cx="889000" cy="16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7360</xdr:rowOff>
    </xdr:from>
    <xdr:to>
      <xdr:col>15</xdr:col>
      <xdr:colOff>50800</xdr:colOff>
      <xdr:row>57</xdr:row>
      <xdr:rowOff>43258</xdr:rowOff>
    </xdr:to>
    <xdr:cxnSp macro="">
      <xdr:nvCxnSpPr>
        <xdr:cNvPr id="124" name="直線コネクタ 123"/>
        <xdr:cNvCxnSpPr/>
      </xdr:nvCxnSpPr>
      <xdr:spPr>
        <a:xfrm flipV="1">
          <a:off x="2019300" y="9608560"/>
          <a:ext cx="889000" cy="20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43258</xdr:rowOff>
    </xdr:from>
    <xdr:to>
      <xdr:col>10</xdr:col>
      <xdr:colOff>114300</xdr:colOff>
      <xdr:row>57</xdr:row>
      <xdr:rowOff>170645</xdr:rowOff>
    </xdr:to>
    <xdr:cxnSp macro="">
      <xdr:nvCxnSpPr>
        <xdr:cNvPr id="127" name="直線コネクタ 126"/>
        <xdr:cNvCxnSpPr/>
      </xdr:nvCxnSpPr>
      <xdr:spPr>
        <a:xfrm flipV="1">
          <a:off x="1130300" y="9815908"/>
          <a:ext cx="889000" cy="1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108018</xdr:rowOff>
    </xdr:from>
    <xdr:to>
      <xdr:col>24</xdr:col>
      <xdr:colOff>114300</xdr:colOff>
      <xdr:row>57</xdr:row>
      <xdr:rowOff>38168</xdr:rowOff>
    </xdr:to>
    <xdr:sp macro="" textlink="">
      <xdr:nvSpPr>
        <xdr:cNvPr id="137" name="楕円 136"/>
        <xdr:cNvSpPr/>
      </xdr:nvSpPr>
      <xdr:spPr>
        <a:xfrm>
          <a:off x="4584700" y="97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130895</xdr:rowOff>
    </xdr:from>
    <xdr:ext cx="599010" cy="259045"/>
    <xdr:sp macro="" textlink="">
      <xdr:nvSpPr>
        <xdr:cNvPr id="138" name="総務費該当値テキスト"/>
        <xdr:cNvSpPr txBox="1"/>
      </xdr:nvSpPr>
      <xdr:spPr>
        <a:xfrm>
          <a:off x="4686300" y="956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126051</xdr:rowOff>
    </xdr:from>
    <xdr:to>
      <xdr:col>20</xdr:col>
      <xdr:colOff>38100</xdr:colOff>
      <xdr:row>57</xdr:row>
      <xdr:rowOff>56201</xdr:rowOff>
    </xdr:to>
    <xdr:sp macro="" textlink="">
      <xdr:nvSpPr>
        <xdr:cNvPr id="139" name="楕円 138"/>
        <xdr:cNvSpPr/>
      </xdr:nvSpPr>
      <xdr:spPr>
        <a:xfrm>
          <a:off x="3746500" y="97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72728</xdr:rowOff>
    </xdr:from>
    <xdr:ext cx="599010" cy="259045"/>
    <xdr:sp macro="" textlink="">
      <xdr:nvSpPr>
        <xdr:cNvPr id="140" name="テキスト ボックス 139"/>
        <xdr:cNvSpPr txBox="1"/>
      </xdr:nvSpPr>
      <xdr:spPr>
        <a:xfrm>
          <a:off x="3497795" y="950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128010</xdr:rowOff>
    </xdr:from>
    <xdr:to>
      <xdr:col>15</xdr:col>
      <xdr:colOff>101600</xdr:colOff>
      <xdr:row>56</xdr:row>
      <xdr:rowOff>58160</xdr:rowOff>
    </xdr:to>
    <xdr:sp macro="" textlink="">
      <xdr:nvSpPr>
        <xdr:cNvPr id="141" name="楕円 140"/>
        <xdr:cNvSpPr/>
      </xdr:nvSpPr>
      <xdr:spPr>
        <a:xfrm>
          <a:off x="2857500" y="9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74687</xdr:rowOff>
    </xdr:from>
    <xdr:ext cx="599010" cy="259045"/>
    <xdr:sp macro="" textlink="">
      <xdr:nvSpPr>
        <xdr:cNvPr id="142" name="テキスト ボックス 141"/>
        <xdr:cNvSpPr txBox="1"/>
      </xdr:nvSpPr>
      <xdr:spPr>
        <a:xfrm>
          <a:off x="2608795" y="933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163908</xdr:rowOff>
    </xdr:from>
    <xdr:to>
      <xdr:col>10</xdr:col>
      <xdr:colOff>165100</xdr:colOff>
      <xdr:row>57</xdr:row>
      <xdr:rowOff>94058</xdr:rowOff>
    </xdr:to>
    <xdr:sp macro="" textlink="">
      <xdr:nvSpPr>
        <xdr:cNvPr id="143" name="楕円 142"/>
        <xdr:cNvSpPr/>
      </xdr:nvSpPr>
      <xdr:spPr>
        <a:xfrm>
          <a:off x="1968500" y="97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110585</xdr:rowOff>
    </xdr:from>
    <xdr:ext cx="534377" cy="259045"/>
    <xdr:sp macro="" textlink="">
      <xdr:nvSpPr>
        <xdr:cNvPr id="144" name="テキスト ボックス 143"/>
        <xdr:cNvSpPr txBox="1"/>
      </xdr:nvSpPr>
      <xdr:spPr>
        <a:xfrm>
          <a:off x="1752111" y="95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119845</xdr:rowOff>
    </xdr:from>
    <xdr:to>
      <xdr:col>6</xdr:col>
      <xdr:colOff>38100</xdr:colOff>
      <xdr:row>58</xdr:row>
      <xdr:rowOff>49995</xdr:rowOff>
    </xdr:to>
    <xdr:sp macro="" textlink="">
      <xdr:nvSpPr>
        <xdr:cNvPr id="145" name="楕円 144"/>
        <xdr:cNvSpPr/>
      </xdr:nvSpPr>
      <xdr:spPr>
        <a:xfrm>
          <a:off x="1079500" y="98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41122</xdr:rowOff>
    </xdr:from>
    <xdr:ext cx="534377" cy="259045"/>
    <xdr:sp macro="" textlink="">
      <xdr:nvSpPr>
        <xdr:cNvPr id="146" name="テキスト ボックス 145"/>
        <xdr:cNvSpPr txBox="1"/>
      </xdr:nvSpPr>
      <xdr:spPr>
        <a:xfrm>
          <a:off x="863111" y="99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24509</xdr:rowOff>
    </xdr:from>
    <xdr:to>
      <xdr:col>24</xdr:col>
      <xdr:colOff>63500</xdr:colOff>
      <xdr:row>76</xdr:row>
      <xdr:rowOff>78679</xdr:rowOff>
    </xdr:to>
    <xdr:cxnSp macro="">
      <xdr:nvCxnSpPr>
        <xdr:cNvPr id="176" name="直線コネクタ 175"/>
        <xdr:cNvCxnSpPr/>
      </xdr:nvCxnSpPr>
      <xdr:spPr>
        <a:xfrm flipV="1">
          <a:off x="3797300" y="13054709"/>
          <a:ext cx="838200" cy="5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78679</xdr:rowOff>
    </xdr:from>
    <xdr:to>
      <xdr:col>19</xdr:col>
      <xdr:colOff>177800</xdr:colOff>
      <xdr:row>76</xdr:row>
      <xdr:rowOff>119507</xdr:rowOff>
    </xdr:to>
    <xdr:cxnSp macro="">
      <xdr:nvCxnSpPr>
        <xdr:cNvPr id="179" name="直線コネクタ 178"/>
        <xdr:cNvCxnSpPr/>
      </xdr:nvCxnSpPr>
      <xdr:spPr>
        <a:xfrm flipV="1">
          <a:off x="2908300" y="13108879"/>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119507</xdr:rowOff>
    </xdr:from>
    <xdr:to>
      <xdr:col>15</xdr:col>
      <xdr:colOff>50800</xdr:colOff>
      <xdr:row>76</xdr:row>
      <xdr:rowOff>141483</xdr:rowOff>
    </xdr:to>
    <xdr:cxnSp macro="">
      <xdr:nvCxnSpPr>
        <xdr:cNvPr id="182" name="直線コネクタ 181"/>
        <xdr:cNvCxnSpPr/>
      </xdr:nvCxnSpPr>
      <xdr:spPr>
        <a:xfrm flipV="1">
          <a:off x="2019300" y="13149707"/>
          <a:ext cx="889000" cy="2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140317</xdr:rowOff>
    </xdr:from>
    <xdr:to>
      <xdr:col>10</xdr:col>
      <xdr:colOff>114300</xdr:colOff>
      <xdr:row>76</xdr:row>
      <xdr:rowOff>141483</xdr:rowOff>
    </xdr:to>
    <xdr:cxnSp macro="">
      <xdr:nvCxnSpPr>
        <xdr:cNvPr id="185" name="直線コネクタ 184"/>
        <xdr:cNvCxnSpPr/>
      </xdr:nvCxnSpPr>
      <xdr:spPr>
        <a:xfrm>
          <a:off x="1130300" y="1317051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145159</xdr:rowOff>
    </xdr:from>
    <xdr:to>
      <xdr:col>24</xdr:col>
      <xdr:colOff>114300</xdr:colOff>
      <xdr:row>76</xdr:row>
      <xdr:rowOff>75309</xdr:rowOff>
    </xdr:to>
    <xdr:sp macro="" textlink="">
      <xdr:nvSpPr>
        <xdr:cNvPr id="195" name="楕円 194"/>
        <xdr:cNvSpPr/>
      </xdr:nvSpPr>
      <xdr:spPr>
        <a:xfrm>
          <a:off x="4584700" y="130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123586</xdr:rowOff>
    </xdr:from>
    <xdr:ext cx="599010" cy="259045"/>
    <xdr:sp macro="" textlink="">
      <xdr:nvSpPr>
        <xdr:cNvPr id="196" name="民生費該当値テキスト"/>
        <xdr:cNvSpPr txBox="1"/>
      </xdr:nvSpPr>
      <xdr:spPr>
        <a:xfrm>
          <a:off x="4686300" y="1298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27879</xdr:rowOff>
    </xdr:from>
    <xdr:to>
      <xdr:col>20</xdr:col>
      <xdr:colOff>38100</xdr:colOff>
      <xdr:row>76</xdr:row>
      <xdr:rowOff>129479</xdr:rowOff>
    </xdr:to>
    <xdr:sp macro="" textlink="">
      <xdr:nvSpPr>
        <xdr:cNvPr id="197" name="楕円 196"/>
        <xdr:cNvSpPr/>
      </xdr:nvSpPr>
      <xdr:spPr>
        <a:xfrm>
          <a:off x="3746500" y="130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120606</xdr:rowOff>
    </xdr:from>
    <xdr:ext cx="599010" cy="259045"/>
    <xdr:sp macro="" textlink="">
      <xdr:nvSpPr>
        <xdr:cNvPr id="198" name="テキスト ボックス 197"/>
        <xdr:cNvSpPr txBox="1"/>
      </xdr:nvSpPr>
      <xdr:spPr>
        <a:xfrm>
          <a:off x="3497795" y="1315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68707</xdr:rowOff>
    </xdr:from>
    <xdr:to>
      <xdr:col>15</xdr:col>
      <xdr:colOff>101600</xdr:colOff>
      <xdr:row>76</xdr:row>
      <xdr:rowOff>170307</xdr:rowOff>
    </xdr:to>
    <xdr:sp macro="" textlink="">
      <xdr:nvSpPr>
        <xdr:cNvPr id="199" name="楕円 198"/>
        <xdr:cNvSpPr/>
      </xdr:nvSpPr>
      <xdr:spPr>
        <a:xfrm>
          <a:off x="2857500" y="130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161434</xdr:rowOff>
    </xdr:from>
    <xdr:ext cx="599010" cy="259045"/>
    <xdr:sp macro="" textlink="">
      <xdr:nvSpPr>
        <xdr:cNvPr id="200" name="テキスト ボックス 199"/>
        <xdr:cNvSpPr txBox="1"/>
      </xdr:nvSpPr>
      <xdr:spPr>
        <a:xfrm>
          <a:off x="2608795" y="1319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90683</xdr:rowOff>
    </xdr:from>
    <xdr:to>
      <xdr:col>10</xdr:col>
      <xdr:colOff>165100</xdr:colOff>
      <xdr:row>77</xdr:row>
      <xdr:rowOff>20833</xdr:rowOff>
    </xdr:to>
    <xdr:sp macro="" textlink="">
      <xdr:nvSpPr>
        <xdr:cNvPr id="201" name="楕円 200"/>
        <xdr:cNvSpPr/>
      </xdr:nvSpPr>
      <xdr:spPr>
        <a:xfrm>
          <a:off x="1968500" y="131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11960</xdr:rowOff>
    </xdr:from>
    <xdr:ext cx="599010" cy="259045"/>
    <xdr:sp macro="" textlink="">
      <xdr:nvSpPr>
        <xdr:cNvPr id="202" name="テキスト ボックス 201"/>
        <xdr:cNvSpPr txBox="1"/>
      </xdr:nvSpPr>
      <xdr:spPr>
        <a:xfrm>
          <a:off x="1719795" y="1321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89517</xdr:rowOff>
    </xdr:from>
    <xdr:to>
      <xdr:col>6</xdr:col>
      <xdr:colOff>38100</xdr:colOff>
      <xdr:row>77</xdr:row>
      <xdr:rowOff>19667</xdr:rowOff>
    </xdr:to>
    <xdr:sp macro="" textlink="">
      <xdr:nvSpPr>
        <xdr:cNvPr id="203" name="楕円 202"/>
        <xdr:cNvSpPr/>
      </xdr:nvSpPr>
      <xdr:spPr>
        <a:xfrm>
          <a:off x="1079500" y="131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10794</xdr:rowOff>
    </xdr:from>
    <xdr:ext cx="599010" cy="259045"/>
    <xdr:sp macro="" textlink="">
      <xdr:nvSpPr>
        <xdr:cNvPr id="204" name="テキスト ボックス 203"/>
        <xdr:cNvSpPr txBox="1"/>
      </xdr:nvSpPr>
      <xdr:spPr>
        <a:xfrm>
          <a:off x="830795" y="1321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106324</xdr:rowOff>
    </xdr:from>
    <xdr:to>
      <xdr:col>24</xdr:col>
      <xdr:colOff>63500</xdr:colOff>
      <xdr:row>97</xdr:row>
      <xdr:rowOff>61378</xdr:rowOff>
    </xdr:to>
    <xdr:cxnSp macro="">
      <xdr:nvCxnSpPr>
        <xdr:cNvPr id="235" name="直線コネクタ 234"/>
        <xdr:cNvCxnSpPr/>
      </xdr:nvCxnSpPr>
      <xdr:spPr>
        <a:xfrm flipV="1">
          <a:off x="3797300" y="16565524"/>
          <a:ext cx="838200" cy="1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43765</xdr:rowOff>
    </xdr:from>
    <xdr:to>
      <xdr:col>19</xdr:col>
      <xdr:colOff>177800</xdr:colOff>
      <xdr:row>97</xdr:row>
      <xdr:rowOff>61378</xdr:rowOff>
    </xdr:to>
    <xdr:cxnSp macro="">
      <xdr:nvCxnSpPr>
        <xdr:cNvPr id="238" name="直線コネクタ 237"/>
        <xdr:cNvCxnSpPr/>
      </xdr:nvCxnSpPr>
      <xdr:spPr>
        <a:xfrm>
          <a:off x="2908300" y="16674415"/>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43765</xdr:rowOff>
    </xdr:from>
    <xdr:to>
      <xdr:col>15</xdr:col>
      <xdr:colOff>50800</xdr:colOff>
      <xdr:row>97</xdr:row>
      <xdr:rowOff>50895</xdr:rowOff>
    </xdr:to>
    <xdr:cxnSp macro="">
      <xdr:nvCxnSpPr>
        <xdr:cNvPr id="241" name="直線コネクタ 240"/>
        <xdr:cNvCxnSpPr/>
      </xdr:nvCxnSpPr>
      <xdr:spPr>
        <a:xfrm flipV="1">
          <a:off x="2019300" y="16674415"/>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50895</xdr:rowOff>
    </xdr:from>
    <xdr:to>
      <xdr:col>10</xdr:col>
      <xdr:colOff>114300</xdr:colOff>
      <xdr:row>97</xdr:row>
      <xdr:rowOff>79142</xdr:rowOff>
    </xdr:to>
    <xdr:cxnSp macro="">
      <xdr:nvCxnSpPr>
        <xdr:cNvPr id="244" name="直線コネクタ 243"/>
        <xdr:cNvCxnSpPr/>
      </xdr:nvCxnSpPr>
      <xdr:spPr>
        <a:xfrm flipV="1">
          <a:off x="1130300" y="16681545"/>
          <a:ext cx="8890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55524</xdr:rowOff>
    </xdr:from>
    <xdr:to>
      <xdr:col>24</xdr:col>
      <xdr:colOff>114300</xdr:colOff>
      <xdr:row>96</xdr:row>
      <xdr:rowOff>157124</xdr:rowOff>
    </xdr:to>
    <xdr:sp macro="" textlink="">
      <xdr:nvSpPr>
        <xdr:cNvPr id="254" name="楕円 253"/>
        <xdr:cNvSpPr/>
      </xdr:nvSpPr>
      <xdr:spPr>
        <a:xfrm>
          <a:off x="45847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33951</xdr:rowOff>
    </xdr:from>
    <xdr:ext cx="534377" cy="259045"/>
    <xdr:sp macro="" textlink="">
      <xdr:nvSpPr>
        <xdr:cNvPr id="255" name="衛生費該当値テキスト"/>
        <xdr:cNvSpPr txBox="1"/>
      </xdr:nvSpPr>
      <xdr:spPr>
        <a:xfrm>
          <a:off x="4686300" y="164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10578</xdr:rowOff>
    </xdr:from>
    <xdr:to>
      <xdr:col>20</xdr:col>
      <xdr:colOff>38100</xdr:colOff>
      <xdr:row>97</xdr:row>
      <xdr:rowOff>112178</xdr:rowOff>
    </xdr:to>
    <xdr:sp macro="" textlink="">
      <xdr:nvSpPr>
        <xdr:cNvPr id="256" name="楕円 255"/>
        <xdr:cNvSpPr/>
      </xdr:nvSpPr>
      <xdr:spPr>
        <a:xfrm>
          <a:off x="3746500" y="166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103305</xdr:rowOff>
    </xdr:from>
    <xdr:ext cx="534377" cy="259045"/>
    <xdr:sp macro="" textlink="">
      <xdr:nvSpPr>
        <xdr:cNvPr id="257" name="テキスト ボックス 256"/>
        <xdr:cNvSpPr txBox="1"/>
      </xdr:nvSpPr>
      <xdr:spPr>
        <a:xfrm>
          <a:off x="3530111" y="1673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164415</xdr:rowOff>
    </xdr:from>
    <xdr:to>
      <xdr:col>15</xdr:col>
      <xdr:colOff>101600</xdr:colOff>
      <xdr:row>97</xdr:row>
      <xdr:rowOff>94565</xdr:rowOff>
    </xdr:to>
    <xdr:sp macro="" textlink="">
      <xdr:nvSpPr>
        <xdr:cNvPr id="258" name="楕円 257"/>
        <xdr:cNvSpPr/>
      </xdr:nvSpPr>
      <xdr:spPr>
        <a:xfrm>
          <a:off x="28575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85692</xdr:rowOff>
    </xdr:from>
    <xdr:ext cx="534377" cy="259045"/>
    <xdr:sp macro="" textlink="">
      <xdr:nvSpPr>
        <xdr:cNvPr id="259" name="テキスト ボックス 258"/>
        <xdr:cNvSpPr txBox="1"/>
      </xdr:nvSpPr>
      <xdr:spPr>
        <a:xfrm>
          <a:off x="2641111" y="1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xdr:rowOff>
    </xdr:from>
    <xdr:to>
      <xdr:col>10</xdr:col>
      <xdr:colOff>165100</xdr:colOff>
      <xdr:row>97</xdr:row>
      <xdr:rowOff>101695</xdr:rowOff>
    </xdr:to>
    <xdr:sp macro="" textlink="">
      <xdr:nvSpPr>
        <xdr:cNvPr id="260" name="楕円 259"/>
        <xdr:cNvSpPr/>
      </xdr:nvSpPr>
      <xdr:spPr>
        <a:xfrm>
          <a:off x="1968500" y="1663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92822</xdr:rowOff>
    </xdr:from>
    <xdr:ext cx="534377" cy="259045"/>
    <xdr:sp macro="" textlink="">
      <xdr:nvSpPr>
        <xdr:cNvPr id="261" name="テキスト ボックス 260"/>
        <xdr:cNvSpPr txBox="1"/>
      </xdr:nvSpPr>
      <xdr:spPr>
        <a:xfrm>
          <a:off x="1752111" y="16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28342</xdr:rowOff>
    </xdr:from>
    <xdr:to>
      <xdr:col>6</xdr:col>
      <xdr:colOff>38100</xdr:colOff>
      <xdr:row>97</xdr:row>
      <xdr:rowOff>129942</xdr:rowOff>
    </xdr:to>
    <xdr:sp macro="" textlink="">
      <xdr:nvSpPr>
        <xdr:cNvPr id="262" name="楕円 261"/>
        <xdr:cNvSpPr/>
      </xdr:nvSpPr>
      <xdr:spPr>
        <a:xfrm>
          <a:off x="1079500" y="166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121069</xdr:rowOff>
    </xdr:from>
    <xdr:ext cx="534377" cy="259045"/>
    <xdr:sp macro="" textlink="">
      <xdr:nvSpPr>
        <xdr:cNvPr id="263" name="テキスト ボックス 262"/>
        <xdr:cNvSpPr txBox="1"/>
      </xdr:nvSpPr>
      <xdr:spPr>
        <a:xfrm>
          <a:off x="863111" y="167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43035</xdr:rowOff>
    </xdr:from>
    <xdr:to>
      <xdr:col>55</xdr:col>
      <xdr:colOff>0</xdr:colOff>
      <xdr:row>38</xdr:row>
      <xdr:rowOff>59363</xdr:rowOff>
    </xdr:to>
    <xdr:cxnSp macro="">
      <xdr:nvCxnSpPr>
        <xdr:cNvPr id="294" name="直線コネクタ 293"/>
        <xdr:cNvCxnSpPr/>
      </xdr:nvCxnSpPr>
      <xdr:spPr>
        <a:xfrm>
          <a:off x="9639300" y="655813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43035</xdr:rowOff>
    </xdr:from>
    <xdr:to>
      <xdr:col>50</xdr:col>
      <xdr:colOff>114300</xdr:colOff>
      <xdr:row>38</xdr:row>
      <xdr:rowOff>46627</xdr:rowOff>
    </xdr:to>
    <xdr:cxnSp macro="">
      <xdr:nvCxnSpPr>
        <xdr:cNvPr id="297" name="直線コネクタ 296"/>
        <xdr:cNvCxnSpPr/>
      </xdr:nvCxnSpPr>
      <xdr:spPr>
        <a:xfrm flipV="1">
          <a:off x="8750300" y="655813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128270</xdr:rowOff>
    </xdr:from>
    <xdr:to>
      <xdr:col>45</xdr:col>
      <xdr:colOff>177800</xdr:colOff>
      <xdr:row>38</xdr:row>
      <xdr:rowOff>46627</xdr:rowOff>
    </xdr:to>
    <xdr:cxnSp macro="">
      <xdr:nvCxnSpPr>
        <xdr:cNvPr id="300" name="直線コネクタ 299"/>
        <xdr:cNvCxnSpPr/>
      </xdr:nvCxnSpPr>
      <xdr:spPr>
        <a:xfrm>
          <a:off x="7861300" y="630047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111288</xdr:rowOff>
    </xdr:from>
    <xdr:to>
      <xdr:col>41</xdr:col>
      <xdr:colOff>50800</xdr:colOff>
      <xdr:row>36</xdr:row>
      <xdr:rowOff>128270</xdr:rowOff>
    </xdr:to>
    <xdr:cxnSp macro="">
      <xdr:nvCxnSpPr>
        <xdr:cNvPr id="303" name="直線コネクタ 302"/>
        <xdr:cNvCxnSpPr/>
      </xdr:nvCxnSpPr>
      <xdr:spPr>
        <a:xfrm>
          <a:off x="6972300" y="628348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8563</xdr:rowOff>
    </xdr:from>
    <xdr:to>
      <xdr:col>55</xdr:col>
      <xdr:colOff>50800</xdr:colOff>
      <xdr:row>38</xdr:row>
      <xdr:rowOff>110163</xdr:rowOff>
    </xdr:to>
    <xdr:sp macro="" textlink="">
      <xdr:nvSpPr>
        <xdr:cNvPr id="313" name="楕円 312"/>
        <xdr:cNvSpPr/>
      </xdr:nvSpPr>
      <xdr:spPr>
        <a:xfrm>
          <a:off x="10426700" y="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158440</xdr:rowOff>
    </xdr:from>
    <xdr:ext cx="378565" cy="259045"/>
    <xdr:sp macro="" textlink="">
      <xdr:nvSpPr>
        <xdr:cNvPr id="314" name="労働費該当値テキスト"/>
        <xdr:cNvSpPr txBox="1"/>
      </xdr:nvSpPr>
      <xdr:spPr>
        <a:xfrm>
          <a:off x="10528300" y="65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163685</xdr:rowOff>
    </xdr:from>
    <xdr:to>
      <xdr:col>50</xdr:col>
      <xdr:colOff>165100</xdr:colOff>
      <xdr:row>38</xdr:row>
      <xdr:rowOff>93835</xdr:rowOff>
    </xdr:to>
    <xdr:sp macro="" textlink="">
      <xdr:nvSpPr>
        <xdr:cNvPr id="315" name="楕円 314"/>
        <xdr:cNvSpPr/>
      </xdr:nvSpPr>
      <xdr:spPr>
        <a:xfrm>
          <a:off x="9588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84962</xdr:rowOff>
    </xdr:from>
    <xdr:ext cx="378565" cy="259045"/>
    <xdr:sp macro="" textlink="">
      <xdr:nvSpPr>
        <xdr:cNvPr id="316" name="テキスト ボックス 315"/>
        <xdr:cNvSpPr txBox="1"/>
      </xdr:nvSpPr>
      <xdr:spPr>
        <a:xfrm>
          <a:off x="9450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167277</xdr:rowOff>
    </xdr:from>
    <xdr:to>
      <xdr:col>46</xdr:col>
      <xdr:colOff>38100</xdr:colOff>
      <xdr:row>38</xdr:row>
      <xdr:rowOff>97427</xdr:rowOff>
    </xdr:to>
    <xdr:sp macro="" textlink="">
      <xdr:nvSpPr>
        <xdr:cNvPr id="317" name="楕円 316"/>
        <xdr:cNvSpPr/>
      </xdr:nvSpPr>
      <xdr:spPr>
        <a:xfrm>
          <a:off x="8699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88554</xdr:rowOff>
    </xdr:from>
    <xdr:ext cx="378565" cy="259045"/>
    <xdr:sp macro="" textlink="">
      <xdr:nvSpPr>
        <xdr:cNvPr id="318" name="テキスト ボックス 317"/>
        <xdr:cNvSpPr txBox="1"/>
      </xdr:nvSpPr>
      <xdr:spPr>
        <a:xfrm>
          <a:off x="8561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77470</xdr:rowOff>
    </xdr:from>
    <xdr:to>
      <xdr:col>41</xdr:col>
      <xdr:colOff>101600</xdr:colOff>
      <xdr:row>37</xdr:row>
      <xdr:rowOff>7620</xdr:rowOff>
    </xdr:to>
    <xdr:sp macro="" textlink="">
      <xdr:nvSpPr>
        <xdr:cNvPr id="319" name="楕円 318"/>
        <xdr:cNvSpPr/>
      </xdr:nvSpPr>
      <xdr:spPr>
        <a:xfrm>
          <a:off x="7810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24147</xdr:rowOff>
    </xdr:from>
    <xdr:ext cx="469744" cy="259045"/>
    <xdr:sp macro="" textlink="">
      <xdr:nvSpPr>
        <xdr:cNvPr id="320" name="テキスト ボックス 319"/>
        <xdr:cNvSpPr txBox="1"/>
      </xdr:nvSpPr>
      <xdr:spPr>
        <a:xfrm>
          <a:off x="7626428"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21" name="楕円 320"/>
        <xdr:cNvSpPr/>
      </xdr:nvSpPr>
      <xdr:spPr>
        <a:xfrm>
          <a:off x="6921500" y="62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153215</xdr:rowOff>
    </xdr:from>
    <xdr:ext cx="469744" cy="259045"/>
    <xdr:sp macro="" textlink="">
      <xdr:nvSpPr>
        <xdr:cNvPr id="322" name="テキスト ボックス 321"/>
        <xdr:cNvSpPr txBox="1"/>
      </xdr:nvSpPr>
      <xdr:spPr>
        <a:xfrm>
          <a:off x="6737428"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111899</xdr:rowOff>
    </xdr:from>
    <xdr:to>
      <xdr:col>55</xdr:col>
      <xdr:colOff>0</xdr:colOff>
      <xdr:row>56</xdr:row>
      <xdr:rowOff>115774</xdr:rowOff>
    </xdr:to>
    <xdr:cxnSp macro="">
      <xdr:nvCxnSpPr>
        <xdr:cNvPr id="351" name="直線コネクタ 350"/>
        <xdr:cNvCxnSpPr/>
      </xdr:nvCxnSpPr>
      <xdr:spPr>
        <a:xfrm>
          <a:off x="9639300" y="9713099"/>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111899</xdr:rowOff>
    </xdr:from>
    <xdr:to>
      <xdr:col>50</xdr:col>
      <xdr:colOff>114300</xdr:colOff>
      <xdr:row>56</xdr:row>
      <xdr:rowOff>168834</xdr:rowOff>
    </xdr:to>
    <xdr:cxnSp macro="">
      <xdr:nvCxnSpPr>
        <xdr:cNvPr id="354" name="直線コネクタ 353"/>
        <xdr:cNvCxnSpPr/>
      </xdr:nvCxnSpPr>
      <xdr:spPr>
        <a:xfrm flipV="1">
          <a:off x="8750300" y="9713099"/>
          <a:ext cx="8890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145758</xdr:rowOff>
    </xdr:from>
    <xdr:to>
      <xdr:col>45</xdr:col>
      <xdr:colOff>177800</xdr:colOff>
      <xdr:row>56</xdr:row>
      <xdr:rowOff>168834</xdr:rowOff>
    </xdr:to>
    <xdr:cxnSp macro="">
      <xdr:nvCxnSpPr>
        <xdr:cNvPr id="357" name="直線コネクタ 356"/>
        <xdr:cNvCxnSpPr/>
      </xdr:nvCxnSpPr>
      <xdr:spPr>
        <a:xfrm>
          <a:off x="7861300" y="9746958"/>
          <a:ext cx="8890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134430</xdr:rowOff>
    </xdr:from>
    <xdr:to>
      <xdr:col>41</xdr:col>
      <xdr:colOff>50800</xdr:colOff>
      <xdr:row>56</xdr:row>
      <xdr:rowOff>145758</xdr:rowOff>
    </xdr:to>
    <xdr:cxnSp macro="">
      <xdr:nvCxnSpPr>
        <xdr:cNvPr id="360" name="直線コネクタ 359"/>
        <xdr:cNvCxnSpPr/>
      </xdr:nvCxnSpPr>
      <xdr:spPr>
        <a:xfrm>
          <a:off x="6972300" y="9735630"/>
          <a:ext cx="8890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64974</xdr:rowOff>
    </xdr:from>
    <xdr:to>
      <xdr:col>55</xdr:col>
      <xdr:colOff>50800</xdr:colOff>
      <xdr:row>56</xdr:row>
      <xdr:rowOff>166574</xdr:rowOff>
    </xdr:to>
    <xdr:sp macro="" textlink="">
      <xdr:nvSpPr>
        <xdr:cNvPr id="370" name="楕円 369"/>
        <xdr:cNvSpPr/>
      </xdr:nvSpPr>
      <xdr:spPr>
        <a:xfrm>
          <a:off x="10426700" y="96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43401</xdr:rowOff>
    </xdr:from>
    <xdr:ext cx="534377" cy="259045"/>
    <xdr:sp macro="" textlink="">
      <xdr:nvSpPr>
        <xdr:cNvPr id="371" name="農林水産業費該当値テキスト"/>
        <xdr:cNvSpPr txBox="1"/>
      </xdr:nvSpPr>
      <xdr:spPr>
        <a:xfrm>
          <a:off x="10528300" y="964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61099</xdr:rowOff>
    </xdr:from>
    <xdr:to>
      <xdr:col>50</xdr:col>
      <xdr:colOff>165100</xdr:colOff>
      <xdr:row>56</xdr:row>
      <xdr:rowOff>162699</xdr:rowOff>
    </xdr:to>
    <xdr:sp macro="" textlink="">
      <xdr:nvSpPr>
        <xdr:cNvPr id="372" name="楕円 371"/>
        <xdr:cNvSpPr/>
      </xdr:nvSpPr>
      <xdr:spPr>
        <a:xfrm>
          <a:off x="9588500" y="96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153826</xdr:rowOff>
    </xdr:from>
    <xdr:ext cx="534377" cy="259045"/>
    <xdr:sp macro="" textlink="">
      <xdr:nvSpPr>
        <xdr:cNvPr id="373" name="テキスト ボックス 372"/>
        <xdr:cNvSpPr txBox="1"/>
      </xdr:nvSpPr>
      <xdr:spPr>
        <a:xfrm>
          <a:off x="9372111" y="97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118034</xdr:rowOff>
    </xdr:from>
    <xdr:to>
      <xdr:col>46</xdr:col>
      <xdr:colOff>38100</xdr:colOff>
      <xdr:row>57</xdr:row>
      <xdr:rowOff>48184</xdr:rowOff>
    </xdr:to>
    <xdr:sp macro="" textlink="">
      <xdr:nvSpPr>
        <xdr:cNvPr id="374" name="楕円 373"/>
        <xdr:cNvSpPr/>
      </xdr:nvSpPr>
      <xdr:spPr>
        <a:xfrm>
          <a:off x="8699500" y="97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39311</xdr:rowOff>
    </xdr:from>
    <xdr:ext cx="534377" cy="259045"/>
    <xdr:sp macro="" textlink="">
      <xdr:nvSpPr>
        <xdr:cNvPr id="375" name="テキスト ボックス 374"/>
        <xdr:cNvSpPr txBox="1"/>
      </xdr:nvSpPr>
      <xdr:spPr>
        <a:xfrm>
          <a:off x="8483111" y="98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94958</xdr:rowOff>
    </xdr:from>
    <xdr:to>
      <xdr:col>41</xdr:col>
      <xdr:colOff>101600</xdr:colOff>
      <xdr:row>57</xdr:row>
      <xdr:rowOff>25108</xdr:rowOff>
    </xdr:to>
    <xdr:sp macro="" textlink="">
      <xdr:nvSpPr>
        <xdr:cNvPr id="376" name="楕円 375"/>
        <xdr:cNvSpPr/>
      </xdr:nvSpPr>
      <xdr:spPr>
        <a:xfrm>
          <a:off x="7810500" y="96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41635</xdr:rowOff>
    </xdr:from>
    <xdr:ext cx="534377" cy="259045"/>
    <xdr:sp macro="" textlink="">
      <xdr:nvSpPr>
        <xdr:cNvPr id="377" name="テキスト ボックス 376"/>
        <xdr:cNvSpPr txBox="1"/>
      </xdr:nvSpPr>
      <xdr:spPr>
        <a:xfrm>
          <a:off x="7594111" y="94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83630</xdr:rowOff>
    </xdr:from>
    <xdr:to>
      <xdr:col>36</xdr:col>
      <xdr:colOff>165100</xdr:colOff>
      <xdr:row>57</xdr:row>
      <xdr:rowOff>13780</xdr:rowOff>
    </xdr:to>
    <xdr:sp macro="" textlink="">
      <xdr:nvSpPr>
        <xdr:cNvPr id="378" name="楕円 377"/>
        <xdr:cNvSpPr/>
      </xdr:nvSpPr>
      <xdr:spPr>
        <a:xfrm>
          <a:off x="6921500" y="96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30307</xdr:rowOff>
    </xdr:from>
    <xdr:ext cx="534377" cy="259045"/>
    <xdr:sp macro="" textlink="">
      <xdr:nvSpPr>
        <xdr:cNvPr id="379" name="テキスト ボックス 378"/>
        <xdr:cNvSpPr txBox="1"/>
      </xdr:nvSpPr>
      <xdr:spPr>
        <a:xfrm>
          <a:off x="6705111" y="94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144280</xdr:rowOff>
    </xdr:from>
    <xdr:to>
      <xdr:col>55</xdr:col>
      <xdr:colOff>0</xdr:colOff>
      <xdr:row>78</xdr:row>
      <xdr:rowOff>167056</xdr:rowOff>
    </xdr:to>
    <xdr:cxnSp macro="">
      <xdr:nvCxnSpPr>
        <xdr:cNvPr id="408" name="直線コネクタ 407"/>
        <xdr:cNvCxnSpPr/>
      </xdr:nvCxnSpPr>
      <xdr:spPr>
        <a:xfrm flipV="1">
          <a:off x="9639300" y="13517380"/>
          <a:ext cx="838200" cy="2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167056</xdr:rowOff>
    </xdr:from>
    <xdr:to>
      <xdr:col>50</xdr:col>
      <xdr:colOff>114300</xdr:colOff>
      <xdr:row>79</xdr:row>
      <xdr:rowOff>1580</xdr:rowOff>
    </xdr:to>
    <xdr:cxnSp macro="">
      <xdr:nvCxnSpPr>
        <xdr:cNvPr id="411" name="直線コネクタ 410"/>
        <xdr:cNvCxnSpPr/>
      </xdr:nvCxnSpPr>
      <xdr:spPr>
        <a:xfrm flipV="1">
          <a:off x="8750300" y="13540156"/>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138260</xdr:rowOff>
    </xdr:from>
    <xdr:to>
      <xdr:col>45</xdr:col>
      <xdr:colOff>177800</xdr:colOff>
      <xdr:row>79</xdr:row>
      <xdr:rowOff>1580</xdr:rowOff>
    </xdr:to>
    <xdr:cxnSp macro="">
      <xdr:nvCxnSpPr>
        <xdr:cNvPr id="414" name="直線コネクタ 413"/>
        <xdr:cNvCxnSpPr/>
      </xdr:nvCxnSpPr>
      <xdr:spPr>
        <a:xfrm>
          <a:off x="7861300" y="13511360"/>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138260</xdr:rowOff>
    </xdr:from>
    <xdr:to>
      <xdr:col>41</xdr:col>
      <xdr:colOff>50800</xdr:colOff>
      <xdr:row>78</xdr:row>
      <xdr:rowOff>170066</xdr:rowOff>
    </xdr:to>
    <xdr:cxnSp macro="">
      <xdr:nvCxnSpPr>
        <xdr:cNvPr id="417" name="直線コネクタ 416"/>
        <xdr:cNvCxnSpPr/>
      </xdr:nvCxnSpPr>
      <xdr:spPr>
        <a:xfrm flipV="1">
          <a:off x="6972300" y="13511360"/>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93480</xdr:rowOff>
    </xdr:from>
    <xdr:to>
      <xdr:col>55</xdr:col>
      <xdr:colOff>50800</xdr:colOff>
      <xdr:row>79</xdr:row>
      <xdr:rowOff>23630</xdr:rowOff>
    </xdr:to>
    <xdr:sp macro="" textlink="">
      <xdr:nvSpPr>
        <xdr:cNvPr id="427" name="楕円 426"/>
        <xdr:cNvSpPr/>
      </xdr:nvSpPr>
      <xdr:spPr>
        <a:xfrm>
          <a:off x="10426700" y="13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8407</xdr:rowOff>
    </xdr:from>
    <xdr:ext cx="469744" cy="259045"/>
    <xdr:sp macro="" textlink="">
      <xdr:nvSpPr>
        <xdr:cNvPr id="428" name="商工費該当値テキスト"/>
        <xdr:cNvSpPr txBox="1"/>
      </xdr:nvSpPr>
      <xdr:spPr>
        <a:xfrm>
          <a:off x="10528300" y="1338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116256</xdr:rowOff>
    </xdr:from>
    <xdr:to>
      <xdr:col>50</xdr:col>
      <xdr:colOff>165100</xdr:colOff>
      <xdr:row>79</xdr:row>
      <xdr:rowOff>46406</xdr:rowOff>
    </xdr:to>
    <xdr:sp macro="" textlink="">
      <xdr:nvSpPr>
        <xdr:cNvPr id="429" name="楕円 428"/>
        <xdr:cNvSpPr/>
      </xdr:nvSpPr>
      <xdr:spPr>
        <a:xfrm>
          <a:off x="9588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37533</xdr:rowOff>
    </xdr:from>
    <xdr:ext cx="469744" cy="259045"/>
    <xdr:sp macro="" textlink="">
      <xdr:nvSpPr>
        <xdr:cNvPr id="430" name="テキスト ボックス 429"/>
        <xdr:cNvSpPr txBox="1"/>
      </xdr:nvSpPr>
      <xdr:spPr>
        <a:xfrm>
          <a:off x="9404428" y="135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122230</xdr:rowOff>
    </xdr:from>
    <xdr:to>
      <xdr:col>46</xdr:col>
      <xdr:colOff>38100</xdr:colOff>
      <xdr:row>79</xdr:row>
      <xdr:rowOff>52380</xdr:rowOff>
    </xdr:to>
    <xdr:sp macro="" textlink="">
      <xdr:nvSpPr>
        <xdr:cNvPr id="431" name="楕円 430"/>
        <xdr:cNvSpPr/>
      </xdr:nvSpPr>
      <xdr:spPr>
        <a:xfrm>
          <a:off x="8699500" y="134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43507</xdr:rowOff>
    </xdr:from>
    <xdr:ext cx="469744" cy="259045"/>
    <xdr:sp macro="" textlink="">
      <xdr:nvSpPr>
        <xdr:cNvPr id="432" name="テキスト ボックス 431"/>
        <xdr:cNvSpPr txBox="1"/>
      </xdr:nvSpPr>
      <xdr:spPr>
        <a:xfrm>
          <a:off x="8515428" y="135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87460</xdr:rowOff>
    </xdr:from>
    <xdr:to>
      <xdr:col>41</xdr:col>
      <xdr:colOff>101600</xdr:colOff>
      <xdr:row>79</xdr:row>
      <xdr:rowOff>17610</xdr:rowOff>
    </xdr:to>
    <xdr:sp macro="" textlink="">
      <xdr:nvSpPr>
        <xdr:cNvPr id="433" name="楕円 432"/>
        <xdr:cNvSpPr/>
      </xdr:nvSpPr>
      <xdr:spPr>
        <a:xfrm>
          <a:off x="7810500" y="134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8737</xdr:rowOff>
    </xdr:from>
    <xdr:ext cx="534377" cy="259045"/>
    <xdr:sp macro="" textlink="">
      <xdr:nvSpPr>
        <xdr:cNvPr id="434" name="テキスト ボックス 433"/>
        <xdr:cNvSpPr txBox="1"/>
      </xdr:nvSpPr>
      <xdr:spPr>
        <a:xfrm>
          <a:off x="7594111" y="135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119266</xdr:rowOff>
    </xdr:from>
    <xdr:to>
      <xdr:col>36</xdr:col>
      <xdr:colOff>165100</xdr:colOff>
      <xdr:row>79</xdr:row>
      <xdr:rowOff>49416</xdr:rowOff>
    </xdr:to>
    <xdr:sp macro="" textlink="">
      <xdr:nvSpPr>
        <xdr:cNvPr id="435" name="楕円 434"/>
        <xdr:cNvSpPr/>
      </xdr:nvSpPr>
      <xdr:spPr>
        <a:xfrm>
          <a:off x="6921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40543</xdr:rowOff>
    </xdr:from>
    <xdr:ext cx="469744" cy="259045"/>
    <xdr:sp macro="" textlink="">
      <xdr:nvSpPr>
        <xdr:cNvPr id="436" name="テキスト ボックス 435"/>
        <xdr:cNvSpPr txBox="1"/>
      </xdr:nvSpPr>
      <xdr:spPr>
        <a:xfrm>
          <a:off x="6737428"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87206</xdr:rowOff>
    </xdr:from>
    <xdr:to>
      <xdr:col>55</xdr:col>
      <xdr:colOff>0</xdr:colOff>
      <xdr:row>97</xdr:row>
      <xdr:rowOff>116573</xdr:rowOff>
    </xdr:to>
    <xdr:cxnSp macro="">
      <xdr:nvCxnSpPr>
        <xdr:cNvPr id="465" name="直線コネクタ 464"/>
        <xdr:cNvCxnSpPr/>
      </xdr:nvCxnSpPr>
      <xdr:spPr>
        <a:xfrm>
          <a:off x="9639300" y="16717856"/>
          <a:ext cx="8382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152524</xdr:rowOff>
    </xdr:from>
    <xdr:to>
      <xdr:col>50</xdr:col>
      <xdr:colOff>114300</xdr:colOff>
      <xdr:row>97</xdr:row>
      <xdr:rowOff>87206</xdr:rowOff>
    </xdr:to>
    <xdr:cxnSp macro="">
      <xdr:nvCxnSpPr>
        <xdr:cNvPr id="468" name="直線コネクタ 467"/>
        <xdr:cNvCxnSpPr/>
      </xdr:nvCxnSpPr>
      <xdr:spPr>
        <a:xfrm>
          <a:off x="8750300" y="16611724"/>
          <a:ext cx="889000" cy="1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152524</xdr:rowOff>
    </xdr:from>
    <xdr:to>
      <xdr:col>45</xdr:col>
      <xdr:colOff>177800</xdr:colOff>
      <xdr:row>97</xdr:row>
      <xdr:rowOff>73482</xdr:rowOff>
    </xdr:to>
    <xdr:cxnSp macro="">
      <xdr:nvCxnSpPr>
        <xdr:cNvPr id="471" name="直線コネクタ 470"/>
        <xdr:cNvCxnSpPr/>
      </xdr:nvCxnSpPr>
      <xdr:spPr>
        <a:xfrm flipV="1">
          <a:off x="7861300" y="16611724"/>
          <a:ext cx="889000" cy="9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73482</xdr:rowOff>
    </xdr:from>
    <xdr:to>
      <xdr:col>41</xdr:col>
      <xdr:colOff>50800</xdr:colOff>
      <xdr:row>97</xdr:row>
      <xdr:rowOff>104504</xdr:rowOff>
    </xdr:to>
    <xdr:cxnSp macro="">
      <xdr:nvCxnSpPr>
        <xdr:cNvPr id="474" name="直線コネクタ 473"/>
        <xdr:cNvCxnSpPr/>
      </xdr:nvCxnSpPr>
      <xdr:spPr>
        <a:xfrm flipV="1">
          <a:off x="6972300" y="16704132"/>
          <a:ext cx="889000" cy="3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65773</xdr:rowOff>
    </xdr:from>
    <xdr:to>
      <xdr:col>55</xdr:col>
      <xdr:colOff>50800</xdr:colOff>
      <xdr:row>97</xdr:row>
      <xdr:rowOff>167373</xdr:rowOff>
    </xdr:to>
    <xdr:sp macro="" textlink="">
      <xdr:nvSpPr>
        <xdr:cNvPr id="484" name="楕円 483"/>
        <xdr:cNvSpPr/>
      </xdr:nvSpPr>
      <xdr:spPr>
        <a:xfrm>
          <a:off x="10426700" y="166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44200</xdr:rowOff>
    </xdr:from>
    <xdr:ext cx="534377" cy="259045"/>
    <xdr:sp macro="" textlink="">
      <xdr:nvSpPr>
        <xdr:cNvPr id="485" name="土木費該当値テキスト"/>
        <xdr:cNvSpPr txBox="1"/>
      </xdr:nvSpPr>
      <xdr:spPr>
        <a:xfrm>
          <a:off x="10528300" y="1667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36406</xdr:rowOff>
    </xdr:from>
    <xdr:to>
      <xdr:col>50</xdr:col>
      <xdr:colOff>165100</xdr:colOff>
      <xdr:row>97</xdr:row>
      <xdr:rowOff>138006</xdr:rowOff>
    </xdr:to>
    <xdr:sp macro="" textlink="">
      <xdr:nvSpPr>
        <xdr:cNvPr id="486" name="楕円 485"/>
        <xdr:cNvSpPr/>
      </xdr:nvSpPr>
      <xdr:spPr>
        <a:xfrm>
          <a:off x="9588500" y="1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129133</xdr:rowOff>
    </xdr:from>
    <xdr:ext cx="534377" cy="259045"/>
    <xdr:sp macro="" textlink="">
      <xdr:nvSpPr>
        <xdr:cNvPr id="487" name="テキスト ボックス 486"/>
        <xdr:cNvSpPr txBox="1"/>
      </xdr:nvSpPr>
      <xdr:spPr>
        <a:xfrm>
          <a:off x="9372111" y="1675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101724</xdr:rowOff>
    </xdr:from>
    <xdr:to>
      <xdr:col>46</xdr:col>
      <xdr:colOff>38100</xdr:colOff>
      <xdr:row>97</xdr:row>
      <xdr:rowOff>31874</xdr:rowOff>
    </xdr:to>
    <xdr:sp macro="" textlink="">
      <xdr:nvSpPr>
        <xdr:cNvPr id="488" name="楕円 487"/>
        <xdr:cNvSpPr/>
      </xdr:nvSpPr>
      <xdr:spPr>
        <a:xfrm>
          <a:off x="8699500" y="165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23001</xdr:rowOff>
    </xdr:from>
    <xdr:ext cx="534377" cy="259045"/>
    <xdr:sp macro="" textlink="">
      <xdr:nvSpPr>
        <xdr:cNvPr id="489" name="テキスト ボックス 488"/>
        <xdr:cNvSpPr txBox="1"/>
      </xdr:nvSpPr>
      <xdr:spPr>
        <a:xfrm>
          <a:off x="8483111" y="1665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22682</xdr:rowOff>
    </xdr:from>
    <xdr:to>
      <xdr:col>41</xdr:col>
      <xdr:colOff>101600</xdr:colOff>
      <xdr:row>97</xdr:row>
      <xdr:rowOff>124282</xdr:rowOff>
    </xdr:to>
    <xdr:sp macro="" textlink="">
      <xdr:nvSpPr>
        <xdr:cNvPr id="490" name="楕円 489"/>
        <xdr:cNvSpPr/>
      </xdr:nvSpPr>
      <xdr:spPr>
        <a:xfrm>
          <a:off x="7810500" y="166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115409</xdr:rowOff>
    </xdr:from>
    <xdr:ext cx="534377" cy="259045"/>
    <xdr:sp macro="" textlink="">
      <xdr:nvSpPr>
        <xdr:cNvPr id="491" name="テキスト ボックス 490"/>
        <xdr:cNvSpPr txBox="1"/>
      </xdr:nvSpPr>
      <xdr:spPr>
        <a:xfrm>
          <a:off x="7594111" y="167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53704</xdr:rowOff>
    </xdr:from>
    <xdr:to>
      <xdr:col>36</xdr:col>
      <xdr:colOff>165100</xdr:colOff>
      <xdr:row>97</xdr:row>
      <xdr:rowOff>155304</xdr:rowOff>
    </xdr:to>
    <xdr:sp macro="" textlink="">
      <xdr:nvSpPr>
        <xdr:cNvPr id="492" name="楕円 491"/>
        <xdr:cNvSpPr/>
      </xdr:nvSpPr>
      <xdr:spPr>
        <a:xfrm>
          <a:off x="6921500" y="166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146431</xdr:rowOff>
    </xdr:from>
    <xdr:ext cx="534377" cy="259045"/>
    <xdr:sp macro="" textlink="">
      <xdr:nvSpPr>
        <xdr:cNvPr id="493" name="テキスト ボックス 492"/>
        <xdr:cNvSpPr txBox="1"/>
      </xdr:nvSpPr>
      <xdr:spPr>
        <a:xfrm>
          <a:off x="6705111" y="167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38964</xdr:rowOff>
    </xdr:from>
    <xdr:to>
      <xdr:col>85</xdr:col>
      <xdr:colOff>127000</xdr:colOff>
      <xdr:row>37</xdr:row>
      <xdr:rowOff>73558</xdr:rowOff>
    </xdr:to>
    <xdr:cxnSp macro="">
      <xdr:nvCxnSpPr>
        <xdr:cNvPr id="522" name="直線コネクタ 521"/>
        <xdr:cNvCxnSpPr/>
      </xdr:nvCxnSpPr>
      <xdr:spPr>
        <a:xfrm flipV="1">
          <a:off x="15481300" y="6382614"/>
          <a:ext cx="8382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73558</xdr:rowOff>
    </xdr:from>
    <xdr:to>
      <xdr:col>81</xdr:col>
      <xdr:colOff>50800</xdr:colOff>
      <xdr:row>37</xdr:row>
      <xdr:rowOff>76988</xdr:rowOff>
    </xdr:to>
    <xdr:cxnSp macro="">
      <xdr:nvCxnSpPr>
        <xdr:cNvPr id="525" name="直線コネクタ 524"/>
        <xdr:cNvCxnSpPr/>
      </xdr:nvCxnSpPr>
      <xdr:spPr>
        <a:xfrm flipV="1">
          <a:off x="14592300" y="641720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75292</xdr:rowOff>
    </xdr:from>
    <xdr:to>
      <xdr:col>76</xdr:col>
      <xdr:colOff>114300</xdr:colOff>
      <xdr:row>37</xdr:row>
      <xdr:rowOff>76988</xdr:rowOff>
    </xdr:to>
    <xdr:cxnSp macro="">
      <xdr:nvCxnSpPr>
        <xdr:cNvPr id="528" name="直線コネクタ 527"/>
        <xdr:cNvCxnSpPr/>
      </xdr:nvCxnSpPr>
      <xdr:spPr>
        <a:xfrm>
          <a:off x="13703300" y="6418942"/>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44298</xdr:rowOff>
    </xdr:from>
    <xdr:to>
      <xdr:col>71</xdr:col>
      <xdr:colOff>177800</xdr:colOff>
      <xdr:row>37</xdr:row>
      <xdr:rowOff>75292</xdr:rowOff>
    </xdr:to>
    <xdr:cxnSp macro="">
      <xdr:nvCxnSpPr>
        <xdr:cNvPr id="531" name="直線コネクタ 530"/>
        <xdr:cNvCxnSpPr/>
      </xdr:nvCxnSpPr>
      <xdr:spPr>
        <a:xfrm>
          <a:off x="12814300" y="6387948"/>
          <a:ext cx="8890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159614</xdr:rowOff>
    </xdr:from>
    <xdr:to>
      <xdr:col>85</xdr:col>
      <xdr:colOff>177800</xdr:colOff>
      <xdr:row>37</xdr:row>
      <xdr:rowOff>89764</xdr:rowOff>
    </xdr:to>
    <xdr:sp macro="" textlink="">
      <xdr:nvSpPr>
        <xdr:cNvPr id="541" name="楕円 540"/>
        <xdr:cNvSpPr/>
      </xdr:nvSpPr>
      <xdr:spPr>
        <a:xfrm>
          <a:off x="16268700" y="63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138041</xdr:rowOff>
    </xdr:from>
    <xdr:ext cx="534377" cy="259045"/>
    <xdr:sp macro="" textlink="">
      <xdr:nvSpPr>
        <xdr:cNvPr id="542" name="消防費該当値テキスト"/>
        <xdr:cNvSpPr txBox="1"/>
      </xdr:nvSpPr>
      <xdr:spPr>
        <a:xfrm>
          <a:off x="16370300"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22758</xdr:rowOff>
    </xdr:from>
    <xdr:to>
      <xdr:col>81</xdr:col>
      <xdr:colOff>101600</xdr:colOff>
      <xdr:row>37</xdr:row>
      <xdr:rowOff>124358</xdr:rowOff>
    </xdr:to>
    <xdr:sp macro="" textlink="">
      <xdr:nvSpPr>
        <xdr:cNvPr id="543" name="楕円 542"/>
        <xdr:cNvSpPr/>
      </xdr:nvSpPr>
      <xdr:spPr>
        <a:xfrm>
          <a:off x="15430500" y="63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115485</xdr:rowOff>
    </xdr:from>
    <xdr:ext cx="534377" cy="259045"/>
    <xdr:sp macro="" textlink="">
      <xdr:nvSpPr>
        <xdr:cNvPr id="544" name="テキスト ボックス 543"/>
        <xdr:cNvSpPr txBox="1"/>
      </xdr:nvSpPr>
      <xdr:spPr>
        <a:xfrm>
          <a:off x="15214111" y="645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26188</xdr:rowOff>
    </xdr:from>
    <xdr:to>
      <xdr:col>76</xdr:col>
      <xdr:colOff>165100</xdr:colOff>
      <xdr:row>37</xdr:row>
      <xdr:rowOff>127788</xdr:rowOff>
    </xdr:to>
    <xdr:sp macro="" textlink="">
      <xdr:nvSpPr>
        <xdr:cNvPr id="545" name="楕円 544"/>
        <xdr:cNvSpPr/>
      </xdr:nvSpPr>
      <xdr:spPr>
        <a:xfrm>
          <a:off x="14541500" y="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118915</xdr:rowOff>
    </xdr:from>
    <xdr:ext cx="534377" cy="259045"/>
    <xdr:sp macro="" textlink="">
      <xdr:nvSpPr>
        <xdr:cNvPr id="546" name="テキスト ボックス 545"/>
        <xdr:cNvSpPr txBox="1"/>
      </xdr:nvSpPr>
      <xdr:spPr>
        <a:xfrm>
          <a:off x="14325111" y="64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24492</xdr:rowOff>
    </xdr:from>
    <xdr:to>
      <xdr:col>72</xdr:col>
      <xdr:colOff>38100</xdr:colOff>
      <xdr:row>37</xdr:row>
      <xdr:rowOff>126092</xdr:rowOff>
    </xdr:to>
    <xdr:sp macro="" textlink="">
      <xdr:nvSpPr>
        <xdr:cNvPr id="547" name="楕円 546"/>
        <xdr:cNvSpPr/>
      </xdr:nvSpPr>
      <xdr:spPr>
        <a:xfrm>
          <a:off x="13652500" y="63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117219</xdr:rowOff>
    </xdr:from>
    <xdr:ext cx="534377" cy="259045"/>
    <xdr:sp macro="" textlink="">
      <xdr:nvSpPr>
        <xdr:cNvPr id="548" name="テキスト ボックス 547"/>
        <xdr:cNvSpPr txBox="1"/>
      </xdr:nvSpPr>
      <xdr:spPr>
        <a:xfrm>
          <a:off x="13436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164948</xdr:rowOff>
    </xdr:from>
    <xdr:to>
      <xdr:col>67</xdr:col>
      <xdr:colOff>101600</xdr:colOff>
      <xdr:row>37</xdr:row>
      <xdr:rowOff>95098</xdr:rowOff>
    </xdr:to>
    <xdr:sp macro="" textlink="">
      <xdr:nvSpPr>
        <xdr:cNvPr id="549" name="楕円 548"/>
        <xdr:cNvSpPr/>
      </xdr:nvSpPr>
      <xdr:spPr>
        <a:xfrm>
          <a:off x="12763500" y="63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86225</xdr:rowOff>
    </xdr:from>
    <xdr:ext cx="534377" cy="259045"/>
    <xdr:sp macro="" textlink="">
      <xdr:nvSpPr>
        <xdr:cNvPr id="550" name="テキスト ボックス 549"/>
        <xdr:cNvSpPr txBox="1"/>
      </xdr:nvSpPr>
      <xdr:spPr>
        <a:xfrm>
          <a:off x="12547111" y="64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92418</xdr:rowOff>
    </xdr:from>
    <xdr:to>
      <xdr:col>85</xdr:col>
      <xdr:colOff>127000</xdr:colOff>
      <xdr:row>57</xdr:row>
      <xdr:rowOff>96091</xdr:rowOff>
    </xdr:to>
    <xdr:cxnSp macro="">
      <xdr:nvCxnSpPr>
        <xdr:cNvPr id="579" name="直線コネクタ 578"/>
        <xdr:cNvCxnSpPr/>
      </xdr:nvCxnSpPr>
      <xdr:spPr>
        <a:xfrm flipV="1">
          <a:off x="15481300" y="9865068"/>
          <a:ext cx="8382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96091</xdr:rowOff>
    </xdr:from>
    <xdr:to>
      <xdr:col>81</xdr:col>
      <xdr:colOff>50800</xdr:colOff>
      <xdr:row>57</xdr:row>
      <xdr:rowOff>119019</xdr:rowOff>
    </xdr:to>
    <xdr:cxnSp macro="">
      <xdr:nvCxnSpPr>
        <xdr:cNvPr id="582" name="直線コネクタ 581"/>
        <xdr:cNvCxnSpPr/>
      </xdr:nvCxnSpPr>
      <xdr:spPr>
        <a:xfrm flipV="1">
          <a:off x="14592300" y="9868741"/>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105981</xdr:rowOff>
    </xdr:from>
    <xdr:to>
      <xdr:col>76</xdr:col>
      <xdr:colOff>114300</xdr:colOff>
      <xdr:row>57</xdr:row>
      <xdr:rowOff>119019</xdr:rowOff>
    </xdr:to>
    <xdr:cxnSp macro="">
      <xdr:nvCxnSpPr>
        <xdr:cNvPr id="585" name="直線コネクタ 584"/>
        <xdr:cNvCxnSpPr/>
      </xdr:nvCxnSpPr>
      <xdr:spPr>
        <a:xfrm>
          <a:off x="13703300" y="9878631"/>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24547</xdr:rowOff>
    </xdr:from>
    <xdr:to>
      <xdr:col>71</xdr:col>
      <xdr:colOff>177800</xdr:colOff>
      <xdr:row>57</xdr:row>
      <xdr:rowOff>105981</xdr:rowOff>
    </xdr:to>
    <xdr:cxnSp macro="">
      <xdr:nvCxnSpPr>
        <xdr:cNvPr id="588" name="直線コネクタ 587"/>
        <xdr:cNvCxnSpPr/>
      </xdr:nvCxnSpPr>
      <xdr:spPr>
        <a:xfrm>
          <a:off x="12814300" y="9797197"/>
          <a:ext cx="889000" cy="8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41618</xdr:rowOff>
    </xdr:from>
    <xdr:to>
      <xdr:col>85</xdr:col>
      <xdr:colOff>177800</xdr:colOff>
      <xdr:row>57</xdr:row>
      <xdr:rowOff>143218</xdr:rowOff>
    </xdr:to>
    <xdr:sp macro="" textlink="">
      <xdr:nvSpPr>
        <xdr:cNvPr id="598" name="楕円 597"/>
        <xdr:cNvSpPr/>
      </xdr:nvSpPr>
      <xdr:spPr>
        <a:xfrm>
          <a:off x="16268700" y="98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20045</xdr:rowOff>
    </xdr:from>
    <xdr:ext cx="534377" cy="259045"/>
    <xdr:sp macro="" textlink="">
      <xdr:nvSpPr>
        <xdr:cNvPr id="599" name="教育費該当値テキスト"/>
        <xdr:cNvSpPr txBox="1"/>
      </xdr:nvSpPr>
      <xdr:spPr>
        <a:xfrm>
          <a:off x="16370300" y="97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45291</xdr:rowOff>
    </xdr:from>
    <xdr:to>
      <xdr:col>81</xdr:col>
      <xdr:colOff>101600</xdr:colOff>
      <xdr:row>57</xdr:row>
      <xdr:rowOff>146891</xdr:rowOff>
    </xdr:to>
    <xdr:sp macro="" textlink="">
      <xdr:nvSpPr>
        <xdr:cNvPr id="600" name="楕円 599"/>
        <xdr:cNvSpPr/>
      </xdr:nvSpPr>
      <xdr:spPr>
        <a:xfrm>
          <a:off x="15430500" y="98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138018</xdr:rowOff>
    </xdr:from>
    <xdr:ext cx="534377" cy="259045"/>
    <xdr:sp macro="" textlink="">
      <xdr:nvSpPr>
        <xdr:cNvPr id="601" name="テキスト ボックス 600"/>
        <xdr:cNvSpPr txBox="1"/>
      </xdr:nvSpPr>
      <xdr:spPr>
        <a:xfrm>
          <a:off x="15214111" y="99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68219</xdr:rowOff>
    </xdr:from>
    <xdr:to>
      <xdr:col>76</xdr:col>
      <xdr:colOff>165100</xdr:colOff>
      <xdr:row>57</xdr:row>
      <xdr:rowOff>169819</xdr:rowOff>
    </xdr:to>
    <xdr:sp macro="" textlink="">
      <xdr:nvSpPr>
        <xdr:cNvPr id="602" name="楕円 601"/>
        <xdr:cNvSpPr/>
      </xdr:nvSpPr>
      <xdr:spPr>
        <a:xfrm>
          <a:off x="14541500" y="9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160946</xdr:rowOff>
    </xdr:from>
    <xdr:ext cx="534377" cy="259045"/>
    <xdr:sp macro="" textlink="">
      <xdr:nvSpPr>
        <xdr:cNvPr id="603" name="テキスト ボックス 602"/>
        <xdr:cNvSpPr txBox="1"/>
      </xdr:nvSpPr>
      <xdr:spPr>
        <a:xfrm>
          <a:off x="14325111" y="99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55181</xdr:rowOff>
    </xdr:from>
    <xdr:to>
      <xdr:col>72</xdr:col>
      <xdr:colOff>38100</xdr:colOff>
      <xdr:row>57</xdr:row>
      <xdr:rowOff>156781</xdr:rowOff>
    </xdr:to>
    <xdr:sp macro="" textlink="">
      <xdr:nvSpPr>
        <xdr:cNvPr id="604" name="楕円 603"/>
        <xdr:cNvSpPr/>
      </xdr:nvSpPr>
      <xdr:spPr>
        <a:xfrm>
          <a:off x="13652500" y="9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147908</xdr:rowOff>
    </xdr:from>
    <xdr:ext cx="534377" cy="259045"/>
    <xdr:sp macro="" textlink="">
      <xdr:nvSpPr>
        <xdr:cNvPr id="605" name="テキスト ボックス 604"/>
        <xdr:cNvSpPr txBox="1"/>
      </xdr:nvSpPr>
      <xdr:spPr>
        <a:xfrm>
          <a:off x="13436111" y="99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145197</xdr:rowOff>
    </xdr:from>
    <xdr:to>
      <xdr:col>67</xdr:col>
      <xdr:colOff>101600</xdr:colOff>
      <xdr:row>57</xdr:row>
      <xdr:rowOff>75347</xdr:rowOff>
    </xdr:to>
    <xdr:sp macro="" textlink="">
      <xdr:nvSpPr>
        <xdr:cNvPr id="606" name="楕円 605"/>
        <xdr:cNvSpPr/>
      </xdr:nvSpPr>
      <xdr:spPr>
        <a:xfrm>
          <a:off x="12763500" y="974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66474</xdr:rowOff>
    </xdr:from>
    <xdr:ext cx="534377" cy="259045"/>
    <xdr:sp macro="" textlink="">
      <xdr:nvSpPr>
        <xdr:cNvPr id="607" name="テキスト ボックス 606"/>
        <xdr:cNvSpPr txBox="1"/>
      </xdr:nvSpPr>
      <xdr:spPr>
        <a:xfrm>
          <a:off x="12547111" y="98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119342</xdr:rowOff>
    </xdr:from>
    <xdr:to>
      <xdr:col>85</xdr:col>
      <xdr:colOff>127000</xdr:colOff>
      <xdr:row>79</xdr:row>
      <xdr:rowOff>11988</xdr:rowOff>
    </xdr:to>
    <xdr:cxnSp macro="">
      <xdr:nvCxnSpPr>
        <xdr:cNvPr id="636" name="直線コネクタ 635"/>
        <xdr:cNvCxnSpPr/>
      </xdr:nvCxnSpPr>
      <xdr:spPr>
        <a:xfrm flipV="1">
          <a:off x="15481300" y="13492442"/>
          <a:ext cx="838200" cy="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86233</xdr:rowOff>
    </xdr:from>
    <xdr:to>
      <xdr:col>81</xdr:col>
      <xdr:colOff>50800</xdr:colOff>
      <xdr:row>79</xdr:row>
      <xdr:rowOff>11988</xdr:rowOff>
    </xdr:to>
    <xdr:cxnSp macro="">
      <xdr:nvCxnSpPr>
        <xdr:cNvPr id="639" name="直線コネクタ 638"/>
        <xdr:cNvCxnSpPr/>
      </xdr:nvCxnSpPr>
      <xdr:spPr>
        <a:xfrm>
          <a:off x="14592300" y="13459333"/>
          <a:ext cx="8890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131877</xdr:rowOff>
    </xdr:from>
    <xdr:to>
      <xdr:col>76</xdr:col>
      <xdr:colOff>114300</xdr:colOff>
      <xdr:row>78</xdr:row>
      <xdr:rowOff>86233</xdr:rowOff>
    </xdr:to>
    <xdr:cxnSp macro="">
      <xdr:nvCxnSpPr>
        <xdr:cNvPr id="642" name="直線コネクタ 641"/>
        <xdr:cNvCxnSpPr/>
      </xdr:nvCxnSpPr>
      <xdr:spPr>
        <a:xfrm>
          <a:off x="13703300" y="13162077"/>
          <a:ext cx="8890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131877</xdr:rowOff>
    </xdr:from>
    <xdr:to>
      <xdr:col>71</xdr:col>
      <xdr:colOff>177800</xdr:colOff>
      <xdr:row>78</xdr:row>
      <xdr:rowOff>55714</xdr:rowOff>
    </xdr:to>
    <xdr:cxnSp macro="">
      <xdr:nvCxnSpPr>
        <xdr:cNvPr id="645" name="直線コネクタ 644"/>
        <xdr:cNvCxnSpPr/>
      </xdr:nvCxnSpPr>
      <xdr:spPr>
        <a:xfrm flipV="1">
          <a:off x="12814300" y="13162077"/>
          <a:ext cx="889000" cy="2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68542</xdr:rowOff>
    </xdr:from>
    <xdr:to>
      <xdr:col>85</xdr:col>
      <xdr:colOff>177800</xdr:colOff>
      <xdr:row>78</xdr:row>
      <xdr:rowOff>170142</xdr:rowOff>
    </xdr:to>
    <xdr:sp macro="" textlink="">
      <xdr:nvSpPr>
        <xdr:cNvPr id="655" name="楕円 654"/>
        <xdr:cNvSpPr/>
      </xdr:nvSpPr>
      <xdr:spPr>
        <a:xfrm>
          <a:off x="16268700" y="134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132638</xdr:rowOff>
    </xdr:from>
    <xdr:to>
      <xdr:col>81</xdr:col>
      <xdr:colOff>101600</xdr:colOff>
      <xdr:row>79</xdr:row>
      <xdr:rowOff>62788</xdr:rowOff>
    </xdr:to>
    <xdr:sp macro="" textlink="">
      <xdr:nvSpPr>
        <xdr:cNvPr id="657" name="楕円 656"/>
        <xdr:cNvSpPr/>
      </xdr:nvSpPr>
      <xdr:spPr>
        <a:xfrm>
          <a:off x="15430500" y="135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53915</xdr:rowOff>
    </xdr:from>
    <xdr:ext cx="469744" cy="259045"/>
    <xdr:sp macro="" textlink="">
      <xdr:nvSpPr>
        <xdr:cNvPr id="658" name="テキスト ボックス 657"/>
        <xdr:cNvSpPr txBox="1"/>
      </xdr:nvSpPr>
      <xdr:spPr>
        <a:xfrm>
          <a:off x="15246428" y="1359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35433</xdr:rowOff>
    </xdr:from>
    <xdr:to>
      <xdr:col>76</xdr:col>
      <xdr:colOff>165100</xdr:colOff>
      <xdr:row>78</xdr:row>
      <xdr:rowOff>137033</xdr:rowOff>
    </xdr:to>
    <xdr:sp macro="" textlink="">
      <xdr:nvSpPr>
        <xdr:cNvPr id="659" name="楕円 658"/>
        <xdr:cNvSpPr/>
      </xdr:nvSpPr>
      <xdr:spPr>
        <a:xfrm>
          <a:off x="14541500" y="134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153560</xdr:rowOff>
    </xdr:from>
    <xdr:ext cx="534377" cy="259045"/>
    <xdr:sp macro="" textlink="">
      <xdr:nvSpPr>
        <xdr:cNvPr id="660" name="テキスト ボックス 659"/>
        <xdr:cNvSpPr txBox="1"/>
      </xdr:nvSpPr>
      <xdr:spPr>
        <a:xfrm>
          <a:off x="14325111" y="131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81077</xdr:rowOff>
    </xdr:from>
    <xdr:to>
      <xdr:col>72</xdr:col>
      <xdr:colOff>38100</xdr:colOff>
      <xdr:row>77</xdr:row>
      <xdr:rowOff>11227</xdr:rowOff>
    </xdr:to>
    <xdr:sp macro="" textlink="">
      <xdr:nvSpPr>
        <xdr:cNvPr id="661" name="楕円 660"/>
        <xdr:cNvSpPr/>
      </xdr:nvSpPr>
      <xdr:spPr>
        <a:xfrm>
          <a:off x="13652500" y="131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27753</xdr:rowOff>
    </xdr:from>
    <xdr:ext cx="534377" cy="259045"/>
    <xdr:sp macro="" textlink="">
      <xdr:nvSpPr>
        <xdr:cNvPr id="662" name="テキスト ボックス 661"/>
        <xdr:cNvSpPr txBox="1"/>
      </xdr:nvSpPr>
      <xdr:spPr>
        <a:xfrm>
          <a:off x="13436111" y="128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4914</xdr:rowOff>
    </xdr:from>
    <xdr:to>
      <xdr:col>67</xdr:col>
      <xdr:colOff>101600</xdr:colOff>
      <xdr:row>78</xdr:row>
      <xdr:rowOff>106514</xdr:rowOff>
    </xdr:to>
    <xdr:sp macro="" textlink="">
      <xdr:nvSpPr>
        <xdr:cNvPr id="663" name="楕円 662"/>
        <xdr:cNvSpPr/>
      </xdr:nvSpPr>
      <xdr:spPr>
        <a:xfrm>
          <a:off x="12763500" y="133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123041</xdr:rowOff>
    </xdr:from>
    <xdr:ext cx="534377" cy="259045"/>
    <xdr:sp macro="" textlink="">
      <xdr:nvSpPr>
        <xdr:cNvPr id="664" name="テキスト ボックス 663"/>
        <xdr:cNvSpPr txBox="1"/>
      </xdr:nvSpPr>
      <xdr:spPr>
        <a:xfrm>
          <a:off x="12547111" y="131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46134</xdr:rowOff>
    </xdr:from>
    <xdr:to>
      <xdr:col>85</xdr:col>
      <xdr:colOff>127000</xdr:colOff>
      <xdr:row>97</xdr:row>
      <xdr:rowOff>55031</xdr:rowOff>
    </xdr:to>
    <xdr:cxnSp macro="">
      <xdr:nvCxnSpPr>
        <xdr:cNvPr id="693" name="直線コネクタ 692"/>
        <xdr:cNvCxnSpPr/>
      </xdr:nvCxnSpPr>
      <xdr:spPr>
        <a:xfrm flipV="1">
          <a:off x="15481300" y="16676784"/>
          <a:ext cx="8382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49437</xdr:rowOff>
    </xdr:from>
    <xdr:to>
      <xdr:col>81</xdr:col>
      <xdr:colOff>50800</xdr:colOff>
      <xdr:row>97</xdr:row>
      <xdr:rowOff>55031</xdr:rowOff>
    </xdr:to>
    <xdr:cxnSp macro="">
      <xdr:nvCxnSpPr>
        <xdr:cNvPr id="696" name="直線コネクタ 695"/>
        <xdr:cNvCxnSpPr/>
      </xdr:nvCxnSpPr>
      <xdr:spPr>
        <a:xfrm>
          <a:off x="14592300" y="16680087"/>
          <a:ext cx="8890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44320</xdr:rowOff>
    </xdr:from>
    <xdr:to>
      <xdr:col>76</xdr:col>
      <xdr:colOff>114300</xdr:colOff>
      <xdr:row>97</xdr:row>
      <xdr:rowOff>49437</xdr:rowOff>
    </xdr:to>
    <xdr:cxnSp macro="">
      <xdr:nvCxnSpPr>
        <xdr:cNvPr id="699" name="直線コネクタ 698"/>
        <xdr:cNvCxnSpPr/>
      </xdr:nvCxnSpPr>
      <xdr:spPr>
        <a:xfrm>
          <a:off x="13703300" y="16674970"/>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40994</xdr:rowOff>
    </xdr:from>
    <xdr:to>
      <xdr:col>71</xdr:col>
      <xdr:colOff>177800</xdr:colOff>
      <xdr:row>97</xdr:row>
      <xdr:rowOff>44320</xdr:rowOff>
    </xdr:to>
    <xdr:cxnSp macro="">
      <xdr:nvCxnSpPr>
        <xdr:cNvPr id="702" name="直線コネクタ 701"/>
        <xdr:cNvCxnSpPr/>
      </xdr:nvCxnSpPr>
      <xdr:spPr>
        <a:xfrm>
          <a:off x="12814300" y="16671644"/>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166784</xdr:rowOff>
    </xdr:from>
    <xdr:to>
      <xdr:col>85</xdr:col>
      <xdr:colOff>177800</xdr:colOff>
      <xdr:row>97</xdr:row>
      <xdr:rowOff>96934</xdr:rowOff>
    </xdr:to>
    <xdr:sp macro="" textlink="">
      <xdr:nvSpPr>
        <xdr:cNvPr id="712" name="楕円 711"/>
        <xdr:cNvSpPr/>
      </xdr:nvSpPr>
      <xdr:spPr>
        <a:xfrm>
          <a:off x="16268700" y="166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18211</xdr:rowOff>
    </xdr:from>
    <xdr:ext cx="534377" cy="259045"/>
    <xdr:sp macro="" textlink="">
      <xdr:nvSpPr>
        <xdr:cNvPr id="713" name="公債費該当値テキスト"/>
        <xdr:cNvSpPr txBox="1"/>
      </xdr:nvSpPr>
      <xdr:spPr>
        <a:xfrm>
          <a:off x="16370300" y="164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4231</xdr:rowOff>
    </xdr:from>
    <xdr:to>
      <xdr:col>81</xdr:col>
      <xdr:colOff>101600</xdr:colOff>
      <xdr:row>97</xdr:row>
      <xdr:rowOff>105831</xdr:rowOff>
    </xdr:to>
    <xdr:sp macro="" textlink="">
      <xdr:nvSpPr>
        <xdr:cNvPr id="714" name="楕円 713"/>
        <xdr:cNvSpPr/>
      </xdr:nvSpPr>
      <xdr:spPr>
        <a:xfrm>
          <a:off x="15430500" y="166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122358</xdr:rowOff>
    </xdr:from>
    <xdr:ext cx="534377" cy="259045"/>
    <xdr:sp macro="" textlink="">
      <xdr:nvSpPr>
        <xdr:cNvPr id="715" name="テキスト ボックス 714"/>
        <xdr:cNvSpPr txBox="1"/>
      </xdr:nvSpPr>
      <xdr:spPr>
        <a:xfrm>
          <a:off x="15214111" y="164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170087</xdr:rowOff>
    </xdr:from>
    <xdr:to>
      <xdr:col>76</xdr:col>
      <xdr:colOff>165100</xdr:colOff>
      <xdr:row>97</xdr:row>
      <xdr:rowOff>100237</xdr:rowOff>
    </xdr:to>
    <xdr:sp macro="" textlink="">
      <xdr:nvSpPr>
        <xdr:cNvPr id="716" name="楕円 715"/>
        <xdr:cNvSpPr/>
      </xdr:nvSpPr>
      <xdr:spPr>
        <a:xfrm>
          <a:off x="14541500" y="166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116764</xdr:rowOff>
    </xdr:from>
    <xdr:ext cx="534377" cy="259045"/>
    <xdr:sp macro="" textlink="">
      <xdr:nvSpPr>
        <xdr:cNvPr id="717" name="テキスト ボックス 716"/>
        <xdr:cNvSpPr txBox="1"/>
      </xdr:nvSpPr>
      <xdr:spPr>
        <a:xfrm>
          <a:off x="14325111" y="164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164970</xdr:rowOff>
    </xdr:from>
    <xdr:to>
      <xdr:col>72</xdr:col>
      <xdr:colOff>38100</xdr:colOff>
      <xdr:row>97</xdr:row>
      <xdr:rowOff>95120</xdr:rowOff>
    </xdr:to>
    <xdr:sp macro="" textlink="">
      <xdr:nvSpPr>
        <xdr:cNvPr id="718" name="楕円 717"/>
        <xdr:cNvSpPr/>
      </xdr:nvSpPr>
      <xdr:spPr>
        <a:xfrm>
          <a:off x="13652500" y="166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111647</xdr:rowOff>
    </xdr:from>
    <xdr:ext cx="534377" cy="259045"/>
    <xdr:sp macro="" textlink="">
      <xdr:nvSpPr>
        <xdr:cNvPr id="719" name="テキスト ボックス 718"/>
        <xdr:cNvSpPr txBox="1"/>
      </xdr:nvSpPr>
      <xdr:spPr>
        <a:xfrm>
          <a:off x="13436111" y="163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161644</xdr:rowOff>
    </xdr:from>
    <xdr:to>
      <xdr:col>67</xdr:col>
      <xdr:colOff>101600</xdr:colOff>
      <xdr:row>97</xdr:row>
      <xdr:rowOff>91794</xdr:rowOff>
    </xdr:to>
    <xdr:sp macro="" textlink="">
      <xdr:nvSpPr>
        <xdr:cNvPr id="720" name="楕円 719"/>
        <xdr:cNvSpPr/>
      </xdr:nvSpPr>
      <xdr:spPr>
        <a:xfrm>
          <a:off x="12763500" y="166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108321</xdr:rowOff>
    </xdr:from>
    <xdr:ext cx="534377" cy="259045"/>
    <xdr:sp macro="" textlink="">
      <xdr:nvSpPr>
        <xdr:cNvPr id="721" name="テキスト ボックス 720"/>
        <xdr:cNvSpPr txBox="1"/>
      </xdr:nvSpPr>
      <xdr:spPr>
        <a:xfrm>
          <a:off x="12547111" y="163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総務費は、住民一人当たり１０４，９８２円となっており、前年度と比べ約４，７００円の増となっている。主な要因としては、好調なふるさと納税によるふるさと洲本もっともっと応援基金積立金等の増加によるものである。</a:t>
          </a:r>
        </a:p>
        <a:p>
          <a:r>
            <a:rPr kumimoji="1" lang="ja-JP" altLang="en-US" sz="1300">
              <a:latin typeface="ＭＳ ゴシック" panose="020B0609070205080204" pitchFamily="49" charset="-128"/>
              <a:ea typeface="ＭＳ ゴシック" panose="020B0609070205080204" pitchFamily="49" charset="-128"/>
            </a:rPr>
            <a:t>民生費は、住民一人当たり１７０，１１７円となっており、前年度と比べ約７，１００円の増となっている。主な要因としては、認定こども園整備事業費等の増加によるものである。</a:t>
          </a:r>
        </a:p>
        <a:p>
          <a:r>
            <a:rPr kumimoji="1" lang="ja-JP" altLang="en-US" sz="1300">
              <a:latin typeface="ＭＳ ゴシック" panose="020B0609070205080204" pitchFamily="49" charset="-128"/>
              <a:ea typeface="ＭＳ ゴシック" panose="020B0609070205080204" pitchFamily="49" charset="-128"/>
            </a:rPr>
            <a:t>衛生費は、住民一人当たり４６，５６６円となっており、前年度と比べ約１１，６００円の増となっている。主な要因としては、国民健康保険特別会計（直営診療施設勘定）への繰出金等の増加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土木費は、住民一人当たり３５，５３５円となっており、前年度と比べ約３，９００円の減となっている。主な要因としては、淡路島中央ＳＩＣ整備事業費等の減少によるものである。</a:t>
          </a:r>
        </a:p>
        <a:p>
          <a:r>
            <a:rPr kumimoji="1" lang="ja-JP" altLang="en-US" sz="1300">
              <a:latin typeface="ＭＳ ゴシック" panose="020B0609070205080204" pitchFamily="49" charset="-128"/>
              <a:ea typeface="ＭＳ ゴシック" panose="020B0609070205080204" pitchFamily="49" charset="-128"/>
            </a:rPr>
            <a:t>災害復旧費は、住民一人当たり７，６０３円となっており、前年度と比べ約５，０００円の増となっている。主な要因としては、平成２９年および平成３０年発生公共土木災害復旧事業費等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平成１７年度以降１４年連続で黒字となっているが、実質単年度収支は、特別会計の累積赤字解消に要する繰出金の増などにより、財政調整基金を５億８０百万円取り崩した影響もあり、平成２７年度以降４年連続で赤字となった。</a:t>
          </a:r>
        </a:p>
        <a:p>
          <a:r>
            <a:rPr kumimoji="1" lang="ja-JP" altLang="en-US" sz="1400">
              <a:latin typeface="ＭＳ ゴシック" pitchFamily="49" charset="-128"/>
              <a:ea typeface="ＭＳ ゴシック" pitchFamily="49" charset="-128"/>
            </a:rPr>
            <a:t>　今後は、合併算定替の終了に伴う地方交付税の減なども続くことから、洲本市行政改革実施方策に基づき、事務事業の見直しを行い、財政の健全化に努める。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例年、赤字が続いていた国民健康保険特別会計（直営診療施設勘定）については、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診療所の累積赤字解消のため、</a:t>
          </a:r>
          <a:r>
            <a:rPr kumimoji="1" lang="ja-JP" altLang="en-US" sz="1400">
              <a:solidFill>
                <a:sysClr val="windowText" lastClr="000000"/>
              </a:solidFill>
              <a:latin typeface="ＭＳ ゴシック" pitchFamily="49" charset="-128"/>
              <a:ea typeface="ＭＳ ゴシック" pitchFamily="49" charset="-128"/>
            </a:rPr>
            <a:t>一般会計より繰出したことにより、黒字となった。なお、診療所の累積赤字は、外来患者数の減少に伴う医業収益の悪化等が原因であるため、診療所の再編や集約化を取り急ぎ進めていく。</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また、平成３０年度に移行された</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公営企業会計など、その他の会計においても赤字はなく、全会計において黒字となっている。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今後は各会計において、公共施設等の再編整備や歳入歳出の両面における行財政改革等を行い、適正な財政運営に努める。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H61" sqref="H6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25085521</v>
      </c>
      <c r="BO4" s="461"/>
      <c r="BP4" s="461"/>
      <c r="BQ4" s="461"/>
      <c r="BR4" s="461"/>
      <c r="BS4" s="461"/>
      <c r="BT4" s="461"/>
      <c r="BU4" s="462"/>
      <c r="BV4" s="460">
        <v>24146944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1.8</v>
      </c>
      <c r="CU4" s="642"/>
      <c r="CV4" s="642"/>
      <c r="CW4" s="642"/>
      <c r="CX4" s="642"/>
      <c r="CY4" s="642"/>
      <c r="CZ4" s="642"/>
      <c r="DA4" s="643"/>
      <c r="DB4" s="641">
        <v>2.7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24688801</v>
      </c>
      <c r="BO5" s="466"/>
      <c r="BP5" s="466"/>
      <c r="BQ5" s="466"/>
      <c r="BR5" s="466"/>
      <c r="BS5" s="466"/>
      <c r="BT5" s="466"/>
      <c r="BU5" s="467"/>
      <c r="BV5" s="465">
        <v>23681986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89.9</v>
      </c>
      <c r="CU5" s="436"/>
      <c r="CV5" s="436"/>
      <c r="CW5" s="436"/>
      <c r="CX5" s="436"/>
      <c r="CY5" s="436"/>
      <c r="CZ5" s="436"/>
      <c r="DA5" s="437"/>
      <c r="DB5" s="435">
        <v>93.9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396720</v>
      </c>
      <c r="BO6" s="466"/>
      <c r="BP6" s="466"/>
      <c r="BQ6" s="466"/>
      <c r="BR6" s="466"/>
      <c r="BS6" s="466"/>
      <c r="BT6" s="466"/>
      <c r="BU6" s="467"/>
      <c r="BV6" s="465">
        <v>464958</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94.9</v>
      </c>
      <c r="CU6" s="616"/>
      <c r="CV6" s="616"/>
      <c r="CW6" s="616"/>
      <c r="CX6" s="616"/>
      <c r="CY6" s="616"/>
      <c r="CZ6" s="616"/>
      <c r="DA6" s="617"/>
      <c r="DB6" s="615">
        <v>99.1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167711</v>
      </c>
      <c r="BO7" s="466"/>
      <c r="BP7" s="466"/>
      <c r="BQ7" s="466"/>
      <c r="BR7" s="466"/>
      <c r="BS7" s="466"/>
      <c r="BT7" s="466"/>
      <c r="BU7" s="467"/>
      <c r="BV7" s="465">
        <v>112215</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13029044</v>
      </c>
      <c r="CU7" s="466"/>
      <c r="CV7" s="466"/>
      <c r="CW7" s="466"/>
      <c r="CX7" s="466"/>
      <c r="CY7" s="466"/>
      <c r="CZ7" s="466"/>
      <c r="DA7" s="467"/>
      <c r="DB7" s="465">
        <v>12917295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229009</v>
      </c>
      <c r="BO8" s="466"/>
      <c r="BP8" s="466"/>
      <c r="BQ8" s="466"/>
      <c r="BR8" s="466"/>
      <c r="BS8" s="466"/>
      <c r="BT8" s="466"/>
      <c r="BU8" s="467"/>
      <c r="BV8" s="465">
        <v>352743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0.48</v>
      </c>
      <c r="CU8" s="579"/>
      <c r="CV8" s="579"/>
      <c r="CW8" s="579"/>
      <c r="CX8" s="579"/>
      <c r="CY8" s="579"/>
      <c r="CZ8" s="579"/>
      <c r="DA8" s="580"/>
      <c r="DB8" s="578">
        <v>0.47</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44258</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-123734</v>
      </c>
      <c r="BO9" s="466"/>
      <c r="BP9" s="466"/>
      <c r="BQ9" s="466"/>
      <c r="BR9" s="466"/>
      <c r="BS9" s="466"/>
      <c r="BT9" s="466"/>
      <c r="BU9" s="467"/>
      <c r="BV9" s="465">
        <v>-71231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23</v>
      </c>
      <c r="CU9" s="436"/>
      <c r="CV9" s="436"/>
      <c r="CW9" s="436"/>
      <c r="CX9" s="436"/>
      <c r="CY9" s="436"/>
      <c r="CZ9" s="436"/>
      <c r="DA9" s="437"/>
      <c r="DB9" s="435">
        <v>23.2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47254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195547</v>
      </c>
      <c r="BO10" s="466"/>
      <c r="BP10" s="466"/>
      <c r="BQ10" s="466"/>
      <c r="BR10" s="466"/>
      <c r="BS10" s="466"/>
      <c r="BT10" s="466"/>
      <c r="BU10" s="467"/>
      <c r="BV10" s="465">
        <v>224248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210000</v>
      </c>
      <c r="BO11" s="466"/>
      <c r="BP11" s="466"/>
      <c r="BQ11" s="466"/>
      <c r="BR11" s="466"/>
      <c r="BS11" s="466"/>
      <c r="BT11" s="466"/>
      <c r="BU11" s="467"/>
      <c r="BV11" s="465">
        <v>39443</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44034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580000</v>
      </c>
      <c r="BO12" s="466"/>
      <c r="BP12" s="466"/>
      <c r="BQ12" s="466"/>
      <c r="BR12" s="466"/>
      <c r="BS12" s="466"/>
      <c r="BT12" s="466"/>
      <c r="BU12" s="467"/>
      <c r="BV12" s="465">
        <v>800000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43743</v>
      </c>
      <c r="S13" s="569"/>
      <c r="T13" s="569"/>
      <c r="U13" s="569"/>
      <c r="V13" s="570"/>
      <c r="W13" s="556" t="s">
        <v>139</v>
      </c>
      <c r="X13" s="478"/>
      <c r="Y13" s="478"/>
      <c r="Z13" s="478"/>
      <c r="AA13" s="478"/>
      <c r="AB13" s="479"/>
      <c r="AC13" s="441">
        <v>2418</v>
      </c>
      <c r="AD13" s="442"/>
      <c r="AE13" s="442"/>
      <c r="AF13" s="442"/>
      <c r="AG13" s="443"/>
      <c r="AH13" s="441">
        <v>2481</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-298187</v>
      </c>
      <c r="BO13" s="466"/>
      <c r="BP13" s="466"/>
      <c r="BQ13" s="466"/>
      <c r="BR13" s="466"/>
      <c r="BS13" s="466"/>
      <c r="BT13" s="466"/>
      <c r="BU13" s="467"/>
      <c r="BV13" s="465">
        <v>-607540</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15.1</v>
      </c>
      <c r="CU13" s="436"/>
      <c r="CV13" s="436"/>
      <c r="CW13" s="436"/>
      <c r="CX13" s="436"/>
      <c r="CY13" s="436"/>
      <c r="CZ13" s="436"/>
      <c r="DA13" s="437"/>
      <c r="DB13" s="435">
        <v>14.9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44796</v>
      </c>
      <c r="S14" s="569"/>
      <c r="T14" s="569"/>
      <c r="U14" s="569"/>
      <c r="V14" s="570"/>
      <c r="W14" s="571"/>
      <c r="X14" s="481"/>
      <c r="Y14" s="481"/>
      <c r="Z14" s="481"/>
      <c r="AA14" s="481"/>
      <c r="AB14" s="482"/>
      <c r="AC14" s="561">
        <v>11.6</v>
      </c>
      <c r="AD14" s="562"/>
      <c r="AE14" s="562"/>
      <c r="AF14" s="562"/>
      <c r="AG14" s="563"/>
      <c r="AH14" s="561">
        <v>11.6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116.8</v>
      </c>
      <c r="CU14" s="573"/>
      <c r="CV14" s="573"/>
      <c r="CW14" s="573"/>
      <c r="CX14" s="573"/>
      <c r="CY14" s="573"/>
      <c r="CZ14" s="573"/>
      <c r="DA14" s="574"/>
      <c r="DB14" s="572">
        <v>128.4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44514</v>
      </c>
      <c r="S15" s="569"/>
      <c r="T15" s="569"/>
      <c r="U15" s="569"/>
      <c r="V15" s="570"/>
      <c r="W15" s="556" t="s">
        <v>146</v>
      </c>
      <c r="X15" s="478"/>
      <c r="Y15" s="478"/>
      <c r="Z15" s="478"/>
      <c r="AA15" s="478"/>
      <c r="AB15" s="479"/>
      <c r="AC15" s="441">
        <v>4621</v>
      </c>
      <c r="AD15" s="442"/>
      <c r="AE15" s="442"/>
      <c r="AF15" s="442"/>
      <c r="AG15" s="443"/>
      <c r="AH15" s="441">
        <v>5101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5169191</v>
      </c>
      <c r="BO15" s="461"/>
      <c r="BP15" s="461"/>
      <c r="BQ15" s="461"/>
      <c r="BR15" s="461"/>
      <c r="BS15" s="461"/>
      <c r="BT15" s="461"/>
      <c r="BU15" s="462"/>
      <c r="BV15" s="460">
        <v>5094643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22.2</v>
      </c>
      <c r="AD16" s="562"/>
      <c r="AE16" s="562"/>
      <c r="AF16" s="562"/>
      <c r="AG16" s="563"/>
      <c r="AH16" s="561">
        <v>23.8</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10706908</v>
      </c>
      <c r="BO16" s="466"/>
      <c r="BP16" s="466"/>
      <c r="BQ16" s="466"/>
      <c r="BR16" s="466"/>
      <c r="BS16" s="466"/>
      <c r="BT16" s="466"/>
      <c r="BU16" s="467"/>
      <c r="BV16" s="465">
        <v>10569764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13748</v>
      </c>
      <c r="AD17" s="442"/>
      <c r="AE17" s="442"/>
      <c r="AF17" s="442"/>
      <c r="AG17" s="443"/>
      <c r="AH17" s="441">
        <v>13878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6612282</v>
      </c>
      <c r="BO17" s="466"/>
      <c r="BP17" s="466"/>
      <c r="BQ17" s="466"/>
      <c r="BR17" s="466"/>
      <c r="BS17" s="466"/>
      <c r="BT17" s="466"/>
      <c r="BU17" s="467"/>
      <c r="BV17" s="465">
        <v>6520101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182.38</v>
      </c>
      <c r="M18" s="530"/>
      <c r="N18" s="530"/>
      <c r="O18" s="530"/>
      <c r="P18" s="530"/>
      <c r="Q18" s="530"/>
      <c r="R18" s="531"/>
      <c r="S18" s="531"/>
      <c r="T18" s="531"/>
      <c r="U18" s="531"/>
      <c r="V18" s="532"/>
      <c r="W18" s="546"/>
      <c r="X18" s="547"/>
      <c r="Y18" s="547"/>
      <c r="Z18" s="547"/>
      <c r="AA18" s="547"/>
      <c r="AB18" s="557"/>
      <c r="AC18" s="429">
        <v>66.099999999999994</v>
      </c>
      <c r="AD18" s="430"/>
      <c r="AE18" s="430"/>
      <c r="AF18" s="430"/>
      <c r="AG18" s="533"/>
      <c r="AH18" s="429">
        <v>64.7</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12147080</v>
      </c>
      <c r="BO18" s="466"/>
      <c r="BP18" s="466"/>
      <c r="BQ18" s="466"/>
      <c r="BR18" s="466"/>
      <c r="BS18" s="466"/>
      <c r="BT18" s="466"/>
      <c r="BU18" s="467"/>
      <c r="BV18" s="465">
        <v>12511751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243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16195367</v>
      </c>
      <c r="BO19" s="466"/>
      <c r="BP19" s="466"/>
      <c r="BQ19" s="466"/>
      <c r="BR19" s="466"/>
      <c r="BS19" s="466"/>
      <c r="BT19" s="466"/>
      <c r="BU19" s="467"/>
      <c r="BV19" s="465">
        <v>15922143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18081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32613329</v>
      </c>
      <c r="BO23" s="466"/>
      <c r="BP23" s="466"/>
      <c r="BQ23" s="466"/>
      <c r="BR23" s="466"/>
      <c r="BS23" s="466"/>
      <c r="BT23" s="466"/>
      <c r="BU23" s="467"/>
      <c r="BV23" s="465">
        <v>34314439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9200</v>
      </c>
      <c r="R24" s="442"/>
      <c r="S24" s="442"/>
      <c r="T24" s="442"/>
      <c r="U24" s="442"/>
      <c r="V24" s="443"/>
      <c r="W24" s="507"/>
      <c r="X24" s="498"/>
      <c r="Y24" s="499"/>
      <c r="Z24" s="438" t="s">
        <v>170</v>
      </c>
      <c r="AA24" s="439"/>
      <c r="AB24" s="439"/>
      <c r="AC24" s="439"/>
      <c r="AD24" s="439"/>
      <c r="AE24" s="439"/>
      <c r="AF24" s="439"/>
      <c r="AG24" s="440"/>
      <c r="AH24" s="441">
        <v>351</v>
      </c>
      <c r="AI24" s="442"/>
      <c r="AJ24" s="442"/>
      <c r="AK24" s="442"/>
      <c r="AL24" s="443"/>
      <c r="AM24" s="441">
        <v>1091259</v>
      </c>
      <c r="AN24" s="442"/>
      <c r="AO24" s="442"/>
      <c r="AP24" s="442"/>
      <c r="AQ24" s="442"/>
      <c r="AR24" s="443"/>
      <c r="AS24" s="441">
        <v>3109</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13456485</v>
      </c>
      <c r="BO24" s="466"/>
      <c r="BP24" s="466"/>
      <c r="BQ24" s="466"/>
      <c r="BR24" s="466"/>
      <c r="BS24" s="466"/>
      <c r="BT24" s="466"/>
      <c r="BU24" s="467"/>
      <c r="BV24" s="465">
        <v>13894439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7400</v>
      </c>
      <c r="R25" s="442"/>
      <c r="S25" s="442"/>
      <c r="T25" s="442"/>
      <c r="U25" s="442"/>
      <c r="V25" s="443"/>
      <c r="W25" s="507"/>
      <c r="X25" s="498"/>
      <c r="Y25" s="499"/>
      <c r="Z25" s="438" t="s">
        <v>173</v>
      </c>
      <c r="AA25" s="439"/>
      <c r="AB25" s="439"/>
      <c r="AC25" s="439"/>
      <c r="AD25" s="439"/>
      <c r="AE25" s="439"/>
      <c r="AF25" s="439"/>
      <c r="AG25" s="440"/>
      <c r="AH25" s="441" t="s">
        <v>128</v>
      </c>
      <c r="AI25" s="442"/>
      <c r="AJ25" s="442"/>
      <c r="AK25" s="442"/>
      <c r="AL25" s="443"/>
      <c r="AM25" s="441" t="s">
        <v>128</v>
      </c>
      <c r="AN25" s="442"/>
      <c r="AO25" s="442"/>
      <c r="AP25" s="442"/>
      <c r="AQ25" s="442"/>
      <c r="AR25" s="443"/>
      <c r="AS25" s="441" t="s">
        <v>137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640937</v>
      </c>
      <c r="BO25" s="461"/>
      <c r="BP25" s="461"/>
      <c r="BQ25" s="461"/>
      <c r="BR25" s="461"/>
      <c r="BS25" s="461"/>
      <c r="BT25" s="461"/>
      <c r="BU25" s="462"/>
      <c r="BV25" s="460">
        <v>293812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6500</v>
      </c>
      <c r="R26" s="442"/>
      <c r="S26" s="442"/>
      <c r="T26" s="442"/>
      <c r="U26" s="442"/>
      <c r="V26" s="443"/>
      <c r="W26" s="507"/>
      <c r="X26" s="498"/>
      <c r="Y26" s="499"/>
      <c r="Z26" s="438" t="s">
        <v>176</v>
      </c>
      <c r="AA26" s="520"/>
      <c r="AB26" s="520"/>
      <c r="AC26" s="520"/>
      <c r="AD26" s="520"/>
      <c r="AE26" s="520"/>
      <c r="AF26" s="520"/>
      <c r="AG26" s="521"/>
      <c r="AH26" s="441">
        <v>35</v>
      </c>
      <c r="AI26" s="442"/>
      <c r="AJ26" s="442"/>
      <c r="AK26" s="442"/>
      <c r="AL26" s="443"/>
      <c r="AM26" s="441">
        <v>110880</v>
      </c>
      <c r="AN26" s="442"/>
      <c r="AO26" s="442"/>
      <c r="AP26" s="442"/>
      <c r="AQ26" s="442"/>
      <c r="AR26" s="443"/>
      <c r="AS26" s="441">
        <v>3168</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5050</v>
      </c>
      <c r="R27" s="442"/>
      <c r="S27" s="442"/>
      <c r="T27" s="442"/>
      <c r="U27" s="442"/>
      <c r="V27" s="443"/>
      <c r="W27" s="507"/>
      <c r="X27" s="498"/>
      <c r="Y27" s="499"/>
      <c r="Z27" s="438" t="s">
        <v>179</v>
      </c>
      <c r="AA27" s="439"/>
      <c r="AB27" s="439"/>
      <c r="AC27" s="439"/>
      <c r="AD27" s="439"/>
      <c r="AE27" s="439"/>
      <c r="AF27" s="439"/>
      <c r="AG27" s="440"/>
      <c r="AH27" s="441">
        <v>8</v>
      </c>
      <c r="AI27" s="442"/>
      <c r="AJ27" s="442"/>
      <c r="AK27" s="442"/>
      <c r="AL27" s="443"/>
      <c r="AM27" s="441">
        <v>21152</v>
      </c>
      <c r="AN27" s="442"/>
      <c r="AO27" s="442"/>
      <c r="AP27" s="442"/>
      <c r="AQ27" s="442"/>
      <c r="AR27" s="443"/>
      <c r="AS27" s="441">
        <v>2644</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1890013</v>
      </c>
      <c r="BO27" s="469"/>
      <c r="BP27" s="469"/>
      <c r="BQ27" s="469"/>
      <c r="BR27" s="469"/>
      <c r="BS27" s="469"/>
      <c r="BT27" s="469"/>
      <c r="BU27" s="470"/>
      <c r="BV27" s="468">
        <v>1889965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4220</v>
      </c>
      <c r="R28" s="442"/>
      <c r="S28" s="442"/>
      <c r="T28" s="442"/>
      <c r="U28" s="442"/>
      <c r="V28" s="443"/>
      <c r="W28" s="507"/>
      <c r="X28" s="498"/>
      <c r="Y28" s="499"/>
      <c r="Z28" s="438" t="s">
        <v>182</v>
      </c>
      <c r="AA28" s="439"/>
      <c r="AB28" s="439"/>
      <c r="AC28" s="439"/>
      <c r="AD28" s="439"/>
      <c r="AE28" s="439"/>
      <c r="AF28" s="439"/>
      <c r="AG28" s="440"/>
      <c r="AH28" s="441" t="s">
        <v>137</v>
      </c>
      <c r="AI28" s="442"/>
      <c r="AJ28" s="442"/>
      <c r="AK28" s="442"/>
      <c r="AL28" s="443"/>
      <c r="AM28" s="441" t="s">
        <v>128</v>
      </c>
      <c r="AN28" s="442"/>
      <c r="AO28" s="442"/>
      <c r="AP28" s="442"/>
      <c r="AQ28" s="442"/>
      <c r="AR28" s="443"/>
      <c r="AS28" s="441" t="s">
        <v>128</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2756274</v>
      </c>
      <c r="BO28" s="461"/>
      <c r="BP28" s="461"/>
      <c r="BQ28" s="461"/>
      <c r="BR28" s="461"/>
      <c r="BS28" s="461"/>
      <c r="BT28" s="461"/>
      <c r="BU28" s="462"/>
      <c r="BV28" s="460">
        <v>3140727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16</v>
      </c>
      <c r="M29" s="442"/>
      <c r="N29" s="442"/>
      <c r="O29" s="442"/>
      <c r="P29" s="443"/>
      <c r="Q29" s="441">
        <v>3900</v>
      </c>
      <c r="R29" s="442"/>
      <c r="S29" s="442"/>
      <c r="T29" s="442"/>
      <c r="U29" s="442"/>
      <c r="V29" s="443"/>
      <c r="W29" s="508"/>
      <c r="X29" s="509"/>
      <c r="Y29" s="510"/>
      <c r="Z29" s="438" t="s">
        <v>185</v>
      </c>
      <c r="AA29" s="439"/>
      <c r="AB29" s="439"/>
      <c r="AC29" s="439"/>
      <c r="AD29" s="439"/>
      <c r="AE29" s="439"/>
      <c r="AF29" s="439"/>
      <c r="AG29" s="440"/>
      <c r="AH29" s="441">
        <v>359</v>
      </c>
      <c r="AI29" s="442"/>
      <c r="AJ29" s="442"/>
      <c r="AK29" s="442"/>
      <c r="AL29" s="443"/>
      <c r="AM29" s="441">
        <v>1112411</v>
      </c>
      <c r="AN29" s="442"/>
      <c r="AO29" s="442"/>
      <c r="AP29" s="442"/>
      <c r="AQ29" s="442"/>
      <c r="AR29" s="443"/>
      <c r="AS29" s="441">
        <v>3099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819</v>
      </c>
      <c r="BO29" s="466"/>
      <c r="BP29" s="466"/>
      <c r="BQ29" s="466"/>
      <c r="BR29" s="466"/>
      <c r="BS29" s="466"/>
      <c r="BT29" s="466"/>
      <c r="BU29" s="467"/>
      <c r="BV29" s="465">
        <v>185553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2460573</v>
      </c>
      <c r="BO30" s="469"/>
      <c r="BP30" s="469"/>
      <c r="BQ30" s="469"/>
      <c r="BR30" s="469"/>
      <c r="BS30" s="469"/>
      <c r="BT30" s="469"/>
      <c r="BU30" s="470"/>
      <c r="BV30" s="468">
        <v>2095402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下水道事業会計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淡路広域行政事務組合（一般会計）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株式会社淡路島第一次産業振興公社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CATV事業特別会計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介護サービス事業会計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淡路広域行政事務組合（淡路ふるさと市町村圏事業特別会計）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株式会社淡路島テレビジョン</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駐車場事業会計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淡路広域行政事務組合（淡路食肉センター事業特別会計）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株式会社淡路開発事業団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9</v>
      </c>
      <c r="AN37" s="424"/>
      <c r="AO37" s="423" t="str">
        <f>IF('各会計、関係団体の財政状況及び健全化判断比率'!B34="","",'各会計、関係団体の財政状況及び健全化判断比率'!B34)</f>
        <v>土地取得造成事業会計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淡路広域行政事務組合（淡路公平委員会特別会計）</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一般財団法人五色ふるさと振興公社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淡路広域行政事務組合（農業共済事業特別会計）</v>
      </c>
      <c r="BZ38" s="423"/>
      <c r="CA38" s="423"/>
      <c r="CB38" s="423"/>
      <c r="CC38" s="423"/>
      <c r="CD38" s="423"/>
      <c r="CE38" s="423"/>
      <c r="CF38" s="423"/>
      <c r="CG38" s="423"/>
      <c r="CH38" s="423"/>
      <c r="CI38" s="423"/>
      <c r="CJ38" s="423"/>
      <c r="CK38" s="423"/>
      <c r="CL38" s="423"/>
      <c r="CM38" s="423"/>
      <c r="CN38" s="213"/>
      <c r="CO38" s="424">
        <f t="shared" si="3"/>
        <v>24</v>
      </c>
      <c r="CP38" s="424"/>
      <c r="CQ38" s="423" t="str">
        <f>IF('各会計、関係団体の財政状況及び健全化判断比率'!BS11="","",'各会計、関係団体の財政状況及び健全化判断比率'!BS11)</f>
        <v>株式会社クリーンエネルギー五色</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淡路広域消防事務組合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洲本市・南あわじ市衛生事務組合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南あわじ市・洲本市小中学校組合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淡路広域水道企業団</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洲本市・南あわじ市山林事務組合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Cyca7QEh/QI4PrklNdLeFHkd2EUd2aF6FRTF94DCdXrfKUHGzUr6FOWzlLj6vMX2S9sFSkw1mAEA6LJx8kZGw==" saltValue="tLjk2TxB4wZ6UKrrwSr0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H61" sqref="H6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559</v>
      </c>
      <c r="D34" s="1244"/>
      <c r="E34" s="1245"/>
      <c r="F34" s="32" t="s">
        <v>509</v>
      </c>
      <c r="G34" s="33" t="s">
        <v>509</v>
      </c>
      <c r="H34" s="33" t="s">
        <v>509</v>
      </c>
      <c r="I34" s="33" t="s">
        <v>509</v>
      </c>
      <c r="J34" s="34">
        <v>6.68</v>
      </c>
      <c r="K34" s="22"/>
      <c r="L34" s="22"/>
      <c r="M34" s="22"/>
      <c r="N34" s="22"/>
      <c r="O34" s="22"/>
      <c r="P34" s="22"/>
    </row>
    <row r="35" spans="1:16" ht="39" customHeight="1" x14ac:dyDescent="0.15">
      <c r="A35" s="22"/>
      <c r="B35" s="35"/>
      <c r="C35" s="1238" t="s">
        <v>560</v>
      </c>
      <c r="D35" s="1239"/>
      <c r="E35" s="1240"/>
      <c r="F35" s="36">
        <v>4.55</v>
      </c>
      <c r="G35" s="37">
        <v>3.15</v>
      </c>
      <c r="H35" s="37">
        <v>3.19</v>
      </c>
      <c r="I35" s="37">
        <v>2.73</v>
      </c>
      <c r="J35" s="38">
        <v>1.75</v>
      </c>
      <c r="K35" s="22"/>
      <c r="L35" s="22"/>
      <c r="M35" s="22"/>
      <c r="N35" s="22"/>
      <c r="O35" s="22"/>
      <c r="P35" s="22"/>
    </row>
    <row r="36" spans="1:16" ht="39" customHeight="1" x14ac:dyDescent="0.15">
      <c r="A36" s="22"/>
      <c r="B36" s="35"/>
      <c r="C36" s="1238" t="s">
        <v>561</v>
      </c>
      <c r="D36" s="1239"/>
      <c r="E36" s="1240"/>
      <c r="F36" s="36" t="s">
        <v>562</v>
      </c>
      <c r="G36" s="37" t="s">
        <v>563</v>
      </c>
      <c r="H36" s="37" t="s">
        <v>562</v>
      </c>
      <c r="I36" s="37">
        <v>1</v>
      </c>
      <c r="J36" s="38">
        <v>1.04</v>
      </c>
      <c r="K36" s="22"/>
      <c r="L36" s="22"/>
      <c r="M36" s="22"/>
      <c r="N36" s="22"/>
      <c r="O36" s="22"/>
      <c r="P36" s="22"/>
    </row>
    <row r="37" spans="1:16" ht="39" customHeight="1" x14ac:dyDescent="0.15">
      <c r="A37" s="22"/>
      <c r="B37" s="35"/>
      <c r="C37" s="1238" t="s">
        <v>564</v>
      </c>
      <c r="D37" s="1239"/>
      <c r="E37" s="1240"/>
      <c r="F37" s="36" t="s">
        <v>565</v>
      </c>
      <c r="G37" s="37" t="s">
        <v>566</v>
      </c>
      <c r="H37" s="37" t="s">
        <v>567</v>
      </c>
      <c r="I37" s="37" t="s">
        <v>568</v>
      </c>
      <c r="J37" s="38">
        <v>0.92</v>
      </c>
      <c r="K37" s="22"/>
      <c r="L37" s="22"/>
      <c r="M37" s="22"/>
      <c r="N37" s="22"/>
      <c r="O37" s="22"/>
      <c r="P37" s="22"/>
    </row>
    <row r="38" spans="1:16" ht="39" customHeight="1" x14ac:dyDescent="0.15">
      <c r="A38" s="22"/>
      <c r="B38" s="35"/>
      <c r="C38" s="1238" t="s">
        <v>569</v>
      </c>
      <c r="D38" s="1239"/>
      <c r="E38" s="1240"/>
      <c r="F38" s="36" t="s">
        <v>509</v>
      </c>
      <c r="G38" s="37" t="s">
        <v>509</v>
      </c>
      <c r="H38" s="37" t="s">
        <v>509</v>
      </c>
      <c r="I38" s="37" t="s">
        <v>509</v>
      </c>
      <c r="J38" s="38">
        <v>0.71</v>
      </c>
      <c r="K38" s="22"/>
      <c r="L38" s="22"/>
      <c r="M38" s="22"/>
      <c r="N38" s="22"/>
      <c r="O38" s="22"/>
      <c r="P38" s="22"/>
    </row>
    <row r="39" spans="1:16" ht="39" customHeight="1" x14ac:dyDescent="0.15">
      <c r="A39" s="22"/>
      <c r="B39" s="35"/>
      <c r="C39" s="1238" t="s">
        <v>570</v>
      </c>
      <c r="D39" s="1239"/>
      <c r="E39" s="1240"/>
      <c r="F39" s="36" t="s">
        <v>509</v>
      </c>
      <c r="G39" s="37" t="s">
        <v>509</v>
      </c>
      <c r="H39" s="37" t="s">
        <v>509</v>
      </c>
      <c r="I39" s="37" t="s">
        <v>509</v>
      </c>
      <c r="J39" s="38">
        <v>0.33</v>
      </c>
      <c r="K39" s="22"/>
      <c r="L39" s="22"/>
      <c r="M39" s="22"/>
      <c r="N39" s="22"/>
      <c r="O39" s="22"/>
      <c r="P39" s="22"/>
    </row>
    <row r="40" spans="1:16" ht="39" customHeight="1" x14ac:dyDescent="0.15">
      <c r="A40" s="22"/>
      <c r="B40" s="35"/>
      <c r="C40" s="1238" t="s">
        <v>571</v>
      </c>
      <c r="D40" s="1239"/>
      <c r="E40" s="1240"/>
      <c r="F40" s="36" t="s">
        <v>509</v>
      </c>
      <c r="G40" s="37" t="s">
        <v>509</v>
      </c>
      <c r="H40" s="37" t="s">
        <v>509</v>
      </c>
      <c r="I40" s="37" t="s">
        <v>509</v>
      </c>
      <c r="J40" s="38">
        <v>0.17</v>
      </c>
      <c r="K40" s="22"/>
      <c r="L40" s="22"/>
      <c r="M40" s="22"/>
      <c r="N40" s="22"/>
      <c r="O40" s="22"/>
      <c r="P40" s="22"/>
    </row>
    <row r="41" spans="1:16" ht="39" customHeight="1" x14ac:dyDescent="0.15">
      <c r="A41" s="22"/>
      <c r="B41" s="35"/>
      <c r="C41" s="1238" t="s">
        <v>572</v>
      </c>
      <c r="D41" s="1239"/>
      <c r="E41" s="1240"/>
      <c r="F41" s="36">
        <v>0.09</v>
      </c>
      <c r="G41" s="37">
        <v>0.09</v>
      </c>
      <c r="H41" s="37">
        <v>0.11</v>
      </c>
      <c r="I41" s="37">
        <v>0.12</v>
      </c>
      <c r="J41" s="38">
        <v>0.13</v>
      </c>
      <c r="K41" s="22"/>
      <c r="L41" s="22"/>
      <c r="M41" s="22"/>
      <c r="N41" s="22"/>
      <c r="O41" s="22"/>
      <c r="P41" s="22"/>
    </row>
    <row r="42" spans="1:16" ht="39" customHeight="1" x14ac:dyDescent="0.15">
      <c r="A42" s="22"/>
      <c r="B42" s="39"/>
      <c r="C42" s="1238" t="s">
        <v>573</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574</v>
      </c>
      <c r="D43" s="1242"/>
      <c r="E43" s="1243"/>
      <c r="F43" s="41">
        <v>2.1800000000000002</v>
      </c>
      <c r="G43" s="42">
        <v>1.83</v>
      </c>
      <c r="H43" s="42">
        <v>1.9</v>
      </c>
      <c r="I43" s="42">
        <v>3.55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4pNrh4JbtME+ZLlbz1LyhU2qqnnrYHBV80IW/W0GllnlBIIAPTdE9Z9Pj2n8A6jmPqQMSFtGryNB+ggpcWM6g==" saltValue="cB0WMfgiekVIMHARB8/O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4205</v>
      </c>
      <c r="L45" s="60">
        <v>4069</v>
      </c>
      <c r="M45" s="60">
        <v>3999</v>
      </c>
      <c r="N45" s="60">
        <v>3868</v>
      </c>
      <c r="O45" s="61">
        <v>3734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x14ac:dyDescent="0.15">
      <c r="A48" s="48"/>
      <c r="B48" s="1266"/>
      <c r="C48" s="1267"/>
      <c r="D48" s="62"/>
      <c r="E48" s="1248" t="s">
        <v>15</v>
      </c>
      <c r="F48" s="1248"/>
      <c r="G48" s="1248"/>
      <c r="H48" s="1248"/>
      <c r="I48" s="1248"/>
      <c r="J48" s="1249"/>
      <c r="K48" s="63">
        <v>624</v>
      </c>
      <c r="L48" s="64">
        <v>615</v>
      </c>
      <c r="M48" s="64">
        <v>624</v>
      </c>
      <c r="N48" s="64">
        <v>643</v>
      </c>
      <c r="O48" s="65">
        <v>613</v>
      </c>
      <c r="P48" s="48"/>
      <c r="Q48" s="48"/>
      <c r="R48" s="48"/>
      <c r="S48" s="48"/>
      <c r="T48" s="48"/>
      <c r="U48" s="48"/>
    </row>
    <row r="49" spans="1:21" ht="30.75" customHeight="1" x14ac:dyDescent="0.15">
      <c r="A49" s="48"/>
      <c r="B49" s="1266"/>
      <c r="C49" s="1267"/>
      <c r="D49" s="62"/>
      <c r="E49" s="1248" t="s">
        <v>16</v>
      </c>
      <c r="F49" s="1248"/>
      <c r="G49" s="1248"/>
      <c r="H49" s="1248"/>
      <c r="I49" s="1248"/>
      <c r="J49" s="1249"/>
      <c r="K49" s="63">
        <v>120</v>
      </c>
      <c r="L49" s="64">
        <v>255</v>
      </c>
      <c r="M49" s="64">
        <v>282</v>
      </c>
      <c r="N49" s="64">
        <v>305</v>
      </c>
      <c r="O49" s="65">
        <v>262</v>
      </c>
      <c r="P49" s="48"/>
      <c r="Q49" s="48"/>
      <c r="R49" s="48"/>
      <c r="S49" s="48"/>
      <c r="T49" s="48"/>
      <c r="U49" s="48"/>
    </row>
    <row r="50" spans="1:21" ht="30.75" customHeight="1" x14ac:dyDescent="0.15">
      <c r="A50" s="48"/>
      <c r="B50" s="1266"/>
      <c r="C50" s="1267"/>
      <c r="D50" s="62"/>
      <c r="E50" s="1248" t="s">
        <v>17</v>
      </c>
      <c r="F50" s="1248"/>
      <c r="G50" s="1248"/>
      <c r="H50" s="1248"/>
      <c r="I50" s="1248"/>
      <c r="J50" s="1249"/>
      <c r="K50" s="63">
        <v>34</v>
      </c>
      <c r="L50" s="64">
        <v>34</v>
      </c>
      <c r="M50" s="64">
        <v>33</v>
      </c>
      <c r="N50" s="64">
        <v>33</v>
      </c>
      <c r="O50" s="65">
        <v>12</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1</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3647</v>
      </c>
      <c r="L52" s="64">
        <v>3524</v>
      </c>
      <c r="M52" s="64">
        <v>3379</v>
      </c>
      <c r="N52" s="64">
        <v>3188</v>
      </c>
      <c r="O52" s="65">
        <v>3151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1337</v>
      </c>
      <c r="L53" s="69">
        <v>1450</v>
      </c>
      <c r="M53" s="69">
        <v>1559</v>
      </c>
      <c r="N53" s="69">
        <v>1661</v>
      </c>
      <c r="O53" s="70">
        <v>1470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600</v>
      </c>
      <c r="L57" s="83" t="s">
        <v>598</v>
      </c>
      <c r="M57" s="83" t="s">
        <v>598</v>
      </c>
      <c r="N57" s="83" t="s">
        <v>598</v>
      </c>
      <c r="O57" s="84" t="s">
        <v>598</v>
      </c>
    </row>
    <row r="58" spans="1:21" ht="31.5" customHeight="1" thickBot="1" x14ac:dyDescent="0.2">
      <c r="B58" s="1256"/>
      <c r="C58" s="1257"/>
      <c r="D58" s="1261" t="s">
        <v>27</v>
      </c>
      <c r="E58" s="1262"/>
      <c r="F58" s="1262"/>
      <c r="G58" s="1262"/>
      <c r="H58" s="1262"/>
      <c r="I58" s="1262"/>
      <c r="J58" s="1263"/>
      <c r="K58" s="85" t="s">
        <v>598</v>
      </c>
      <c r="L58" s="86" t="s">
        <v>598</v>
      </c>
      <c r="M58" s="86" t="s">
        <v>598</v>
      </c>
      <c r="N58" s="86" t="s">
        <v>598</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XdPX+xfcViQZwP4FmIHFCyXPQu2PAepdmiD4tL7W62fByw1O5vO0niJgBI1KgmQKKDcLgm1la0RjJXRoCUqbg==" saltValue="jEHXYIucSaWPUsKLRpZE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H61" sqref="H6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84" t="s">
        <v>30</v>
      </c>
      <c r="C41" s="1285"/>
      <c r="D41" s="101"/>
      <c r="E41" s="1286" t="s">
        <v>31</v>
      </c>
      <c r="F41" s="1286"/>
      <c r="G41" s="1286"/>
      <c r="H41" s="1287"/>
      <c r="I41" s="102">
        <v>36701</v>
      </c>
      <c r="J41" s="103">
        <v>35877</v>
      </c>
      <c r="K41" s="103">
        <v>36121</v>
      </c>
      <c r="L41" s="103">
        <v>34290</v>
      </c>
      <c r="M41" s="104">
        <v>32613</v>
      </c>
    </row>
    <row r="42" spans="2:13" ht="27.75" customHeight="1" x14ac:dyDescent="0.15">
      <c r="B42" s="1274"/>
      <c r="C42" s="1275"/>
      <c r="D42" s="105"/>
      <c r="E42" s="1278" t="s">
        <v>32</v>
      </c>
      <c r="F42" s="1278"/>
      <c r="G42" s="1278"/>
      <c r="H42" s="1279"/>
      <c r="I42" s="106">
        <v>111</v>
      </c>
      <c r="J42" s="107">
        <v>98</v>
      </c>
      <c r="K42" s="107">
        <v>86</v>
      </c>
      <c r="L42" s="107">
        <v>74</v>
      </c>
      <c r="M42" s="108">
        <v>63</v>
      </c>
    </row>
    <row r="43" spans="2:13" ht="27.75" customHeight="1" x14ac:dyDescent="0.15">
      <c r="B43" s="1274"/>
      <c r="C43" s="1275"/>
      <c r="D43" s="105"/>
      <c r="E43" s="1278" t="s">
        <v>33</v>
      </c>
      <c r="F43" s="1278"/>
      <c r="G43" s="1278"/>
      <c r="H43" s="1279"/>
      <c r="I43" s="106">
        <v>12474</v>
      </c>
      <c r="J43" s="107">
        <v>12412</v>
      </c>
      <c r="K43" s="107">
        <v>11992</v>
      </c>
      <c r="L43" s="107">
        <v>11685</v>
      </c>
      <c r="M43" s="108">
        <v>11247</v>
      </c>
    </row>
    <row r="44" spans="2:13" ht="27.75" customHeight="1" x14ac:dyDescent="0.15">
      <c r="B44" s="1274"/>
      <c r="C44" s="1275"/>
      <c r="D44" s="105"/>
      <c r="E44" s="1278" t="s">
        <v>34</v>
      </c>
      <c r="F44" s="1278"/>
      <c r="G44" s="1278"/>
      <c r="H44" s="1279"/>
      <c r="I44" s="106">
        <v>1602</v>
      </c>
      <c r="J44" s="107">
        <v>2321</v>
      </c>
      <c r="K44" s="107">
        <v>2989</v>
      </c>
      <c r="L44" s="107">
        <v>3435</v>
      </c>
      <c r="M44" s="108">
        <v>3216</v>
      </c>
    </row>
    <row r="45" spans="2:13" ht="27.75" customHeight="1" x14ac:dyDescent="0.15">
      <c r="B45" s="1274"/>
      <c r="C45" s="1275"/>
      <c r="D45" s="105"/>
      <c r="E45" s="1278" t="s">
        <v>35</v>
      </c>
      <c r="F45" s="1278"/>
      <c r="G45" s="1278"/>
      <c r="H45" s="1279"/>
      <c r="I45" s="106">
        <v>3205</v>
      </c>
      <c r="J45" s="107">
        <v>2878</v>
      </c>
      <c r="K45" s="107">
        <v>2854</v>
      </c>
      <c r="L45" s="107">
        <v>2819</v>
      </c>
      <c r="M45" s="108">
        <v>2822</v>
      </c>
    </row>
    <row r="46" spans="2:13" ht="27.75" customHeight="1" x14ac:dyDescent="0.15">
      <c r="B46" s="1274"/>
      <c r="C46" s="1275"/>
      <c r="D46" s="109"/>
      <c r="E46" s="1278" t="s">
        <v>36</v>
      </c>
      <c r="F46" s="1278"/>
      <c r="G46" s="1278"/>
      <c r="H46" s="1279"/>
      <c r="I46" s="106">
        <v>64</v>
      </c>
      <c r="J46" s="107">
        <v>43</v>
      </c>
      <c r="K46" s="107">
        <v>24</v>
      </c>
      <c r="L46" s="107" t="s">
        <v>509</v>
      </c>
      <c r="M46" s="108" t="s">
        <v>509</v>
      </c>
    </row>
    <row r="47" spans="2:13" ht="27.75" customHeight="1" x14ac:dyDescent="0.15">
      <c r="B47" s="1274"/>
      <c r="C47" s="1275"/>
      <c r="D47" s="110"/>
      <c r="E47" s="1288" t="s">
        <v>37</v>
      </c>
      <c r="F47" s="1289"/>
      <c r="G47" s="1289"/>
      <c r="H47" s="1290"/>
      <c r="I47" s="106" t="s">
        <v>509</v>
      </c>
      <c r="J47" s="107" t="s">
        <v>509</v>
      </c>
      <c r="K47" s="107" t="s">
        <v>509</v>
      </c>
      <c r="L47" s="107" t="s">
        <v>509</v>
      </c>
      <c r="M47" s="108" t="s">
        <v>509</v>
      </c>
    </row>
    <row r="48" spans="2:13" ht="27.75" customHeight="1" x14ac:dyDescent="0.15">
      <c r="B48" s="1274"/>
      <c r="C48" s="1275"/>
      <c r="D48" s="105"/>
      <c r="E48" s="1278" t="s">
        <v>38</v>
      </c>
      <c r="F48" s="1278"/>
      <c r="G48" s="1278"/>
      <c r="H48" s="1279"/>
      <c r="I48" s="106" t="s">
        <v>509</v>
      </c>
      <c r="J48" s="107" t="s">
        <v>509</v>
      </c>
      <c r="K48" s="107" t="s">
        <v>509</v>
      </c>
      <c r="L48" s="107" t="s">
        <v>509</v>
      </c>
      <c r="M48" s="108" t="s">
        <v>509</v>
      </c>
    </row>
    <row r="49" spans="2:13" ht="27.75" customHeight="1" x14ac:dyDescent="0.15">
      <c r="B49" s="1276"/>
      <c r="C49" s="1277"/>
      <c r="D49" s="105"/>
      <c r="E49" s="1278" t="s">
        <v>39</v>
      </c>
      <c r="F49" s="1278"/>
      <c r="G49" s="1278"/>
      <c r="H49" s="1279"/>
      <c r="I49" s="106" t="s">
        <v>509</v>
      </c>
      <c r="J49" s="107" t="s">
        <v>509</v>
      </c>
      <c r="K49" s="107" t="s">
        <v>509</v>
      </c>
      <c r="L49" s="107" t="s">
        <v>509</v>
      </c>
      <c r="M49" s="108" t="s">
        <v>509</v>
      </c>
    </row>
    <row r="50" spans="2:13" ht="27.75" customHeight="1" x14ac:dyDescent="0.15">
      <c r="B50" s="1272" t="s">
        <v>40</v>
      </c>
      <c r="C50" s="1273"/>
      <c r="D50" s="111"/>
      <c r="E50" s="1278" t="s">
        <v>41</v>
      </c>
      <c r="F50" s="1278"/>
      <c r="G50" s="1278"/>
      <c r="H50" s="1279"/>
      <c r="I50" s="106">
        <v>4683</v>
      </c>
      <c r="J50" s="107">
        <v>4884</v>
      </c>
      <c r="K50" s="107">
        <v>5244</v>
      </c>
      <c r="L50" s="107">
        <v>4965</v>
      </c>
      <c r="M50" s="108">
        <v>5228</v>
      </c>
    </row>
    <row r="51" spans="2:13" ht="27.75" customHeight="1" x14ac:dyDescent="0.15">
      <c r="B51" s="1274"/>
      <c r="C51" s="1275"/>
      <c r="D51" s="105"/>
      <c r="E51" s="1278" t="s">
        <v>42</v>
      </c>
      <c r="F51" s="1278"/>
      <c r="G51" s="1278"/>
      <c r="H51" s="1279"/>
      <c r="I51" s="106">
        <v>7740</v>
      </c>
      <c r="J51" s="107">
        <v>7181</v>
      </c>
      <c r="K51" s="107">
        <v>6728</v>
      </c>
      <c r="L51" s="107">
        <v>6199</v>
      </c>
      <c r="M51" s="108">
        <v>5854</v>
      </c>
    </row>
    <row r="52" spans="2:13" ht="27.75" customHeight="1" x14ac:dyDescent="0.15">
      <c r="B52" s="1276"/>
      <c r="C52" s="1277"/>
      <c r="D52" s="105"/>
      <c r="E52" s="1278" t="s">
        <v>43</v>
      </c>
      <c r="F52" s="1278"/>
      <c r="G52" s="1278"/>
      <c r="H52" s="1279"/>
      <c r="I52" s="106">
        <v>29128</v>
      </c>
      <c r="J52" s="107">
        <v>28808</v>
      </c>
      <c r="K52" s="107">
        <v>28906</v>
      </c>
      <c r="L52" s="107">
        <v>27993</v>
      </c>
      <c r="M52" s="108">
        <v>26789</v>
      </c>
    </row>
    <row r="53" spans="2:13" ht="27.75" customHeight="1" thickBot="1" x14ac:dyDescent="0.2">
      <c r="B53" s="1280" t="s">
        <v>21</v>
      </c>
      <c r="C53" s="1281"/>
      <c r="D53" s="112"/>
      <c r="E53" s="1282" t="s">
        <v>44</v>
      </c>
      <c r="F53" s="1282"/>
      <c r="G53" s="1282"/>
      <c r="H53" s="1283"/>
      <c r="I53" s="113">
        <v>12606</v>
      </c>
      <c r="J53" s="114">
        <v>12755</v>
      </c>
      <c r="K53" s="114">
        <v>13188</v>
      </c>
      <c r="L53" s="114">
        <v>13148</v>
      </c>
      <c r="M53" s="115">
        <v>12090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Fa4FgR7NYQrWOyhvTgFdThhODgxdJL2lsDU2lj5l/jx892ZqN32GgHghvhouBVjf2w3V1UBSpVhmzOeveMeQ==" saltValue="qQHHuh6/v0PH1I2dbzvE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47</v>
      </c>
      <c r="D55" s="1299"/>
      <c r="E55" s="1300"/>
      <c r="F55" s="127">
        <v>3716</v>
      </c>
      <c r="G55" s="127">
        <v>3141</v>
      </c>
      <c r="H55" s="128">
        <v>2756</v>
      </c>
    </row>
    <row r="56" spans="2:8" ht="52.5" customHeight="1" x14ac:dyDescent="0.15">
      <c r="B56" s="129"/>
      <c r="C56" s="1301" t="s">
        <v>48</v>
      </c>
      <c r="D56" s="1301"/>
      <c r="E56" s="1302"/>
      <c r="F56" s="130">
        <v>185</v>
      </c>
      <c r="G56" s="130">
        <v>186</v>
      </c>
      <c r="H56" s="131">
        <v>1</v>
      </c>
    </row>
    <row r="57" spans="2:8" ht="53.25" customHeight="1" x14ac:dyDescent="0.15">
      <c r="B57" s="129"/>
      <c r="C57" s="1303" t="s">
        <v>49</v>
      </c>
      <c r="D57" s="1303"/>
      <c r="E57" s="1304"/>
      <c r="F57" s="132">
        <v>1993</v>
      </c>
      <c r="G57" s="132">
        <v>2095</v>
      </c>
      <c r="H57" s="133">
        <v>2461</v>
      </c>
    </row>
    <row r="58" spans="2:8" ht="45.75" customHeight="1" x14ac:dyDescent="0.15">
      <c r="B58" s="134"/>
      <c r="C58" s="1291" t="s">
        <v>603</v>
      </c>
      <c r="D58" s="1292"/>
      <c r="E58" s="1293"/>
      <c r="F58" s="135">
        <v>559</v>
      </c>
      <c r="G58" s="135">
        <v>755</v>
      </c>
      <c r="H58" s="136">
        <v>1141</v>
      </c>
    </row>
    <row r="59" spans="2:8" ht="45.75" customHeight="1" x14ac:dyDescent="0.15">
      <c r="B59" s="134"/>
      <c r="C59" s="1291" t="s">
        <v>604</v>
      </c>
      <c r="D59" s="1292"/>
      <c r="E59" s="1293"/>
      <c r="F59" s="135">
        <v>639</v>
      </c>
      <c r="G59" s="135">
        <v>526</v>
      </c>
      <c r="H59" s="136">
        <v>474</v>
      </c>
    </row>
    <row r="60" spans="2:8" ht="45.75" customHeight="1" x14ac:dyDescent="0.15">
      <c r="B60" s="134"/>
      <c r="C60" s="1291" t="s">
        <v>605</v>
      </c>
      <c r="D60" s="1292"/>
      <c r="E60" s="1293"/>
      <c r="F60" s="135">
        <v>428</v>
      </c>
      <c r="G60" s="135">
        <v>428</v>
      </c>
      <c r="H60" s="136">
        <v>418</v>
      </c>
    </row>
    <row r="61" spans="2:8" ht="45.75" customHeight="1" x14ac:dyDescent="0.15">
      <c r="B61" s="134"/>
      <c r="C61" s="1291" t="s">
        <v>606</v>
      </c>
      <c r="D61" s="1292"/>
      <c r="E61" s="1293"/>
      <c r="F61" s="135">
        <v>155</v>
      </c>
      <c r="G61" s="135">
        <v>177</v>
      </c>
      <c r="H61" s="136">
        <v>195</v>
      </c>
    </row>
    <row r="62" spans="2:8" ht="45.75" customHeight="1" thickBot="1" x14ac:dyDescent="0.2">
      <c r="B62" s="137"/>
      <c r="C62" s="1294" t="s">
        <v>607</v>
      </c>
      <c r="D62" s="1295"/>
      <c r="E62" s="1296"/>
      <c r="F62" s="138">
        <v>48</v>
      </c>
      <c r="G62" s="138">
        <v>46</v>
      </c>
      <c r="H62" s="139">
        <v>42</v>
      </c>
    </row>
    <row r="63" spans="2:8" ht="52.5" customHeight="1" thickBot="1" x14ac:dyDescent="0.2">
      <c r="B63" s="140"/>
      <c r="C63" s="1297" t="s">
        <v>50</v>
      </c>
      <c r="D63" s="1297"/>
      <c r="E63" s="1298"/>
      <c r="F63" s="141">
        <v>5895</v>
      </c>
      <c r="G63" s="141">
        <v>5422</v>
      </c>
      <c r="H63" s="142">
        <v>5218</v>
      </c>
    </row>
    <row r="64" spans="2:8" ht="15" customHeight="1" x14ac:dyDescent="0.15"/>
    <row r="65" ht="0" hidden="1" customHeight="1" x14ac:dyDescent="0.15"/>
    <row r="66" ht="0" hidden="1" customHeight="1" x14ac:dyDescent="0.15"/>
  </sheetData>
  <sheetProtection algorithmName="SHA-512" hashValue="GX26+Una8M4rOzCNxmkZ51zJTm9jLKLRnpxMXuFQ2ingFUweKRSCey/FnjL8z7KdYEee/Rj+nqns4X8DSP0P6Q==" saltValue="bnn0RsAukIvpTzcyiLwt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CW18" sqref="CW18"/>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28" t="s">
        <v>622</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5" x14ac:dyDescent="0.15">
      <c r="B44" s="386"/>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5" x14ac:dyDescent="0.15">
      <c r="B45" s="386"/>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5" x14ac:dyDescent="0.15">
      <c r="B46" s="386"/>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5" x14ac:dyDescent="0.15">
      <c r="B47" s="386"/>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615</v>
      </c>
    </row>
    <row r="50" spans="1:109" ht="13.5" x14ac:dyDescent="0.15">
      <c r="B50" s="386"/>
      <c r="G50" s="1305"/>
      <c r="H50" s="1305"/>
      <c r="I50" s="1305"/>
      <c r="J50" s="1305"/>
      <c r="K50" s="395"/>
      <c r="L50" s="395"/>
      <c r="M50" s="394"/>
      <c r="N50" s="394"/>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08" t="s">
        <v>550</v>
      </c>
      <c r="BQ50" s="1308"/>
      <c r="BR50" s="1308"/>
      <c r="BS50" s="1308"/>
      <c r="BT50" s="1308"/>
      <c r="BU50" s="1308"/>
      <c r="BV50" s="1308"/>
      <c r="BW50" s="1308"/>
      <c r="BX50" s="1308" t="s">
        <v>551</v>
      </c>
      <c r="BY50" s="1308"/>
      <c r="BZ50" s="1308"/>
      <c r="CA50" s="1308"/>
      <c r="CB50" s="1308"/>
      <c r="CC50" s="1308"/>
      <c r="CD50" s="1308"/>
      <c r="CE50" s="1308"/>
      <c r="CF50" s="1308" t="s">
        <v>552</v>
      </c>
      <c r="CG50" s="1308"/>
      <c r="CH50" s="1308"/>
      <c r="CI50" s="1308"/>
      <c r="CJ50" s="1308"/>
      <c r="CK50" s="1308"/>
      <c r="CL50" s="1308"/>
      <c r="CM50" s="1308"/>
      <c r="CN50" s="1308" t="s">
        <v>553</v>
      </c>
      <c r="CO50" s="1308"/>
      <c r="CP50" s="1308"/>
      <c r="CQ50" s="1308"/>
      <c r="CR50" s="1308"/>
      <c r="CS50" s="1308"/>
      <c r="CT50" s="1308"/>
      <c r="CU50" s="1308"/>
      <c r="CV50" s="1308" t="s">
        <v>554</v>
      </c>
      <c r="CW50" s="1308"/>
      <c r="CX50" s="1308"/>
      <c r="CY50" s="1308"/>
      <c r="CZ50" s="1308"/>
      <c r="DA50" s="1308"/>
      <c r="DB50" s="1308"/>
      <c r="DC50" s="1308"/>
    </row>
    <row r="51" spans="1:109" ht="13.5" customHeight="1" x14ac:dyDescent="0.15">
      <c r="B51" s="386"/>
      <c r="G51" s="1325"/>
      <c r="H51" s="1325"/>
      <c r="I51" s="1327"/>
      <c r="J51" s="1327"/>
      <c r="K51" s="1326"/>
      <c r="L51" s="1326"/>
      <c r="M51" s="1326"/>
      <c r="N51" s="1326"/>
      <c r="AM51" s="393"/>
      <c r="AN51" s="1309" t="s">
        <v>614</v>
      </c>
      <c r="AO51" s="1309"/>
      <c r="AP51" s="1309"/>
      <c r="AQ51" s="1309"/>
      <c r="AR51" s="1309"/>
      <c r="AS51" s="1309"/>
      <c r="AT51" s="1309"/>
      <c r="AU51" s="1309"/>
      <c r="AV51" s="1309"/>
      <c r="AW51" s="1309"/>
      <c r="AX51" s="1309"/>
      <c r="AY51" s="1309"/>
      <c r="AZ51" s="1309"/>
      <c r="BA51" s="1309"/>
      <c r="BB51" s="1309" t="s">
        <v>612</v>
      </c>
      <c r="BC51" s="1309"/>
      <c r="BD51" s="1309"/>
      <c r="BE51" s="1309"/>
      <c r="BF51" s="1309"/>
      <c r="BG51" s="1309"/>
      <c r="BH51" s="1309"/>
      <c r="BI51" s="1309"/>
      <c r="BJ51" s="1309"/>
      <c r="BK51" s="1309"/>
      <c r="BL51" s="1309"/>
      <c r="BM51" s="1309"/>
      <c r="BN51" s="1309"/>
      <c r="BO51" s="1309"/>
      <c r="BP51" s="1312"/>
      <c r="BQ51" s="1307"/>
      <c r="BR51" s="1307"/>
      <c r="BS51" s="1307"/>
      <c r="BT51" s="1307"/>
      <c r="BU51" s="1307"/>
      <c r="BV51" s="1307"/>
      <c r="BW51" s="1307"/>
      <c r="BX51" s="1312"/>
      <c r="BY51" s="1307"/>
      <c r="BZ51" s="1307"/>
      <c r="CA51" s="1307"/>
      <c r="CB51" s="1307"/>
      <c r="CC51" s="1307"/>
      <c r="CD51" s="1307"/>
      <c r="CE51" s="1307"/>
      <c r="CF51" s="1307">
        <v>126.5</v>
      </c>
      <c r="CG51" s="1307"/>
      <c r="CH51" s="1307"/>
      <c r="CI51" s="1307"/>
      <c r="CJ51" s="1307"/>
      <c r="CK51" s="1307"/>
      <c r="CL51" s="1307"/>
      <c r="CM51" s="1307"/>
      <c r="CN51" s="1307">
        <v>128.4</v>
      </c>
      <c r="CO51" s="1307"/>
      <c r="CP51" s="1307"/>
      <c r="CQ51" s="1307"/>
      <c r="CR51" s="1307"/>
      <c r="CS51" s="1307"/>
      <c r="CT51" s="1307"/>
      <c r="CU51" s="1307"/>
      <c r="CV51" s="1307">
        <v>116.8</v>
      </c>
      <c r="CW51" s="1307"/>
      <c r="CX51" s="1307"/>
      <c r="CY51" s="1307"/>
      <c r="CZ51" s="1307"/>
      <c r="DA51" s="1307"/>
      <c r="DB51" s="1307"/>
      <c r="DC51" s="1307"/>
    </row>
    <row r="52" spans="1:109" ht="13.5" x14ac:dyDescent="0.15">
      <c r="B52" s="386"/>
      <c r="G52" s="1325"/>
      <c r="H52" s="1325"/>
      <c r="I52" s="1327"/>
      <c r="J52" s="1327"/>
      <c r="K52" s="1326"/>
      <c r="L52" s="1326"/>
      <c r="M52" s="1326"/>
      <c r="N52" s="1326"/>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25"/>
      <c r="H53" s="1325"/>
      <c r="I53" s="1305"/>
      <c r="J53" s="1305"/>
      <c r="K53" s="1326"/>
      <c r="L53" s="1326"/>
      <c r="M53" s="1326"/>
      <c r="N53" s="1326"/>
      <c r="AM53" s="393"/>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12"/>
      <c r="BQ53" s="1307"/>
      <c r="BR53" s="1307"/>
      <c r="BS53" s="1307"/>
      <c r="BT53" s="1307"/>
      <c r="BU53" s="1307"/>
      <c r="BV53" s="1307"/>
      <c r="BW53" s="1307"/>
      <c r="BX53" s="1312"/>
      <c r="BY53" s="1307"/>
      <c r="BZ53" s="1307"/>
      <c r="CA53" s="1307"/>
      <c r="CB53" s="1307"/>
      <c r="CC53" s="1307"/>
      <c r="CD53" s="1307"/>
      <c r="CE53" s="1307"/>
      <c r="CF53" s="1307">
        <v>53</v>
      </c>
      <c r="CG53" s="1307"/>
      <c r="CH53" s="1307"/>
      <c r="CI53" s="1307"/>
      <c r="CJ53" s="1307"/>
      <c r="CK53" s="1307"/>
      <c r="CL53" s="1307"/>
      <c r="CM53" s="1307"/>
      <c r="CN53" s="1307">
        <v>54.8</v>
      </c>
      <c r="CO53" s="1307"/>
      <c r="CP53" s="1307"/>
      <c r="CQ53" s="1307"/>
      <c r="CR53" s="1307"/>
      <c r="CS53" s="1307"/>
      <c r="CT53" s="1307"/>
      <c r="CU53" s="1307"/>
      <c r="CV53" s="1307">
        <v>56.5</v>
      </c>
      <c r="CW53" s="1307"/>
      <c r="CX53" s="1307"/>
      <c r="CY53" s="1307"/>
      <c r="CZ53" s="1307"/>
      <c r="DA53" s="1307"/>
      <c r="DB53" s="1307"/>
      <c r="DC53" s="1307"/>
    </row>
    <row r="54" spans="1:109" ht="13.5" x14ac:dyDescent="0.15">
      <c r="A54" s="401"/>
      <c r="B54" s="386"/>
      <c r="G54" s="1325"/>
      <c r="H54" s="1325"/>
      <c r="I54" s="1305"/>
      <c r="J54" s="1305"/>
      <c r="K54" s="1326"/>
      <c r="L54" s="1326"/>
      <c r="M54" s="1326"/>
      <c r="N54" s="1326"/>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05"/>
      <c r="H55" s="1305"/>
      <c r="I55" s="1305"/>
      <c r="J55" s="1305"/>
      <c r="K55" s="1326"/>
      <c r="L55" s="1326"/>
      <c r="M55" s="1326"/>
      <c r="N55" s="1326"/>
      <c r="AN55" s="1308" t="s">
        <v>613</v>
      </c>
      <c r="AO55" s="1308"/>
      <c r="AP55" s="1308"/>
      <c r="AQ55" s="1308"/>
      <c r="AR55" s="1308"/>
      <c r="AS55" s="1308"/>
      <c r="AT55" s="1308"/>
      <c r="AU55" s="1308"/>
      <c r="AV55" s="1308"/>
      <c r="AW55" s="1308"/>
      <c r="AX55" s="1308"/>
      <c r="AY55" s="1308"/>
      <c r="AZ55" s="1308"/>
      <c r="BA55" s="1308"/>
      <c r="BB55" s="1309" t="s">
        <v>612</v>
      </c>
      <c r="BC55" s="1309"/>
      <c r="BD55" s="1309"/>
      <c r="BE55" s="1309"/>
      <c r="BF55" s="1309"/>
      <c r="BG55" s="1309"/>
      <c r="BH55" s="1309"/>
      <c r="BI55" s="1309"/>
      <c r="BJ55" s="1309"/>
      <c r="BK55" s="1309"/>
      <c r="BL55" s="1309"/>
      <c r="BM55" s="1309"/>
      <c r="BN55" s="1309"/>
      <c r="BO55" s="1309"/>
      <c r="BP55" s="1312"/>
      <c r="BQ55" s="1307"/>
      <c r="BR55" s="1307"/>
      <c r="BS55" s="1307"/>
      <c r="BT55" s="1307"/>
      <c r="BU55" s="1307"/>
      <c r="BV55" s="1307"/>
      <c r="BW55" s="1307"/>
      <c r="BX55" s="1312"/>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ht="13.5" x14ac:dyDescent="0.15">
      <c r="A56" s="401"/>
      <c r="B56" s="386"/>
      <c r="G56" s="1305"/>
      <c r="H56" s="1305"/>
      <c r="I56" s="1305"/>
      <c r="J56" s="1305"/>
      <c r="K56" s="1326"/>
      <c r="L56" s="1326"/>
      <c r="M56" s="1326"/>
      <c r="N56" s="1326"/>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05"/>
      <c r="H57" s="1305"/>
      <c r="I57" s="1310"/>
      <c r="J57" s="1310"/>
      <c r="K57" s="1326"/>
      <c r="L57" s="1326"/>
      <c r="M57" s="1326"/>
      <c r="N57" s="1326"/>
      <c r="AM57" s="385"/>
      <c r="AN57" s="1308"/>
      <c r="AO57" s="1308"/>
      <c r="AP57" s="1308"/>
      <c r="AQ57" s="1308"/>
      <c r="AR57" s="1308"/>
      <c r="AS57" s="1308"/>
      <c r="AT57" s="1308"/>
      <c r="AU57" s="1308"/>
      <c r="AV57" s="1308"/>
      <c r="AW57" s="1308"/>
      <c r="AX57" s="1308"/>
      <c r="AY57" s="1308"/>
      <c r="AZ57" s="1308"/>
      <c r="BA57" s="1308"/>
      <c r="BB57" s="1309" t="s">
        <v>618</v>
      </c>
      <c r="BC57" s="1309"/>
      <c r="BD57" s="1309"/>
      <c r="BE57" s="1309"/>
      <c r="BF57" s="1309"/>
      <c r="BG57" s="1309"/>
      <c r="BH57" s="1309"/>
      <c r="BI57" s="1309"/>
      <c r="BJ57" s="1309"/>
      <c r="BK57" s="1309"/>
      <c r="BL57" s="1309"/>
      <c r="BM57" s="1309"/>
      <c r="BN57" s="1309"/>
      <c r="BO57" s="1309"/>
      <c r="BP57" s="1312"/>
      <c r="BQ57" s="1307"/>
      <c r="BR57" s="1307"/>
      <c r="BS57" s="1307"/>
      <c r="BT57" s="1307"/>
      <c r="BU57" s="1307"/>
      <c r="BV57" s="1307"/>
      <c r="BW57" s="1307"/>
      <c r="BX57" s="1312"/>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412"/>
      <c r="DE57" s="407"/>
    </row>
    <row r="58" spans="1:109" s="401" customFormat="1" ht="13.5" x14ac:dyDescent="0.15">
      <c r="A58" s="385"/>
      <c r="B58" s="407"/>
      <c r="G58" s="1305"/>
      <c r="H58" s="1305"/>
      <c r="I58" s="1310"/>
      <c r="J58" s="1310"/>
      <c r="K58" s="1326"/>
      <c r="L58" s="1326"/>
      <c r="M58" s="1326"/>
      <c r="N58" s="1326"/>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617</v>
      </c>
    </row>
    <row r="64" spans="1:109" ht="13.5" x14ac:dyDescent="0.15">
      <c r="B64" s="386"/>
      <c r="G64" s="402"/>
      <c r="I64" s="404"/>
      <c r="J64" s="404"/>
      <c r="K64" s="404"/>
      <c r="L64" s="404"/>
      <c r="M64" s="404"/>
      <c r="N64" s="403"/>
      <c r="AM64" s="402"/>
      <c r="AN64" s="402" t="s">
        <v>616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6"/>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6"/>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6"/>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6"/>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615</v>
      </c>
    </row>
    <row r="72" spans="2:107" ht="13.5" x14ac:dyDescent="0.15">
      <c r="B72" s="386"/>
      <c r="G72" s="1305"/>
      <c r="H72" s="1305"/>
      <c r="I72" s="1305"/>
      <c r="J72" s="1305"/>
      <c r="K72" s="395"/>
      <c r="L72" s="395"/>
      <c r="M72" s="394"/>
      <c r="N72" s="394"/>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08" t="s">
        <v>550</v>
      </c>
      <c r="BQ72" s="1308"/>
      <c r="BR72" s="1308"/>
      <c r="BS72" s="1308"/>
      <c r="BT72" s="1308"/>
      <c r="BU72" s="1308"/>
      <c r="BV72" s="1308"/>
      <c r="BW72" s="1308"/>
      <c r="BX72" s="1308" t="s">
        <v>551</v>
      </c>
      <c r="BY72" s="1308"/>
      <c r="BZ72" s="1308"/>
      <c r="CA72" s="1308"/>
      <c r="CB72" s="1308"/>
      <c r="CC72" s="1308"/>
      <c r="CD72" s="1308"/>
      <c r="CE72" s="1308"/>
      <c r="CF72" s="1308" t="s">
        <v>552</v>
      </c>
      <c r="CG72" s="1308"/>
      <c r="CH72" s="1308"/>
      <c r="CI72" s="1308"/>
      <c r="CJ72" s="1308"/>
      <c r="CK72" s="1308"/>
      <c r="CL72" s="1308"/>
      <c r="CM72" s="1308"/>
      <c r="CN72" s="1308" t="s">
        <v>553</v>
      </c>
      <c r="CO72" s="1308"/>
      <c r="CP72" s="1308"/>
      <c r="CQ72" s="1308"/>
      <c r="CR72" s="1308"/>
      <c r="CS72" s="1308"/>
      <c r="CT72" s="1308"/>
      <c r="CU72" s="1308"/>
      <c r="CV72" s="1308" t="s">
        <v>554</v>
      </c>
      <c r="CW72" s="1308"/>
      <c r="CX72" s="1308"/>
      <c r="CY72" s="1308"/>
      <c r="CZ72" s="1308"/>
      <c r="DA72" s="1308"/>
      <c r="DB72" s="1308"/>
      <c r="DC72" s="1308"/>
    </row>
    <row r="73" spans="2:107" ht="13.5" x14ac:dyDescent="0.15">
      <c r="B73" s="386"/>
      <c r="G73" s="1325"/>
      <c r="H73" s="1325"/>
      <c r="I73" s="1325"/>
      <c r="J73" s="1325"/>
      <c r="K73" s="1306"/>
      <c r="L73" s="1306"/>
      <c r="M73" s="1306"/>
      <c r="N73" s="1306"/>
      <c r="AM73" s="393"/>
      <c r="AN73" s="1309" t="s">
        <v>614</v>
      </c>
      <c r="AO73" s="1309"/>
      <c r="AP73" s="1309"/>
      <c r="AQ73" s="1309"/>
      <c r="AR73" s="1309"/>
      <c r="AS73" s="1309"/>
      <c r="AT73" s="1309"/>
      <c r="AU73" s="1309"/>
      <c r="AV73" s="1309"/>
      <c r="AW73" s="1309"/>
      <c r="AX73" s="1309"/>
      <c r="AY73" s="1309"/>
      <c r="AZ73" s="1309"/>
      <c r="BA73" s="1309"/>
      <c r="BB73" s="1309" t="s">
        <v>612</v>
      </c>
      <c r="BC73" s="1309"/>
      <c r="BD73" s="1309"/>
      <c r="BE73" s="1309"/>
      <c r="BF73" s="1309"/>
      <c r="BG73" s="1309"/>
      <c r="BH73" s="1309"/>
      <c r="BI73" s="1309"/>
      <c r="BJ73" s="1309"/>
      <c r="BK73" s="1309"/>
      <c r="BL73" s="1309"/>
      <c r="BM73" s="1309"/>
      <c r="BN73" s="1309"/>
      <c r="BO73" s="1309"/>
      <c r="BP73" s="1307">
        <v>121.1</v>
      </c>
      <c r="BQ73" s="1307"/>
      <c r="BR73" s="1307"/>
      <c r="BS73" s="1307"/>
      <c r="BT73" s="1307"/>
      <c r="BU73" s="1307"/>
      <c r="BV73" s="1307"/>
      <c r="BW73" s="1307"/>
      <c r="BX73" s="1307">
        <v>119.8</v>
      </c>
      <c r="BY73" s="1307"/>
      <c r="BZ73" s="1307"/>
      <c r="CA73" s="1307"/>
      <c r="CB73" s="1307"/>
      <c r="CC73" s="1307"/>
      <c r="CD73" s="1307"/>
      <c r="CE73" s="1307"/>
      <c r="CF73" s="1307">
        <v>126.5</v>
      </c>
      <c r="CG73" s="1307"/>
      <c r="CH73" s="1307"/>
      <c r="CI73" s="1307"/>
      <c r="CJ73" s="1307"/>
      <c r="CK73" s="1307"/>
      <c r="CL73" s="1307"/>
      <c r="CM73" s="1307"/>
      <c r="CN73" s="1307">
        <v>128.4</v>
      </c>
      <c r="CO73" s="1307"/>
      <c r="CP73" s="1307"/>
      <c r="CQ73" s="1307"/>
      <c r="CR73" s="1307"/>
      <c r="CS73" s="1307"/>
      <c r="CT73" s="1307"/>
      <c r="CU73" s="1307"/>
      <c r="CV73" s="1307">
        <v>116.8</v>
      </c>
      <c r="CW73" s="1307"/>
      <c r="CX73" s="1307"/>
      <c r="CY73" s="1307"/>
      <c r="CZ73" s="1307"/>
      <c r="DA73" s="1307"/>
      <c r="DB73" s="1307"/>
      <c r="DC73" s="1307"/>
    </row>
    <row r="74" spans="2:107" ht="13.5" x14ac:dyDescent="0.15">
      <c r="B74" s="386"/>
      <c r="G74" s="1325"/>
      <c r="H74" s="1325"/>
      <c r="I74" s="1325"/>
      <c r="J74" s="1325"/>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25"/>
      <c r="H75" s="1325"/>
      <c r="I75" s="1305"/>
      <c r="J75" s="1305"/>
      <c r="K75" s="1326"/>
      <c r="L75" s="1326"/>
      <c r="M75" s="1326"/>
      <c r="N75" s="1326"/>
      <c r="AM75" s="393"/>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07">
        <v>12.6</v>
      </c>
      <c r="BQ75" s="1307"/>
      <c r="BR75" s="1307"/>
      <c r="BS75" s="1307"/>
      <c r="BT75" s="1307"/>
      <c r="BU75" s="1307"/>
      <c r="BV75" s="1307"/>
      <c r="BW75" s="1307"/>
      <c r="BX75" s="1307">
        <v>13.1</v>
      </c>
      <c r="BY75" s="1307"/>
      <c r="BZ75" s="1307"/>
      <c r="CA75" s="1307"/>
      <c r="CB75" s="1307"/>
      <c r="CC75" s="1307"/>
      <c r="CD75" s="1307"/>
      <c r="CE75" s="1307"/>
      <c r="CF75" s="1307">
        <v>13.8</v>
      </c>
      <c r="CG75" s="1307"/>
      <c r="CH75" s="1307"/>
      <c r="CI75" s="1307"/>
      <c r="CJ75" s="1307"/>
      <c r="CK75" s="1307"/>
      <c r="CL75" s="1307"/>
      <c r="CM75" s="1307"/>
      <c r="CN75" s="1307">
        <v>14.9</v>
      </c>
      <c r="CO75" s="1307"/>
      <c r="CP75" s="1307"/>
      <c r="CQ75" s="1307"/>
      <c r="CR75" s="1307"/>
      <c r="CS75" s="1307"/>
      <c r="CT75" s="1307"/>
      <c r="CU75" s="1307"/>
      <c r="CV75" s="1307">
        <v>15.1</v>
      </c>
      <c r="CW75" s="1307"/>
      <c r="CX75" s="1307"/>
      <c r="CY75" s="1307"/>
      <c r="CZ75" s="1307"/>
      <c r="DA75" s="1307"/>
      <c r="DB75" s="1307"/>
      <c r="DC75" s="1307"/>
    </row>
    <row r="76" spans="2:107" ht="13.5" x14ac:dyDescent="0.15">
      <c r="B76" s="386"/>
      <c r="G76" s="1325"/>
      <c r="H76" s="1325"/>
      <c r="I76" s="1305"/>
      <c r="J76" s="1305"/>
      <c r="K76" s="1326"/>
      <c r="L76" s="1326"/>
      <c r="M76" s="1326"/>
      <c r="N76" s="1326"/>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05"/>
      <c r="H77" s="1305"/>
      <c r="I77" s="1305"/>
      <c r="J77" s="1305"/>
      <c r="K77" s="1306"/>
      <c r="L77" s="1306"/>
      <c r="M77" s="1306"/>
      <c r="N77" s="1306"/>
      <c r="AN77" s="1308" t="s">
        <v>613</v>
      </c>
      <c r="AO77" s="1308"/>
      <c r="AP77" s="1308"/>
      <c r="AQ77" s="1308"/>
      <c r="AR77" s="1308"/>
      <c r="AS77" s="1308"/>
      <c r="AT77" s="1308"/>
      <c r="AU77" s="1308"/>
      <c r="AV77" s="1308"/>
      <c r="AW77" s="1308"/>
      <c r="AX77" s="1308"/>
      <c r="AY77" s="1308"/>
      <c r="AZ77" s="1308"/>
      <c r="BA77" s="1308"/>
      <c r="BB77" s="1309" t="s">
        <v>612</v>
      </c>
      <c r="BC77" s="1309"/>
      <c r="BD77" s="1309"/>
      <c r="BE77" s="1309"/>
      <c r="BF77" s="1309"/>
      <c r="BG77" s="1309"/>
      <c r="BH77" s="1309"/>
      <c r="BI77" s="1309"/>
      <c r="BJ77" s="1309"/>
      <c r="BK77" s="1309"/>
      <c r="BL77" s="1309"/>
      <c r="BM77" s="1309"/>
      <c r="BN77" s="1309"/>
      <c r="BO77" s="1309"/>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ht="13.5" x14ac:dyDescent="0.15">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05"/>
      <c r="H79" s="1305"/>
      <c r="I79" s="1310"/>
      <c r="J79" s="1310"/>
      <c r="K79" s="1311"/>
      <c r="L79" s="1311"/>
      <c r="M79" s="1311"/>
      <c r="N79" s="1311"/>
      <c r="AN79" s="1308"/>
      <c r="AO79" s="1308"/>
      <c r="AP79" s="1308"/>
      <c r="AQ79" s="1308"/>
      <c r="AR79" s="1308"/>
      <c r="AS79" s="1308"/>
      <c r="AT79" s="1308"/>
      <c r="AU79" s="1308"/>
      <c r="AV79" s="1308"/>
      <c r="AW79" s="1308"/>
      <c r="AX79" s="1308"/>
      <c r="AY79" s="1308"/>
      <c r="AZ79" s="1308"/>
      <c r="BA79" s="1308"/>
      <c r="BB79" s="1309" t="s">
        <v>611</v>
      </c>
      <c r="BC79" s="1309"/>
      <c r="BD79" s="1309"/>
      <c r="BE79" s="1309"/>
      <c r="BF79" s="1309"/>
      <c r="BG79" s="1309"/>
      <c r="BH79" s="1309"/>
      <c r="BI79" s="1309"/>
      <c r="BJ79" s="1309"/>
      <c r="BK79" s="1309"/>
      <c r="BL79" s="1309"/>
      <c r="BM79" s="1309"/>
      <c r="BN79" s="1309"/>
      <c r="BO79" s="1309"/>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ht="13.5" x14ac:dyDescent="0.15">
      <c r="B80" s="386"/>
      <c r="G80" s="1305"/>
      <c r="H80" s="1305"/>
      <c r="I80" s="1310"/>
      <c r="J80" s="1310"/>
      <c r="K80" s="1311"/>
      <c r="L80" s="1311"/>
      <c r="M80" s="1311"/>
      <c r="N80" s="1311"/>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384ODuVeqw4o6x84uvLgmqopgvSrQ9c+mOswyjF7hmpYdiaQgqRGi+6A4l5N1UboHkfIqgoYohHkvFdx0Fjvg==" saltValue="krrZzyEoN8NGbx2zN89pow=="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G113" sqref="AG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R2dmsyd68PaKEnUsdg2D8gFwGDUYLVIAxvD44HTU62a0Sg0yuAciUY2E6Iyurms23aINJlQNk7YlzYMuyz58g==" saltValue="HO5t1dTCvqs3SFdkzxSeYA=="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CW18" sqref="CW1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2F7PumQG4XHYSjEVnewgTxt6ImYmDmfrKmm8yWV0nTz6IIT8vhV7HmwbAZNVmtUBpiiiG+bLvYAj2GtfU035A==" saltValue="oTLIBW3G5o82x3qTousERw=="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57908</v>
      </c>
      <c r="E3" s="161"/>
      <c r="F3" s="162">
        <v>106614</v>
      </c>
      <c r="G3" s="163"/>
      <c r="H3" s="164"/>
    </row>
    <row r="4" spans="1:8" x14ac:dyDescent="0.15">
      <c r="A4" s="165"/>
      <c r="B4" s="166"/>
      <c r="C4" s="167"/>
      <c r="D4" s="168">
        <v>28693</v>
      </c>
      <c r="E4" s="169"/>
      <c r="F4" s="170">
        <v>45545</v>
      </c>
      <c r="G4" s="171"/>
      <c r="H4" s="172"/>
    </row>
    <row r="5" spans="1:8" x14ac:dyDescent="0.15">
      <c r="A5" s="153" t="s">
        <v>542</v>
      </c>
      <c r="B5" s="158"/>
      <c r="C5" s="159"/>
      <c r="D5" s="160">
        <v>65642</v>
      </c>
      <c r="E5" s="161"/>
      <c r="F5" s="162">
        <v>85459</v>
      </c>
      <c r="G5" s="163"/>
      <c r="H5" s="164"/>
    </row>
    <row r="6" spans="1:8" x14ac:dyDescent="0.15">
      <c r="A6" s="165"/>
      <c r="B6" s="166"/>
      <c r="C6" s="167"/>
      <c r="D6" s="168">
        <v>45826</v>
      </c>
      <c r="E6" s="169"/>
      <c r="F6" s="170">
        <v>44378</v>
      </c>
      <c r="G6" s="171"/>
      <c r="H6" s="172"/>
    </row>
    <row r="7" spans="1:8" x14ac:dyDescent="0.15">
      <c r="A7" s="153" t="s">
        <v>543</v>
      </c>
      <c r="B7" s="158"/>
      <c r="C7" s="159"/>
      <c r="D7" s="160">
        <v>110957</v>
      </c>
      <c r="E7" s="161"/>
      <c r="F7" s="162">
        <v>83280</v>
      </c>
      <c r="G7" s="163"/>
      <c r="H7" s="164"/>
    </row>
    <row r="8" spans="1:8" x14ac:dyDescent="0.15">
      <c r="A8" s="165"/>
      <c r="B8" s="166"/>
      <c r="C8" s="167"/>
      <c r="D8" s="168">
        <v>87086</v>
      </c>
      <c r="E8" s="169"/>
      <c r="F8" s="170">
        <v>43123</v>
      </c>
      <c r="G8" s="171"/>
      <c r="H8" s="172"/>
    </row>
    <row r="9" spans="1:8" x14ac:dyDescent="0.15">
      <c r="A9" s="153" t="s">
        <v>544</v>
      </c>
      <c r="B9" s="158"/>
      <c r="C9" s="159"/>
      <c r="D9" s="160">
        <v>46026</v>
      </c>
      <c r="E9" s="161"/>
      <c r="F9" s="162">
        <v>88968</v>
      </c>
      <c r="G9" s="163"/>
      <c r="H9" s="164"/>
    </row>
    <row r="10" spans="1:8" x14ac:dyDescent="0.15">
      <c r="A10" s="165"/>
      <c r="B10" s="166"/>
      <c r="C10" s="167"/>
      <c r="D10" s="168">
        <v>26001</v>
      </c>
      <c r="E10" s="169"/>
      <c r="F10" s="170">
        <v>45482</v>
      </c>
      <c r="G10" s="171"/>
      <c r="H10" s="172"/>
    </row>
    <row r="11" spans="1:8" x14ac:dyDescent="0.15">
      <c r="A11" s="153" t="s">
        <v>545</v>
      </c>
      <c r="B11" s="158"/>
      <c r="C11" s="159"/>
      <c r="D11" s="160">
        <v>47050</v>
      </c>
      <c r="E11" s="161"/>
      <c r="F11" s="162">
        <v>85173</v>
      </c>
      <c r="G11" s="163"/>
      <c r="H11" s="164"/>
    </row>
    <row r="12" spans="1:8" x14ac:dyDescent="0.15">
      <c r="A12" s="165"/>
      <c r="B12" s="166"/>
      <c r="C12" s="173"/>
      <c r="D12" s="168">
        <v>28984</v>
      </c>
      <c r="E12" s="169"/>
      <c r="F12" s="170">
        <v>43913</v>
      </c>
      <c r="G12" s="171"/>
      <c r="H12" s="172"/>
    </row>
    <row r="13" spans="1:8" x14ac:dyDescent="0.15">
      <c r="A13" s="153"/>
      <c r="B13" s="158"/>
      <c r="C13" s="174"/>
      <c r="D13" s="175">
        <v>65517</v>
      </c>
      <c r="E13" s="176"/>
      <c r="F13" s="177">
        <v>89899</v>
      </c>
      <c r="G13" s="178"/>
      <c r="H13" s="164"/>
    </row>
    <row r="14" spans="1:8" x14ac:dyDescent="0.15">
      <c r="A14" s="165"/>
      <c r="B14" s="166"/>
      <c r="C14" s="167"/>
      <c r="D14" s="168">
        <v>43318</v>
      </c>
      <c r="E14" s="169"/>
      <c r="F14" s="170">
        <v>44488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4.55</v>
      </c>
      <c r="C19" s="179">
        <f>ROUND(VALUE(SUBSTITUTE(実質収支比率等に係る経年分析!G$48,"▲","-")),2)</f>
        <v>3.16</v>
      </c>
      <c r="D19" s="179">
        <f>ROUND(VALUE(SUBSTITUTE(実質収支比率等に係る経年分析!H$48,"▲","-")),2)</f>
        <v>3.19</v>
      </c>
      <c r="E19" s="179">
        <f>ROUND(VALUE(SUBSTITUTE(実質収支比率等に係る経年分析!I$48,"▲","-")),2)</f>
        <v>2.73</v>
      </c>
      <c r="F19" s="179">
        <f>ROUND(VALUE(SUBSTITUTE(実質収支比率等に係る経年分析!J$48,"▲","-")),2)</f>
        <v>1.76</v>
      </c>
    </row>
    <row r="20" spans="1:11" x14ac:dyDescent="0.15">
      <c r="A20" s="179" t="s">
        <v>54</v>
      </c>
      <c r="B20" s="179">
        <f>ROUND(VALUE(SUBSTITUTE(実質収支比率等に係る経年分析!F$47,"▲","-")),2)</f>
        <v>27.64</v>
      </c>
      <c r="C20" s="179">
        <f>ROUND(VALUE(SUBSTITUTE(実質収支比率等に係る経年分析!G$47,"▲","-")),2)</f>
        <v>27.58</v>
      </c>
      <c r="D20" s="179">
        <f>ROUND(VALUE(SUBSTITUTE(実質収支比率等に係る経年分析!H$47,"▲","-")),2)</f>
        <v>27.99</v>
      </c>
      <c r="E20" s="179">
        <f>ROUND(VALUE(SUBSTITUTE(実質収支比率等に係る経年分析!I$47,"▲","-")),2)</f>
        <v>24.31</v>
      </c>
      <c r="F20" s="179">
        <f>ROUND(VALUE(SUBSTITUTE(実質収支比率等に係る経年分析!J$47,"▲","-")),2)</f>
        <v>21.15</v>
      </c>
    </row>
    <row r="21" spans="1:11" x14ac:dyDescent="0.15">
      <c r="A21" s="179" t="s">
        <v>55</v>
      </c>
      <c r="B21" s="179">
        <f>IF(ISNUMBER(VALUE(SUBSTITUTE(実質収支比率等に係る経年分析!F$49,"▲","-"))),ROUND(VALUE(SUBSTITUTE(実質収支比率等に係る経年分析!F$49,"▲","-")),2),NA())</f>
        <v>1.87</v>
      </c>
      <c r="C21" s="179">
        <f>IF(ISNUMBER(VALUE(SUBSTITUTE(実質収支比率等に係る経年分析!G$49,"▲","-"))),ROUND(VALUE(SUBSTITUTE(実質収支比率等に係る経年分析!G$49,"▲","-")),2),NA())</f>
        <v>-0.71</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-4.7</v>
      </c>
      <c r="F21" s="179">
        <f>IF(ISNUMBER(VALUE(SUBSTITUTE(実質収支比率等に係る経年分析!J$49,"▲","-"))),ROUND(VALUE(SUBSTITUTE(実質収支比率等に係る経年分析!J$49,"▲","-")),2),NA())</f>
        <v>-2.29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2.1800000000000002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1.83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3.55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0.13</v>
      </c>
    </row>
    <row r="30" spans="1:11" x14ac:dyDescent="0.15">
      <c r="A30" s="180" t="str">
        <f>IF(連結実質赤字比率に係る赤字・黒字の構成分析!C$40="",NA(),連結実質赤字比率に係る赤字・黒字の構成分析!C$40)</f>
        <v>駐車場事業会計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0.33</v>
      </c>
    </row>
    <row r="32" spans="1:11" x14ac:dyDescent="0.15">
      <c r="A32" s="180" t="str">
        <f>IF(連結実質赤字比率に係る赤字・黒字の構成分析!C$38="",NA(),連結実質赤字比率に係る赤字・黒字の構成分析!C$38)</f>
        <v>介護サービス事業会計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15">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0.75</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1.23</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1.92</v>
      </c>
      <c r="G33" s="180" t="e">
        <f>IF(ROUND(VALUE(SUBSTITUTE(連結実質赤字比率に係る赤字・黒字の構成分析!H$37,"▲", "-")), 2) &gt;= 0, ABS(ROUND(VALUE(SUBSTITUTE(連結実質赤字比率に係る赤字・黒字の構成分析!H$37,"▲", "-")), 2)), NA())</f>
        <v>#N/A</v>
      </c>
      <c r="H33" s="180">
        <f>IF(ROUND(VALUE(SUBSTITUTE(連結実質赤字比率に係る赤字・黒字の構成分析!I$37,"▲", "-")), 2) &lt; 0, ABS(ROUND(VALUE(SUBSTITUTE(連結実質赤字比率に係る赤字・黒字の構成分析!I$37,"▲", "-")), 2)), NA())</f>
        <v>0.89</v>
      </c>
      <c r="I33" s="180" t="e">
        <f>IF(ROUND(VALUE(SUBSTITUTE(連結実質赤字比率に係る赤字・黒字の構成分析!I$37,"▲", "-")), 2) &gt;= 0, ABS(ROUND(VALUE(SUBSTITUTE(連結実質赤字比率に係る赤字・黒字の構成分析!I$37,"▲", "-")), 2)), NA())</f>
        <v>#N/A</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0.92</v>
      </c>
    </row>
    <row r="34" spans="1:16" x14ac:dyDescent="0.15">
      <c r="A34" s="180" t="str">
        <f>IF(連結実質赤字比率に係る赤字・黒字の構成分析!C$36="",NA(),連結実質赤字比率に係る赤字・黒字の構成分析!C$36)</f>
        <v>介護保険特別会計</v>
      </c>
      <c r="B34" s="180">
        <f>IF(ROUND(VALUE(SUBSTITUTE(連結実質赤字比率に係る赤字・黒字の構成分析!F$36,"▲", "-")), 2) &lt; 0, ABS(ROUND(VALUE(SUBSTITUTE(連結実質赤字比率に係る赤字・黒字の構成分析!F$36,"▲", "-")), 2)), NA())</f>
        <v>0.27</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0.28000000000000003</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0.27</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3.15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1.75</v>
      </c>
    </row>
    <row r="36" spans="1:16" x14ac:dyDescent="0.15">
      <c r="A36" s="180" t="str">
        <f>IF(連結実質赤字比率に係る赤字・黒字の構成分析!C$34="",NA(),連結実質赤字比率に係る赤字・黒字の構成分析!C$34)</f>
        <v>土地取得造成事業会計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#VALUE!</v>
      </c>
      <c r="I36" s="180" t="e">
        <f>IF(ROUND(VALUE(SUBSTITUTE(連結実質赤字比率に係る赤字・黒字の構成分析!I$34,"▲", "-")), 2) &gt;= 0, ABS(ROUND(VALUE(SUBSTITUTE(連結実質赤字比率に係る赤字・黒字の構成分析!I$34,"▲", "-")), 2)), NA())</f>
        <v>#VALUE!</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6.68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3647</v>
      </c>
      <c r="E42" s="181"/>
      <c r="F42" s="181"/>
      <c r="G42" s="181">
        <f>'実質公債費比率（分子）の構造'!L$52</f>
        <v>3524</v>
      </c>
      <c r="H42" s="181"/>
      <c r="I42" s="181"/>
      <c r="J42" s="181">
        <f>'実質公債費比率（分子）の構造'!M$52</f>
        <v>3379</v>
      </c>
      <c r="K42" s="181"/>
      <c r="L42" s="181"/>
      <c r="M42" s="181">
        <f>'実質公債費比率（分子）の構造'!N$52</f>
        <v>3188</v>
      </c>
      <c r="N42" s="181"/>
      <c r="O42" s="181"/>
      <c r="P42" s="181">
        <f>'実質公債費比率（分子）の構造'!O$52</f>
        <v>3151</v>
      </c>
    </row>
    <row r="43" spans="1:16" x14ac:dyDescent="0.15">
      <c r="A43" s="181" t="s">
        <v>63</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34</v>
      </c>
      <c r="C44" s="181"/>
      <c r="D44" s="181"/>
      <c r="E44" s="181">
        <f>'実質公債費比率（分子）の構造'!L$50</f>
        <v>34</v>
      </c>
      <c r="F44" s="181"/>
      <c r="G44" s="181"/>
      <c r="H44" s="181">
        <f>'実質公債費比率（分子）の構造'!M$50</f>
        <v>33</v>
      </c>
      <c r="I44" s="181"/>
      <c r="J44" s="181"/>
      <c r="K44" s="181">
        <f>'実質公債費比率（分子）の構造'!N$50</f>
        <v>33</v>
      </c>
      <c r="L44" s="181"/>
      <c r="M44" s="181"/>
      <c r="N44" s="181">
        <f>'実質公債費比率（分子）の構造'!O$50</f>
        <v>12</v>
      </c>
      <c r="O44" s="181"/>
      <c r="P44" s="181"/>
    </row>
    <row r="45" spans="1:16" x14ac:dyDescent="0.15">
      <c r="A45" s="181" t="s">
        <v>65</v>
      </c>
      <c r="B45" s="181">
        <f>'実質公債費比率（分子）の構造'!K$49</f>
        <v>120</v>
      </c>
      <c r="C45" s="181"/>
      <c r="D45" s="181"/>
      <c r="E45" s="181">
        <f>'実質公債費比率（分子）の構造'!L$49</f>
        <v>255</v>
      </c>
      <c r="F45" s="181"/>
      <c r="G45" s="181"/>
      <c r="H45" s="181">
        <f>'実質公債費比率（分子）の構造'!M$49</f>
        <v>282</v>
      </c>
      <c r="I45" s="181"/>
      <c r="J45" s="181"/>
      <c r="K45" s="181">
        <f>'実質公債費比率（分子）の構造'!N$49</f>
        <v>305</v>
      </c>
      <c r="L45" s="181"/>
      <c r="M45" s="181"/>
      <c r="N45" s="181">
        <f>'実質公債費比率（分子）の構造'!O$49</f>
        <v>262</v>
      </c>
      <c r="O45" s="181"/>
      <c r="P45" s="181"/>
    </row>
    <row r="46" spans="1:16" x14ac:dyDescent="0.15">
      <c r="A46" s="181" t="s">
        <v>66</v>
      </c>
      <c r="B46" s="181">
        <f>'実質公債費比率（分子）の構造'!K$48</f>
        <v>624</v>
      </c>
      <c r="C46" s="181"/>
      <c r="D46" s="181"/>
      <c r="E46" s="181">
        <f>'実質公債費比率（分子）の構造'!L$48</f>
        <v>615</v>
      </c>
      <c r="F46" s="181"/>
      <c r="G46" s="181"/>
      <c r="H46" s="181">
        <f>'実質公債費比率（分子）の構造'!M$48</f>
        <v>624</v>
      </c>
      <c r="I46" s="181"/>
      <c r="J46" s="181"/>
      <c r="K46" s="181">
        <f>'実質公債費比率（分子）の構造'!N$48</f>
        <v>643</v>
      </c>
      <c r="L46" s="181"/>
      <c r="M46" s="181"/>
      <c r="N46" s="181">
        <f>'実質公債費比率（分子）の構造'!O$48</f>
        <v>613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4205</v>
      </c>
      <c r="C49" s="181"/>
      <c r="D49" s="181"/>
      <c r="E49" s="181">
        <f>'実質公債費比率（分子）の構造'!L$45</f>
        <v>4069</v>
      </c>
      <c r="F49" s="181"/>
      <c r="G49" s="181"/>
      <c r="H49" s="181">
        <f>'実質公債費比率（分子）の構造'!M$45</f>
        <v>3999</v>
      </c>
      <c r="I49" s="181"/>
      <c r="J49" s="181"/>
      <c r="K49" s="181">
        <f>'実質公債費比率（分子）の構造'!N$45</f>
        <v>3868</v>
      </c>
      <c r="L49" s="181"/>
      <c r="M49" s="181"/>
      <c r="N49" s="181">
        <f>'実質公債費比率（分子）の構造'!O$45</f>
        <v>3734</v>
      </c>
      <c r="O49" s="181"/>
      <c r="P49" s="181"/>
    </row>
    <row r="50" spans="1:16" x14ac:dyDescent="0.15">
      <c r="A50" s="181" t="s">
        <v>70</v>
      </c>
      <c r="B50" s="181" t="e">
        <f>NA()</f>
        <v>#N/A</v>
      </c>
      <c r="C50" s="181">
        <f>IF(ISNUMBER('実質公債費比率（分子）の構造'!K$53),'実質公債費比率（分子）の構造'!K$53,NA())</f>
        <v>1337</v>
      </c>
      <c r="D50" s="181" t="e">
        <f>NA()</f>
        <v>#N/A</v>
      </c>
      <c r="E50" s="181" t="e">
        <f>NA()</f>
        <v>#N/A</v>
      </c>
      <c r="F50" s="181">
        <f>IF(ISNUMBER('実質公債費比率（分子）の構造'!L$53),'実質公債費比率（分子）の構造'!L$53,NA())</f>
        <v>1450</v>
      </c>
      <c r="G50" s="181" t="e">
        <f>NA()</f>
        <v>#N/A</v>
      </c>
      <c r="H50" s="181" t="e">
        <f>NA()</f>
        <v>#N/A</v>
      </c>
      <c r="I50" s="181">
        <f>IF(ISNUMBER('実質公債費比率（分子）の構造'!M$53),'実質公債費比率（分子）の構造'!M$53,NA())</f>
        <v>1559</v>
      </c>
      <c r="J50" s="181" t="e">
        <f>NA()</f>
        <v>#N/A</v>
      </c>
      <c r="K50" s="181" t="e">
        <f>NA()</f>
        <v>#N/A</v>
      </c>
      <c r="L50" s="181">
        <f>IF(ISNUMBER('実質公債費比率（分子）の構造'!N$53),'実質公債費比率（分子）の構造'!N$53,NA())</f>
        <v>1661</v>
      </c>
      <c r="M50" s="181" t="e">
        <f>NA()</f>
        <v>#N/A</v>
      </c>
      <c r="N50" s="181" t="e">
        <f>NA()</f>
        <v>#N/A</v>
      </c>
      <c r="O50" s="181">
        <f>IF(ISNUMBER('実質公債費比率（分子）の構造'!O$53),'実質公債費比率（分子）の構造'!O$53,NA())</f>
        <v>1470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29128</v>
      </c>
      <c r="E56" s="180"/>
      <c r="F56" s="180"/>
      <c r="G56" s="180">
        <f>'将来負担比率（分子）の構造'!J$52</f>
        <v>28808</v>
      </c>
      <c r="H56" s="180"/>
      <c r="I56" s="180"/>
      <c r="J56" s="180">
        <f>'将来負担比率（分子）の構造'!K$52</f>
        <v>28906</v>
      </c>
      <c r="K56" s="180"/>
      <c r="L56" s="180"/>
      <c r="M56" s="180">
        <f>'将来負担比率（分子）の構造'!L$52</f>
        <v>27993</v>
      </c>
      <c r="N56" s="180"/>
      <c r="O56" s="180"/>
      <c r="P56" s="180">
        <f>'将来負担比率（分子）の構造'!M$52</f>
        <v>26789</v>
      </c>
    </row>
    <row r="57" spans="1:16" x14ac:dyDescent="0.15">
      <c r="A57" s="180" t="s">
        <v>42</v>
      </c>
      <c r="B57" s="180"/>
      <c r="C57" s="180"/>
      <c r="D57" s="180">
        <f>'将来負担比率（分子）の構造'!I$51</f>
        <v>7740</v>
      </c>
      <c r="E57" s="180"/>
      <c r="F57" s="180"/>
      <c r="G57" s="180">
        <f>'将来負担比率（分子）の構造'!J$51</f>
        <v>7181</v>
      </c>
      <c r="H57" s="180"/>
      <c r="I57" s="180"/>
      <c r="J57" s="180">
        <f>'将来負担比率（分子）の構造'!K$51</f>
        <v>6728</v>
      </c>
      <c r="K57" s="180"/>
      <c r="L57" s="180"/>
      <c r="M57" s="180">
        <f>'将来負担比率（分子）の構造'!L$51</f>
        <v>6199</v>
      </c>
      <c r="N57" s="180"/>
      <c r="O57" s="180"/>
      <c r="P57" s="180">
        <f>'将来負担比率（分子）の構造'!M$51</f>
        <v>5854</v>
      </c>
    </row>
    <row r="58" spans="1:16" x14ac:dyDescent="0.15">
      <c r="A58" s="180" t="s">
        <v>41</v>
      </c>
      <c r="B58" s="180"/>
      <c r="C58" s="180"/>
      <c r="D58" s="180">
        <f>'将来負担比率（分子）の構造'!I$50</f>
        <v>4683</v>
      </c>
      <c r="E58" s="180"/>
      <c r="F58" s="180"/>
      <c r="G58" s="180">
        <f>'将来負担比率（分子）の構造'!J$50</f>
        <v>4884</v>
      </c>
      <c r="H58" s="180"/>
      <c r="I58" s="180"/>
      <c r="J58" s="180">
        <f>'将来負担比率（分子）の構造'!K$50</f>
        <v>5244</v>
      </c>
      <c r="K58" s="180"/>
      <c r="L58" s="180"/>
      <c r="M58" s="180">
        <f>'将来負担比率（分子）の構造'!L$50</f>
        <v>4965</v>
      </c>
      <c r="N58" s="180"/>
      <c r="O58" s="180"/>
      <c r="P58" s="180">
        <f>'将来負担比率（分子）の構造'!M$50</f>
        <v>5228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64</v>
      </c>
      <c r="C61" s="180"/>
      <c r="D61" s="180"/>
      <c r="E61" s="180">
        <f>'将来負担比率（分子）の構造'!J$46</f>
        <v>43</v>
      </c>
      <c r="F61" s="180"/>
      <c r="G61" s="180"/>
      <c r="H61" s="180">
        <f>'将来負担比率（分子）の構造'!K$46</f>
        <v>24</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3205</v>
      </c>
      <c r="C62" s="180"/>
      <c r="D62" s="180"/>
      <c r="E62" s="180">
        <f>'将来負担比率（分子）の構造'!J$45</f>
        <v>2878</v>
      </c>
      <c r="F62" s="180"/>
      <c r="G62" s="180"/>
      <c r="H62" s="180">
        <f>'将来負担比率（分子）の構造'!K$45</f>
        <v>2854</v>
      </c>
      <c r="I62" s="180"/>
      <c r="J62" s="180"/>
      <c r="K62" s="180">
        <f>'将来負担比率（分子）の構造'!L$45</f>
        <v>2819</v>
      </c>
      <c r="L62" s="180"/>
      <c r="M62" s="180"/>
      <c r="N62" s="180">
        <f>'将来負担比率（分子）の構造'!M$45</f>
        <v>2822</v>
      </c>
      <c r="O62" s="180"/>
      <c r="P62" s="180"/>
    </row>
    <row r="63" spans="1:16" x14ac:dyDescent="0.15">
      <c r="A63" s="180" t="s">
        <v>34</v>
      </c>
      <c r="B63" s="180">
        <f>'将来負担比率（分子）の構造'!I$44</f>
        <v>1602</v>
      </c>
      <c r="C63" s="180"/>
      <c r="D63" s="180"/>
      <c r="E63" s="180">
        <f>'将来負担比率（分子）の構造'!J$44</f>
        <v>2321</v>
      </c>
      <c r="F63" s="180"/>
      <c r="G63" s="180"/>
      <c r="H63" s="180">
        <f>'将来負担比率（分子）の構造'!K$44</f>
        <v>2989</v>
      </c>
      <c r="I63" s="180"/>
      <c r="J63" s="180"/>
      <c r="K63" s="180">
        <f>'将来負担比率（分子）の構造'!L$44</f>
        <v>3435</v>
      </c>
      <c r="L63" s="180"/>
      <c r="M63" s="180"/>
      <c r="N63" s="180">
        <f>'将来負担比率（分子）の構造'!M$44</f>
        <v>3216</v>
      </c>
      <c r="O63" s="180"/>
      <c r="P63" s="180"/>
    </row>
    <row r="64" spans="1:16" x14ac:dyDescent="0.15">
      <c r="A64" s="180" t="s">
        <v>33</v>
      </c>
      <c r="B64" s="180">
        <f>'将来負担比率（分子）の構造'!I$43</f>
        <v>12474</v>
      </c>
      <c r="C64" s="180"/>
      <c r="D64" s="180"/>
      <c r="E64" s="180">
        <f>'将来負担比率（分子）の構造'!J$43</f>
        <v>12412</v>
      </c>
      <c r="F64" s="180"/>
      <c r="G64" s="180"/>
      <c r="H64" s="180">
        <f>'将来負担比率（分子）の構造'!K$43</f>
        <v>11992</v>
      </c>
      <c r="I64" s="180"/>
      <c r="J64" s="180"/>
      <c r="K64" s="180">
        <f>'将来負担比率（分子）の構造'!L$43</f>
        <v>11685</v>
      </c>
      <c r="L64" s="180"/>
      <c r="M64" s="180"/>
      <c r="N64" s="180">
        <f>'将来負担比率（分子）の構造'!M$43</f>
        <v>11247</v>
      </c>
      <c r="O64" s="180"/>
      <c r="P64" s="180"/>
    </row>
    <row r="65" spans="1:16" x14ac:dyDescent="0.15">
      <c r="A65" s="180" t="s">
        <v>32</v>
      </c>
      <c r="B65" s="180">
        <f>'将来負担比率（分子）の構造'!I$42</f>
        <v>111</v>
      </c>
      <c r="C65" s="180"/>
      <c r="D65" s="180"/>
      <c r="E65" s="180">
        <f>'将来負担比率（分子）の構造'!J$42</f>
        <v>98</v>
      </c>
      <c r="F65" s="180"/>
      <c r="G65" s="180"/>
      <c r="H65" s="180">
        <f>'将来負担比率（分子）の構造'!K$42</f>
        <v>86</v>
      </c>
      <c r="I65" s="180"/>
      <c r="J65" s="180"/>
      <c r="K65" s="180">
        <f>'将来負担比率（分子）の構造'!L$42</f>
        <v>74</v>
      </c>
      <c r="L65" s="180"/>
      <c r="M65" s="180"/>
      <c r="N65" s="180">
        <f>'将来負担比率（分子）の構造'!M$42</f>
        <v>63</v>
      </c>
      <c r="O65" s="180"/>
      <c r="P65" s="180"/>
    </row>
    <row r="66" spans="1:16" x14ac:dyDescent="0.15">
      <c r="A66" s="180" t="s">
        <v>31</v>
      </c>
      <c r="B66" s="180">
        <f>'将来負担比率（分子）の構造'!I$41</f>
        <v>36701</v>
      </c>
      <c r="C66" s="180"/>
      <c r="D66" s="180"/>
      <c r="E66" s="180">
        <f>'将来負担比率（分子）の構造'!J$41</f>
        <v>35877</v>
      </c>
      <c r="F66" s="180"/>
      <c r="G66" s="180"/>
      <c r="H66" s="180">
        <f>'将来負担比率（分子）の構造'!K$41</f>
        <v>36121</v>
      </c>
      <c r="I66" s="180"/>
      <c r="J66" s="180"/>
      <c r="K66" s="180">
        <f>'将来負担比率（分子）の構造'!L$41</f>
        <v>34290</v>
      </c>
      <c r="L66" s="180"/>
      <c r="M66" s="180"/>
      <c r="N66" s="180">
        <f>'将来負担比率（分子）の構造'!M$41</f>
        <v>32613</v>
      </c>
      <c r="O66" s="180"/>
      <c r="P66" s="180"/>
    </row>
    <row r="67" spans="1:16" x14ac:dyDescent="0.15">
      <c r="A67" s="180" t="s">
        <v>74</v>
      </c>
      <c r="B67" s="180" t="e">
        <f>NA()</f>
        <v>#N/A</v>
      </c>
      <c r="C67" s="180">
        <f>IF(ISNUMBER('将来負担比率（分子）の構造'!I$53), IF('将来負担比率（分子）の構造'!I$53 &lt; 0, 0, '将来負担比率（分子）の構造'!I$53), NA())</f>
        <v>12606</v>
      </c>
      <c r="D67" s="180" t="e">
        <f>NA()</f>
        <v>#N/A</v>
      </c>
      <c r="E67" s="180" t="e">
        <f>NA()</f>
        <v>#N/A</v>
      </c>
      <c r="F67" s="180">
        <f>IF(ISNUMBER('将来負担比率（分子）の構造'!J$53), IF('将来負担比率（分子）の構造'!J$53 &lt; 0, 0, '将来負担比率（分子）の構造'!J$53), NA())</f>
        <v>12755</v>
      </c>
      <c r="G67" s="180" t="e">
        <f>NA()</f>
        <v>#N/A</v>
      </c>
      <c r="H67" s="180" t="e">
        <f>NA()</f>
        <v>#N/A</v>
      </c>
      <c r="I67" s="180">
        <f>IF(ISNUMBER('将来負担比率（分子）の構造'!K$53), IF('将来負担比率（分子）の構造'!K$53 &lt; 0, 0, '将来負担比率（分子）の構造'!K$53), NA())</f>
        <v>13188</v>
      </c>
      <c r="J67" s="180" t="e">
        <f>NA()</f>
        <v>#N/A</v>
      </c>
      <c r="K67" s="180" t="e">
        <f>NA()</f>
        <v>#N/A</v>
      </c>
      <c r="L67" s="180">
        <f>IF(ISNUMBER('将来負担比率（分子）の構造'!L$53), IF('将来負担比率（分子）の構造'!L$53 &lt; 0, 0, '将来負担比率（分子）の構造'!L$53), NA())</f>
        <v>13148</v>
      </c>
      <c r="M67" s="180" t="e">
        <f>NA()</f>
        <v>#N/A</v>
      </c>
      <c r="N67" s="180" t="e">
        <f>NA()</f>
        <v>#N/A</v>
      </c>
      <c r="O67" s="180">
        <f>IF(ISNUMBER('将来負担比率（分子）の構造'!M$53), IF('将来負担比率（分子）の構造'!M$53 &lt; 0, 0, '将来負担比率（分子）の構造'!M$53), NA())</f>
        <v>12090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3716</v>
      </c>
      <c r="C72" s="184">
        <f>基金残高に係る経年分析!G55</f>
        <v>3141</v>
      </c>
      <c r="D72" s="184">
        <f>基金残高に係る経年分析!H55</f>
        <v>2756</v>
      </c>
    </row>
    <row r="73" spans="1:16" x14ac:dyDescent="0.15">
      <c r="A73" s="183" t="s">
        <v>77</v>
      </c>
      <c r="B73" s="184">
        <f>基金残高に係る経年分析!F56</f>
        <v>185</v>
      </c>
      <c r="C73" s="184">
        <f>基金残高に係る経年分析!G56</f>
        <v>186</v>
      </c>
      <c r="D73" s="184">
        <f>基金残高に係る経年分析!H56</f>
        <v>1</v>
      </c>
    </row>
    <row r="74" spans="1:16" x14ac:dyDescent="0.15">
      <c r="A74" s="183" t="s">
        <v>78</v>
      </c>
      <c r="B74" s="184">
        <f>基金残高に係る経年分析!F57</f>
        <v>1993</v>
      </c>
      <c r="C74" s="184">
        <f>基金残高に係る経年分析!G57</f>
        <v>2095</v>
      </c>
      <c r="D74" s="184">
        <f>基金残高に係る経年分析!H57</f>
        <v>2461</v>
      </c>
    </row>
  </sheetData>
  <sheetProtection algorithmName="SHA-512" hashValue="jLrkiUHRXwK3tP8iOvw+5BitwEYDdbUGFnqAxcx2w+QlkmmFt4WBgfyuapfVvK2heYzY4JQ8wjvMsr0eai/FlQ==" saltValue="w5r6bxSBEkEHrzsvBsgY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H61" sqref="H6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6015498</v>
      </c>
      <c r="S5" s="727"/>
      <c r="T5" s="727"/>
      <c r="U5" s="727"/>
      <c r="V5" s="727"/>
      <c r="W5" s="727"/>
      <c r="X5" s="727"/>
      <c r="Y5" s="773"/>
      <c r="Z5" s="791">
        <v>24</v>
      </c>
      <c r="AA5" s="791"/>
      <c r="AB5" s="791"/>
      <c r="AC5" s="791"/>
      <c r="AD5" s="792">
        <v>5730727</v>
      </c>
      <c r="AE5" s="792"/>
      <c r="AF5" s="792"/>
      <c r="AG5" s="792"/>
      <c r="AH5" s="792"/>
      <c r="AI5" s="792"/>
      <c r="AJ5" s="792"/>
      <c r="AK5" s="792"/>
      <c r="AL5" s="774">
        <v>44.7</v>
      </c>
      <c r="AM5" s="743"/>
      <c r="AN5" s="743"/>
      <c r="AO5" s="775"/>
      <c r="AP5" s="760" t="s">
        <v>225</v>
      </c>
      <c r="AQ5" s="761"/>
      <c r="AR5" s="761"/>
      <c r="AS5" s="761"/>
      <c r="AT5" s="761"/>
      <c r="AU5" s="761"/>
      <c r="AV5" s="761"/>
      <c r="AW5" s="761"/>
      <c r="AX5" s="761"/>
      <c r="AY5" s="761"/>
      <c r="AZ5" s="761"/>
      <c r="BA5" s="761"/>
      <c r="BB5" s="761"/>
      <c r="BC5" s="761"/>
      <c r="BD5" s="761"/>
      <c r="BE5" s="761"/>
      <c r="BF5" s="762"/>
      <c r="BG5" s="661">
        <v>5673817</v>
      </c>
      <c r="BH5" s="664"/>
      <c r="BI5" s="664"/>
      <c r="BJ5" s="664"/>
      <c r="BK5" s="664"/>
      <c r="BL5" s="664"/>
      <c r="BM5" s="664"/>
      <c r="BN5" s="665"/>
      <c r="BO5" s="723">
        <v>94.3</v>
      </c>
      <c r="BP5" s="723"/>
      <c r="BQ5" s="723"/>
      <c r="BR5" s="723"/>
      <c r="BS5" s="724">
        <v>81185</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179778</v>
      </c>
      <c r="S6" s="664"/>
      <c r="T6" s="664"/>
      <c r="U6" s="664"/>
      <c r="V6" s="664"/>
      <c r="W6" s="664"/>
      <c r="X6" s="664"/>
      <c r="Y6" s="665"/>
      <c r="Z6" s="723">
        <v>0.7</v>
      </c>
      <c r="AA6" s="723"/>
      <c r="AB6" s="723"/>
      <c r="AC6" s="723"/>
      <c r="AD6" s="724">
        <v>179778</v>
      </c>
      <c r="AE6" s="724"/>
      <c r="AF6" s="724"/>
      <c r="AG6" s="724"/>
      <c r="AH6" s="724"/>
      <c r="AI6" s="724"/>
      <c r="AJ6" s="724"/>
      <c r="AK6" s="724"/>
      <c r="AL6" s="666">
        <v>1.4</v>
      </c>
      <c r="AM6" s="667"/>
      <c r="AN6" s="667"/>
      <c r="AO6" s="725"/>
      <c r="AP6" s="658" t="s">
        <v>230</v>
      </c>
      <c r="AQ6" s="659"/>
      <c r="AR6" s="659"/>
      <c r="AS6" s="659"/>
      <c r="AT6" s="659"/>
      <c r="AU6" s="659"/>
      <c r="AV6" s="659"/>
      <c r="AW6" s="659"/>
      <c r="AX6" s="659"/>
      <c r="AY6" s="659"/>
      <c r="AZ6" s="659"/>
      <c r="BA6" s="659"/>
      <c r="BB6" s="659"/>
      <c r="BC6" s="659"/>
      <c r="BD6" s="659"/>
      <c r="BE6" s="659"/>
      <c r="BF6" s="660"/>
      <c r="BG6" s="661">
        <v>5673817</v>
      </c>
      <c r="BH6" s="664"/>
      <c r="BI6" s="664"/>
      <c r="BJ6" s="664"/>
      <c r="BK6" s="664"/>
      <c r="BL6" s="664"/>
      <c r="BM6" s="664"/>
      <c r="BN6" s="665"/>
      <c r="BO6" s="723">
        <v>94.3</v>
      </c>
      <c r="BP6" s="723"/>
      <c r="BQ6" s="723"/>
      <c r="BR6" s="723"/>
      <c r="BS6" s="724">
        <v>81185</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193470</v>
      </c>
      <c r="CS6" s="664"/>
      <c r="CT6" s="664"/>
      <c r="CU6" s="664"/>
      <c r="CV6" s="664"/>
      <c r="CW6" s="664"/>
      <c r="CX6" s="664"/>
      <c r="CY6" s="665"/>
      <c r="CZ6" s="774">
        <v>0.8</v>
      </c>
      <c r="DA6" s="743"/>
      <c r="DB6" s="743"/>
      <c r="DC6" s="777"/>
      <c r="DD6" s="669" t="s">
        <v>128</v>
      </c>
      <c r="DE6" s="664"/>
      <c r="DF6" s="664"/>
      <c r="DG6" s="664"/>
      <c r="DH6" s="664"/>
      <c r="DI6" s="664"/>
      <c r="DJ6" s="664"/>
      <c r="DK6" s="664"/>
      <c r="DL6" s="664"/>
      <c r="DM6" s="664"/>
      <c r="DN6" s="664"/>
      <c r="DO6" s="664"/>
      <c r="DP6" s="665"/>
      <c r="DQ6" s="669">
        <v>192858</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10553</v>
      </c>
      <c r="S7" s="664"/>
      <c r="T7" s="664"/>
      <c r="U7" s="664"/>
      <c r="V7" s="664"/>
      <c r="W7" s="664"/>
      <c r="X7" s="664"/>
      <c r="Y7" s="665"/>
      <c r="Z7" s="723">
        <v>0</v>
      </c>
      <c r="AA7" s="723"/>
      <c r="AB7" s="723"/>
      <c r="AC7" s="723"/>
      <c r="AD7" s="724">
        <v>10553</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2440388</v>
      </c>
      <c r="BH7" s="664"/>
      <c r="BI7" s="664"/>
      <c r="BJ7" s="664"/>
      <c r="BK7" s="664"/>
      <c r="BL7" s="664"/>
      <c r="BM7" s="664"/>
      <c r="BN7" s="665"/>
      <c r="BO7" s="723">
        <v>40.6</v>
      </c>
      <c r="BP7" s="723"/>
      <c r="BQ7" s="723"/>
      <c r="BR7" s="723"/>
      <c r="BS7" s="724">
        <v>81185</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4622782</v>
      </c>
      <c r="CS7" s="664"/>
      <c r="CT7" s="664"/>
      <c r="CU7" s="664"/>
      <c r="CV7" s="664"/>
      <c r="CW7" s="664"/>
      <c r="CX7" s="664"/>
      <c r="CY7" s="665"/>
      <c r="CZ7" s="723">
        <v>18.7</v>
      </c>
      <c r="DA7" s="723"/>
      <c r="DB7" s="723"/>
      <c r="DC7" s="723"/>
      <c r="DD7" s="669">
        <v>24073</v>
      </c>
      <c r="DE7" s="664"/>
      <c r="DF7" s="664"/>
      <c r="DG7" s="664"/>
      <c r="DH7" s="664"/>
      <c r="DI7" s="664"/>
      <c r="DJ7" s="664"/>
      <c r="DK7" s="664"/>
      <c r="DL7" s="664"/>
      <c r="DM7" s="664"/>
      <c r="DN7" s="664"/>
      <c r="DO7" s="664"/>
      <c r="DP7" s="665"/>
      <c r="DQ7" s="669">
        <v>2650896</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31639</v>
      </c>
      <c r="S8" s="664"/>
      <c r="T8" s="664"/>
      <c r="U8" s="664"/>
      <c r="V8" s="664"/>
      <c r="W8" s="664"/>
      <c r="X8" s="664"/>
      <c r="Y8" s="665"/>
      <c r="Z8" s="723">
        <v>0.1</v>
      </c>
      <c r="AA8" s="723"/>
      <c r="AB8" s="723"/>
      <c r="AC8" s="723"/>
      <c r="AD8" s="724">
        <v>31639</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74173</v>
      </c>
      <c r="BH8" s="664"/>
      <c r="BI8" s="664"/>
      <c r="BJ8" s="664"/>
      <c r="BK8" s="664"/>
      <c r="BL8" s="664"/>
      <c r="BM8" s="664"/>
      <c r="BN8" s="665"/>
      <c r="BO8" s="723">
        <v>1.2</v>
      </c>
      <c r="BP8" s="723"/>
      <c r="BQ8" s="723"/>
      <c r="BR8" s="723"/>
      <c r="BS8" s="669" t="s">
        <v>128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7490916</v>
      </c>
      <c r="CS8" s="664"/>
      <c r="CT8" s="664"/>
      <c r="CU8" s="664"/>
      <c r="CV8" s="664"/>
      <c r="CW8" s="664"/>
      <c r="CX8" s="664"/>
      <c r="CY8" s="665"/>
      <c r="CZ8" s="723">
        <v>30.3</v>
      </c>
      <c r="DA8" s="723"/>
      <c r="DB8" s="723"/>
      <c r="DC8" s="723"/>
      <c r="DD8" s="669">
        <v>648771</v>
      </c>
      <c r="DE8" s="664"/>
      <c r="DF8" s="664"/>
      <c r="DG8" s="664"/>
      <c r="DH8" s="664"/>
      <c r="DI8" s="664"/>
      <c r="DJ8" s="664"/>
      <c r="DK8" s="664"/>
      <c r="DL8" s="664"/>
      <c r="DM8" s="664"/>
      <c r="DN8" s="664"/>
      <c r="DO8" s="664"/>
      <c r="DP8" s="665"/>
      <c r="DQ8" s="669">
        <v>3673321</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25121</v>
      </c>
      <c r="S9" s="664"/>
      <c r="T9" s="664"/>
      <c r="U9" s="664"/>
      <c r="V9" s="664"/>
      <c r="W9" s="664"/>
      <c r="X9" s="664"/>
      <c r="Y9" s="665"/>
      <c r="Z9" s="723">
        <v>0.1</v>
      </c>
      <c r="AA9" s="723"/>
      <c r="AB9" s="723"/>
      <c r="AC9" s="723"/>
      <c r="AD9" s="724">
        <v>25121</v>
      </c>
      <c r="AE9" s="724"/>
      <c r="AF9" s="724"/>
      <c r="AG9" s="724"/>
      <c r="AH9" s="724"/>
      <c r="AI9" s="724"/>
      <c r="AJ9" s="724"/>
      <c r="AK9" s="724"/>
      <c r="AL9" s="666">
        <v>0.2</v>
      </c>
      <c r="AM9" s="667"/>
      <c r="AN9" s="667"/>
      <c r="AO9" s="725"/>
      <c r="AP9" s="658" t="s">
        <v>239</v>
      </c>
      <c r="AQ9" s="659"/>
      <c r="AR9" s="659"/>
      <c r="AS9" s="659"/>
      <c r="AT9" s="659"/>
      <c r="AU9" s="659"/>
      <c r="AV9" s="659"/>
      <c r="AW9" s="659"/>
      <c r="AX9" s="659"/>
      <c r="AY9" s="659"/>
      <c r="AZ9" s="659"/>
      <c r="BA9" s="659"/>
      <c r="BB9" s="659"/>
      <c r="BC9" s="659"/>
      <c r="BD9" s="659"/>
      <c r="BE9" s="659"/>
      <c r="BF9" s="660"/>
      <c r="BG9" s="661">
        <v>1831575</v>
      </c>
      <c r="BH9" s="664"/>
      <c r="BI9" s="664"/>
      <c r="BJ9" s="664"/>
      <c r="BK9" s="664"/>
      <c r="BL9" s="664"/>
      <c r="BM9" s="664"/>
      <c r="BN9" s="665"/>
      <c r="BO9" s="723">
        <v>30.4</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2050480</v>
      </c>
      <c r="CS9" s="664"/>
      <c r="CT9" s="664"/>
      <c r="CU9" s="664"/>
      <c r="CV9" s="664"/>
      <c r="CW9" s="664"/>
      <c r="CX9" s="664"/>
      <c r="CY9" s="665"/>
      <c r="CZ9" s="723">
        <v>8.3000000000000007</v>
      </c>
      <c r="DA9" s="723"/>
      <c r="DB9" s="723"/>
      <c r="DC9" s="723"/>
      <c r="DD9" s="669">
        <v>84304</v>
      </c>
      <c r="DE9" s="664"/>
      <c r="DF9" s="664"/>
      <c r="DG9" s="664"/>
      <c r="DH9" s="664"/>
      <c r="DI9" s="664"/>
      <c r="DJ9" s="664"/>
      <c r="DK9" s="664"/>
      <c r="DL9" s="664"/>
      <c r="DM9" s="664"/>
      <c r="DN9" s="664"/>
      <c r="DO9" s="664"/>
      <c r="DP9" s="665"/>
      <c r="DQ9" s="669">
        <v>1637957</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137</v>
      </c>
      <c r="AA10" s="723"/>
      <c r="AB10" s="723"/>
      <c r="AC10" s="723"/>
      <c r="AD10" s="724" t="s">
        <v>128</v>
      </c>
      <c r="AE10" s="724"/>
      <c r="AF10" s="724"/>
      <c r="AG10" s="724"/>
      <c r="AH10" s="724"/>
      <c r="AI10" s="724"/>
      <c r="AJ10" s="724"/>
      <c r="AK10" s="724"/>
      <c r="AL10" s="666" t="s">
        <v>240</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170772</v>
      </c>
      <c r="BH10" s="664"/>
      <c r="BI10" s="664"/>
      <c r="BJ10" s="664"/>
      <c r="BK10" s="664"/>
      <c r="BL10" s="664"/>
      <c r="BM10" s="664"/>
      <c r="BN10" s="665"/>
      <c r="BO10" s="723">
        <v>2.8</v>
      </c>
      <c r="BP10" s="723"/>
      <c r="BQ10" s="723"/>
      <c r="BR10" s="723"/>
      <c r="BS10" s="669">
        <v>28425</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28425</v>
      </c>
      <c r="CS10" s="664"/>
      <c r="CT10" s="664"/>
      <c r="CU10" s="664"/>
      <c r="CV10" s="664"/>
      <c r="CW10" s="664"/>
      <c r="CX10" s="664"/>
      <c r="CY10" s="665"/>
      <c r="CZ10" s="723">
        <v>0.1</v>
      </c>
      <c r="DA10" s="723"/>
      <c r="DB10" s="723"/>
      <c r="DC10" s="723"/>
      <c r="DD10" s="669" t="s">
        <v>137</v>
      </c>
      <c r="DE10" s="664"/>
      <c r="DF10" s="664"/>
      <c r="DG10" s="664"/>
      <c r="DH10" s="664"/>
      <c r="DI10" s="664"/>
      <c r="DJ10" s="664"/>
      <c r="DK10" s="664"/>
      <c r="DL10" s="664"/>
      <c r="DM10" s="664"/>
      <c r="DN10" s="664"/>
      <c r="DO10" s="664"/>
      <c r="DP10" s="665"/>
      <c r="DQ10" s="669">
        <v>16804</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128</v>
      </c>
      <c r="AA11" s="723"/>
      <c r="AB11" s="723"/>
      <c r="AC11" s="723"/>
      <c r="AD11" s="724" t="s">
        <v>240</v>
      </c>
      <c r="AE11" s="724"/>
      <c r="AF11" s="724"/>
      <c r="AG11" s="724"/>
      <c r="AH11" s="724"/>
      <c r="AI11" s="724"/>
      <c r="AJ11" s="724"/>
      <c r="AK11" s="724"/>
      <c r="AL11" s="666" t="s">
        <v>240</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363868</v>
      </c>
      <c r="BH11" s="664"/>
      <c r="BI11" s="664"/>
      <c r="BJ11" s="664"/>
      <c r="BK11" s="664"/>
      <c r="BL11" s="664"/>
      <c r="BM11" s="664"/>
      <c r="BN11" s="665"/>
      <c r="BO11" s="723">
        <v>6</v>
      </c>
      <c r="BP11" s="723"/>
      <c r="BQ11" s="723"/>
      <c r="BR11" s="723"/>
      <c r="BS11" s="669">
        <v>52760</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1536089</v>
      </c>
      <c r="CS11" s="664"/>
      <c r="CT11" s="664"/>
      <c r="CU11" s="664"/>
      <c r="CV11" s="664"/>
      <c r="CW11" s="664"/>
      <c r="CX11" s="664"/>
      <c r="CY11" s="665"/>
      <c r="CZ11" s="723">
        <v>6.2</v>
      </c>
      <c r="DA11" s="723"/>
      <c r="DB11" s="723"/>
      <c r="DC11" s="723"/>
      <c r="DD11" s="669">
        <v>459783</v>
      </c>
      <c r="DE11" s="664"/>
      <c r="DF11" s="664"/>
      <c r="DG11" s="664"/>
      <c r="DH11" s="664"/>
      <c r="DI11" s="664"/>
      <c r="DJ11" s="664"/>
      <c r="DK11" s="664"/>
      <c r="DL11" s="664"/>
      <c r="DM11" s="664"/>
      <c r="DN11" s="664"/>
      <c r="DO11" s="664"/>
      <c r="DP11" s="665"/>
      <c r="DQ11" s="669">
        <v>632160</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801427</v>
      </c>
      <c r="S12" s="664"/>
      <c r="T12" s="664"/>
      <c r="U12" s="664"/>
      <c r="V12" s="664"/>
      <c r="W12" s="664"/>
      <c r="X12" s="664"/>
      <c r="Y12" s="665"/>
      <c r="Z12" s="723">
        <v>3.2</v>
      </c>
      <c r="AA12" s="723"/>
      <c r="AB12" s="723"/>
      <c r="AC12" s="723"/>
      <c r="AD12" s="724">
        <v>801427</v>
      </c>
      <c r="AE12" s="724"/>
      <c r="AF12" s="724"/>
      <c r="AG12" s="724"/>
      <c r="AH12" s="724"/>
      <c r="AI12" s="724"/>
      <c r="AJ12" s="724"/>
      <c r="AK12" s="724"/>
      <c r="AL12" s="666">
        <v>6.3</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2803903</v>
      </c>
      <c r="BH12" s="664"/>
      <c r="BI12" s="664"/>
      <c r="BJ12" s="664"/>
      <c r="BK12" s="664"/>
      <c r="BL12" s="664"/>
      <c r="BM12" s="664"/>
      <c r="BN12" s="665"/>
      <c r="BO12" s="723">
        <v>46.6</v>
      </c>
      <c r="BP12" s="723"/>
      <c r="BQ12" s="723"/>
      <c r="BR12" s="723"/>
      <c r="BS12" s="669" t="s">
        <v>128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413867</v>
      </c>
      <c r="CS12" s="664"/>
      <c r="CT12" s="664"/>
      <c r="CU12" s="664"/>
      <c r="CV12" s="664"/>
      <c r="CW12" s="664"/>
      <c r="CX12" s="664"/>
      <c r="CY12" s="665"/>
      <c r="CZ12" s="723">
        <v>1.7</v>
      </c>
      <c r="DA12" s="723"/>
      <c r="DB12" s="723"/>
      <c r="DC12" s="723"/>
      <c r="DD12" s="669">
        <v>128690</v>
      </c>
      <c r="DE12" s="664"/>
      <c r="DF12" s="664"/>
      <c r="DG12" s="664"/>
      <c r="DH12" s="664"/>
      <c r="DI12" s="664"/>
      <c r="DJ12" s="664"/>
      <c r="DK12" s="664"/>
      <c r="DL12" s="664"/>
      <c r="DM12" s="664"/>
      <c r="DN12" s="664"/>
      <c r="DO12" s="664"/>
      <c r="DP12" s="665"/>
      <c r="DQ12" s="669">
        <v>206600</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27789</v>
      </c>
      <c r="S13" s="664"/>
      <c r="T13" s="664"/>
      <c r="U13" s="664"/>
      <c r="V13" s="664"/>
      <c r="W13" s="664"/>
      <c r="X13" s="664"/>
      <c r="Y13" s="665"/>
      <c r="Z13" s="723">
        <v>0.1</v>
      </c>
      <c r="AA13" s="723"/>
      <c r="AB13" s="723"/>
      <c r="AC13" s="723"/>
      <c r="AD13" s="724">
        <v>27789</v>
      </c>
      <c r="AE13" s="724"/>
      <c r="AF13" s="724"/>
      <c r="AG13" s="724"/>
      <c r="AH13" s="724"/>
      <c r="AI13" s="724"/>
      <c r="AJ13" s="724"/>
      <c r="AK13" s="724"/>
      <c r="AL13" s="666">
        <v>0.2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2782112</v>
      </c>
      <c r="BH13" s="664"/>
      <c r="BI13" s="664"/>
      <c r="BJ13" s="664"/>
      <c r="BK13" s="664"/>
      <c r="BL13" s="664"/>
      <c r="BM13" s="664"/>
      <c r="BN13" s="665"/>
      <c r="BO13" s="723">
        <v>46.2</v>
      </c>
      <c r="BP13" s="723"/>
      <c r="BQ13" s="723"/>
      <c r="BR13" s="723"/>
      <c r="BS13" s="669" t="s">
        <v>137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1564746</v>
      </c>
      <c r="CS13" s="664"/>
      <c r="CT13" s="664"/>
      <c r="CU13" s="664"/>
      <c r="CV13" s="664"/>
      <c r="CW13" s="664"/>
      <c r="CX13" s="664"/>
      <c r="CY13" s="665"/>
      <c r="CZ13" s="723">
        <v>6.3</v>
      </c>
      <c r="DA13" s="723"/>
      <c r="DB13" s="723"/>
      <c r="DC13" s="723"/>
      <c r="DD13" s="669">
        <v>414508</v>
      </c>
      <c r="DE13" s="664"/>
      <c r="DF13" s="664"/>
      <c r="DG13" s="664"/>
      <c r="DH13" s="664"/>
      <c r="DI13" s="664"/>
      <c r="DJ13" s="664"/>
      <c r="DK13" s="664"/>
      <c r="DL13" s="664"/>
      <c r="DM13" s="664"/>
      <c r="DN13" s="664"/>
      <c r="DO13" s="664"/>
      <c r="DP13" s="665"/>
      <c r="DQ13" s="669">
        <v>1160243</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240</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168405</v>
      </c>
      <c r="BH14" s="664"/>
      <c r="BI14" s="664"/>
      <c r="BJ14" s="664"/>
      <c r="BK14" s="664"/>
      <c r="BL14" s="664"/>
      <c r="BM14" s="664"/>
      <c r="BN14" s="665"/>
      <c r="BO14" s="723">
        <v>2.8</v>
      </c>
      <c r="BP14" s="723"/>
      <c r="BQ14" s="723"/>
      <c r="BR14" s="723"/>
      <c r="BS14" s="669" t="s">
        <v>240</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805313</v>
      </c>
      <c r="CS14" s="664"/>
      <c r="CT14" s="664"/>
      <c r="CU14" s="664"/>
      <c r="CV14" s="664"/>
      <c r="CW14" s="664"/>
      <c r="CX14" s="664"/>
      <c r="CY14" s="665"/>
      <c r="CZ14" s="723">
        <v>3.3</v>
      </c>
      <c r="DA14" s="723"/>
      <c r="DB14" s="723"/>
      <c r="DC14" s="723"/>
      <c r="DD14" s="669">
        <v>82467</v>
      </c>
      <c r="DE14" s="664"/>
      <c r="DF14" s="664"/>
      <c r="DG14" s="664"/>
      <c r="DH14" s="664"/>
      <c r="DI14" s="664"/>
      <c r="DJ14" s="664"/>
      <c r="DK14" s="664"/>
      <c r="DL14" s="664"/>
      <c r="DM14" s="664"/>
      <c r="DN14" s="664"/>
      <c r="DO14" s="664"/>
      <c r="DP14" s="665"/>
      <c r="DQ14" s="669">
        <v>702262</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79265</v>
      </c>
      <c r="S15" s="664"/>
      <c r="T15" s="664"/>
      <c r="U15" s="664"/>
      <c r="V15" s="664"/>
      <c r="W15" s="664"/>
      <c r="X15" s="664"/>
      <c r="Y15" s="665"/>
      <c r="Z15" s="723">
        <v>0.3</v>
      </c>
      <c r="AA15" s="723"/>
      <c r="AB15" s="723"/>
      <c r="AC15" s="723"/>
      <c r="AD15" s="724">
        <v>79265</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261121</v>
      </c>
      <c r="BH15" s="664"/>
      <c r="BI15" s="664"/>
      <c r="BJ15" s="664"/>
      <c r="BK15" s="664"/>
      <c r="BL15" s="664"/>
      <c r="BM15" s="664"/>
      <c r="BN15" s="665"/>
      <c r="BO15" s="723">
        <v>4.3</v>
      </c>
      <c r="BP15" s="723"/>
      <c r="BQ15" s="723"/>
      <c r="BR15" s="723"/>
      <c r="BS15" s="669" t="s">
        <v>240</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1704333</v>
      </c>
      <c r="CS15" s="664"/>
      <c r="CT15" s="664"/>
      <c r="CU15" s="664"/>
      <c r="CV15" s="664"/>
      <c r="CW15" s="664"/>
      <c r="CX15" s="664"/>
      <c r="CY15" s="665"/>
      <c r="CZ15" s="723">
        <v>6.9</v>
      </c>
      <c r="DA15" s="723"/>
      <c r="DB15" s="723"/>
      <c r="DC15" s="723"/>
      <c r="DD15" s="669">
        <v>229208</v>
      </c>
      <c r="DE15" s="664"/>
      <c r="DF15" s="664"/>
      <c r="DG15" s="664"/>
      <c r="DH15" s="664"/>
      <c r="DI15" s="664"/>
      <c r="DJ15" s="664"/>
      <c r="DK15" s="664"/>
      <c r="DL15" s="664"/>
      <c r="DM15" s="664"/>
      <c r="DN15" s="664"/>
      <c r="DO15" s="664"/>
      <c r="DP15" s="665"/>
      <c r="DQ15" s="669">
        <v>1106208</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240</v>
      </c>
      <c r="S16" s="664"/>
      <c r="T16" s="664"/>
      <c r="U16" s="664"/>
      <c r="V16" s="664"/>
      <c r="W16" s="664"/>
      <c r="X16" s="664"/>
      <c r="Y16" s="665"/>
      <c r="Z16" s="723" t="s">
        <v>240</v>
      </c>
      <c r="AA16" s="723"/>
      <c r="AB16" s="723"/>
      <c r="AC16" s="723"/>
      <c r="AD16" s="724" t="s">
        <v>240</v>
      </c>
      <c r="AE16" s="724"/>
      <c r="AF16" s="724"/>
      <c r="AG16" s="724"/>
      <c r="AH16" s="724"/>
      <c r="AI16" s="724"/>
      <c r="AJ16" s="724"/>
      <c r="AK16" s="724"/>
      <c r="AL16" s="666" t="s">
        <v>240</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334782</v>
      </c>
      <c r="CS16" s="664"/>
      <c r="CT16" s="664"/>
      <c r="CU16" s="664"/>
      <c r="CV16" s="664"/>
      <c r="CW16" s="664"/>
      <c r="CX16" s="664"/>
      <c r="CY16" s="665"/>
      <c r="CZ16" s="723">
        <v>1.4</v>
      </c>
      <c r="DA16" s="723"/>
      <c r="DB16" s="723"/>
      <c r="DC16" s="723"/>
      <c r="DD16" s="669" t="s">
        <v>128</v>
      </c>
      <c r="DE16" s="664"/>
      <c r="DF16" s="664"/>
      <c r="DG16" s="664"/>
      <c r="DH16" s="664"/>
      <c r="DI16" s="664"/>
      <c r="DJ16" s="664"/>
      <c r="DK16" s="664"/>
      <c r="DL16" s="664"/>
      <c r="DM16" s="664"/>
      <c r="DN16" s="664"/>
      <c r="DO16" s="664"/>
      <c r="DP16" s="665"/>
      <c r="DQ16" s="669">
        <v>90575</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16354</v>
      </c>
      <c r="S17" s="664"/>
      <c r="T17" s="664"/>
      <c r="U17" s="664"/>
      <c r="V17" s="664"/>
      <c r="W17" s="664"/>
      <c r="X17" s="664"/>
      <c r="Y17" s="665"/>
      <c r="Z17" s="723">
        <v>0.1</v>
      </c>
      <c r="AA17" s="723"/>
      <c r="AB17" s="723"/>
      <c r="AC17" s="723"/>
      <c r="AD17" s="724">
        <v>16354</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240</v>
      </c>
      <c r="BP17" s="723"/>
      <c r="BQ17" s="723"/>
      <c r="BR17" s="723"/>
      <c r="BS17" s="669" t="s">
        <v>240</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3943598</v>
      </c>
      <c r="CS17" s="664"/>
      <c r="CT17" s="664"/>
      <c r="CU17" s="664"/>
      <c r="CV17" s="664"/>
      <c r="CW17" s="664"/>
      <c r="CX17" s="664"/>
      <c r="CY17" s="665"/>
      <c r="CZ17" s="723">
        <v>16</v>
      </c>
      <c r="DA17" s="723"/>
      <c r="DB17" s="723"/>
      <c r="DC17" s="723"/>
      <c r="DD17" s="669" t="s">
        <v>240</v>
      </c>
      <c r="DE17" s="664"/>
      <c r="DF17" s="664"/>
      <c r="DG17" s="664"/>
      <c r="DH17" s="664"/>
      <c r="DI17" s="664"/>
      <c r="DJ17" s="664"/>
      <c r="DK17" s="664"/>
      <c r="DL17" s="664"/>
      <c r="DM17" s="664"/>
      <c r="DN17" s="664"/>
      <c r="DO17" s="664"/>
      <c r="DP17" s="665"/>
      <c r="DQ17" s="669">
        <v>3728763</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6534961</v>
      </c>
      <c r="S18" s="664"/>
      <c r="T18" s="664"/>
      <c r="U18" s="664"/>
      <c r="V18" s="664"/>
      <c r="W18" s="664"/>
      <c r="X18" s="664"/>
      <c r="Y18" s="665"/>
      <c r="Z18" s="723">
        <v>26.1</v>
      </c>
      <c r="AA18" s="723"/>
      <c r="AB18" s="723"/>
      <c r="AC18" s="723"/>
      <c r="AD18" s="724">
        <v>5710116</v>
      </c>
      <c r="AE18" s="724"/>
      <c r="AF18" s="724"/>
      <c r="AG18" s="724"/>
      <c r="AH18" s="724"/>
      <c r="AI18" s="724"/>
      <c r="AJ18" s="724"/>
      <c r="AK18" s="724"/>
      <c r="AL18" s="666">
        <v>44.6</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240</v>
      </c>
      <c r="BH18" s="664"/>
      <c r="BI18" s="664"/>
      <c r="BJ18" s="664"/>
      <c r="BK18" s="664"/>
      <c r="BL18" s="664"/>
      <c r="BM18" s="664"/>
      <c r="BN18" s="665"/>
      <c r="BO18" s="723" t="s">
        <v>128</v>
      </c>
      <c r="BP18" s="723"/>
      <c r="BQ18" s="723"/>
      <c r="BR18" s="723"/>
      <c r="BS18" s="669" t="s">
        <v>240</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240</v>
      </c>
      <c r="DA18" s="723"/>
      <c r="DB18" s="723"/>
      <c r="DC18" s="723"/>
      <c r="DD18" s="669" t="s">
        <v>240</v>
      </c>
      <c r="DE18" s="664"/>
      <c r="DF18" s="664"/>
      <c r="DG18" s="664"/>
      <c r="DH18" s="664"/>
      <c r="DI18" s="664"/>
      <c r="DJ18" s="664"/>
      <c r="DK18" s="664"/>
      <c r="DL18" s="664"/>
      <c r="DM18" s="664"/>
      <c r="DN18" s="664"/>
      <c r="DO18" s="664"/>
      <c r="DP18" s="665"/>
      <c r="DQ18" s="669" t="s">
        <v>240</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5710116</v>
      </c>
      <c r="S19" s="664"/>
      <c r="T19" s="664"/>
      <c r="U19" s="664"/>
      <c r="V19" s="664"/>
      <c r="W19" s="664"/>
      <c r="X19" s="664"/>
      <c r="Y19" s="665"/>
      <c r="Z19" s="723">
        <v>22.8</v>
      </c>
      <c r="AA19" s="723"/>
      <c r="AB19" s="723"/>
      <c r="AC19" s="723"/>
      <c r="AD19" s="724">
        <v>5710116</v>
      </c>
      <c r="AE19" s="724"/>
      <c r="AF19" s="724"/>
      <c r="AG19" s="724"/>
      <c r="AH19" s="724"/>
      <c r="AI19" s="724"/>
      <c r="AJ19" s="724"/>
      <c r="AK19" s="724"/>
      <c r="AL19" s="666">
        <v>44.6</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341681</v>
      </c>
      <c r="BH19" s="664"/>
      <c r="BI19" s="664"/>
      <c r="BJ19" s="664"/>
      <c r="BK19" s="664"/>
      <c r="BL19" s="664"/>
      <c r="BM19" s="664"/>
      <c r="BN19" s="665"/>
      <c r="BO19" s="723">
        <v>5.7</v>
      </c>
      <c r="BP19" s="723"/>
      <c r="BQ19" s="723"/>
      <c r="BR19" s="723"/>
      <c r="BS19" s="669" t="s">
        <v>128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240</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824845</v>
      </c>
      <c r="S20" s="664"/>
      <c r="T20" s="664"/>
      <c r="U20" s="664"/>
      <c r="V20" s="664"/>
      <c r="W20" s="664"/>
      <c r="X20" s="664"/>
      <c r="Y20" s="665"/>
      <c r="Z20" s="723">
        <v>3.3</v>
      </c>
      <c r="AA20" s="723"/>
      <c r="AB20" s="723"/>
      <c r="AC20" s="723"/>
      <c r="AD20" s="724" t="s">
        <v>240</v>
      </c>
      <c r="AE20" s="724"/>
      <c r="AF20" s="724"/>
      <c r="AG20" s="724"/>
      <c r="AH20" s="724"/>
      <c r="AI20" s="724"/>
      <c r="AJ20" s="724"/>
      <c r="AK20" s="724"/>
      <c r="AL20" s="666" t="s">
        <v>240</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341681</v>
      </c>
      <c r="BH20" s="664"/>
      <c r="BI20" s="664"/>
      <c r="BJ20" s="664"/>
      <c r="BK20" s="664"/>
      <c r="BL20" s="664"/>
      <c r="BM20" s="664"/>
      <c r="BN20" s="665"/>
      <c r="BO20" s="723">
        <v>5.7</v>
      </c>
      <c r="BP20" s="723"/>
      <c r="BQ20" s="723"/>
      <c r="BR20" s="723"/>
      <c r="BS20" s="669" t="s">
        <v>240</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24688801</v>
      </c>
      <c r="CS20" s="664"/>
      <c r="CT20" s="664"/>
      <c r="CU20" s="664"/>
      <c r="CV20" s="664"/>
      <c r="CW20" s="664"/>
      <c r="CX20" s="664"/>
      <c r="CY20" s="665"/>
      <c r="CZ20" s="723">
        <v>100</v>
      </c>
      <c r="DA20" s="723"/>
      <c r="DB20" s="723"/>
      <c r="DC20" s="723"/>
      <c r="DD20" s="669">
        <v>2071804</v>
      </c>
      <c r="DE20" s="664"/>
      <c r="DF20" s="664"/>
      <c r="DG20" s="664"/>
      <c r="DH20" s="664"/>
      <c r="DI20" s="664"/>
      <c r="DJ20" s="664"/>
      <c r="DK20" s="664"/>
      <c r="DL20" s="664"/>
      <c r="DM20" s="664"/>
      <c r="DN20" s="664"/>
      <c r="DO20" s="664"/>
      <c r="DP20" s="665"/>
      <c r="DQ20" s="669">
        <v>15798647</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137</v>
      </c>
      <c r="AA21" s="723"/>
      <c r="AB21" s="723"/>
      <c r="AC21" s="723"/>
      <c r="AD21" s="724" t="s">
        <v>240</v>
      </c>
      <c r="AE21" s="724"/>
      <c r="AF21" s="724"/>
      <c r="AG21" s="724"/>
      <c r="AH21" s="724"/>
      <c r="AI21" s="724"/>
      <c r="AJ21" s="724"/>
      <c r="AK21" s="724"/>
      <c r="AL21" s="666" t="s">
        <v>137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56910</v>
      </c>
      <c r="BH21" s="664"/>
      <c r="BI21" s="664"/>
      <c r="BJ21" s="664"/>
      <c r="BK21" s="664"/>
      <c r="BL21" s="664"/>
      <c r="BM21" s="664"/>
      <c r="BN21" s="665"/>
      <c r="BO21" s="723">
        <v>0.9</v>
      </c>
      <c r="BP21" s="723"/>
      <c r="BQ21" s="723"/>
      <c r="BR21" s="723"/>
      <c r="BS21" s="669" t="s">
        <v>240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13722385</v>
      </c>
      <c r="S22" s="664"/>
      <c r="T22" s="664"/>
      <c r="U22" s="664"/>
      <c r="V22" s="664"/>
      <c r="W22" s="664"/>
      <c r="X22" s="664"/>
      <c r="Y22" s="665"/>
      <c r="Z22" s="723">
        <v>54.7</v>
      </c>
      <c r="AA22" s="723"/>
      <c r="AB22" s="723"/>
      <c r="AC22" s="723"/>
      <c r="AD22" s="724">
        <v>12612769</v>
      </c>
      <c r="AE22" s="724"/>
      <c r="AF22" s="724"/>
      <c r="AG22" s="724"/>
      <c r="AH22" s="724"/>
      <c r="AI22" s="724"/>
      <c r="AJ22" s="724"/>
      <c r="AK22" s="724"/>
      <c r="AL22" s="666">
        <v>98.5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240</v>
      </c>
      <c r="BH22" s="664"/>
      <c r="BI22" s="664"/>
      <c r="BJ22" s="664"/>
      <c r="BK22" s="664"/>
      <c r="BL22" s="664"/>
      <c r="BM22" s="664"/>
      <c r="BN22" s="665"/>
      <c r="BO22" s="723" t="s">
        <v>240</v>
      </c>
      <c r="BP22" s="723"/>
      <c r="BQ22" s="723"/>
      <c r="BR22" s="723"/>
      <c r="BS22" s="669" t="s">
        <v>240</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6190</v>
      </c>
      <c r="S23" s="664"/>
      <c r="T23" s="664"/>
      <c r="U23" s="664"/>
      <c r="V23" s="664"/>
      <c r="W23" s="664"/>
      <c r="X23" s="664"/>
      <c r="Y23" s="665"/>
      <c r="Z23" s="723">
        <v>0</v>
      </c>
      <c r="AA23" s="723"/>
      <c r="AB23" s="723"/>
      <c r="AC23" s="723"/>
      <c r="AD23" s="724">
        <v>6190</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284771</v>
      </c>
      <c r="BH23" s="664"/>
      <c r="BI23" s="664"/>
      <c r="BJ23" s="664"/>
      <c r="BK23" s="664"/>
      <c r="BL23" s="664"/>
      <c r="BM23" s="664"/>
      <c r="BN23" s="665"/>
      <c r="BO23" s="723">
        <v>4.7</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142508</v>
      </c>
      <c r="S24" s="664"/>
      <c r="T24" s="664"/>
      <c r="U24" s="664"/>
      <c r="V24" s="664"/>
      <c r="W24" s="664"/>
      <c r="X24" s="664"/>
      <c r="Y24" s="665"/>
      <c r="Z24" s="723">
        <v>0.6</v>
      </c>
      <c r="AA24" s="723"/>
      <c r="AB24" s="723"/>
      <c r="AC24" s="723"/>
      <c r="AD24" s="724" t="s">
        <v>240</v>
      </c>
      <c r="AE24" s="724"/>
      <c r="AF24" s="724"/>
      <c r="AG24" s="724"/>
      <c r="AH24" s="724"/>
      <c r="AI24" s="724"/>
      <c r="AJ24" s="724"/>
      <c r="AK24" s="724"/>
      <c r="AL24" s="666" t="s">
        <v>128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240</v>
      </c>
      <c r="BH24" s="664"/>
      <c r="BI24" s="664"/>
      <c r="BJ24" s="664"/>
      <c r="BK24" s="664"/>
      <c r="BL24" s="664"/>
      <c r="BM24" s="664"/>
      <c r="BN24" s="665"/>
      <c r="BO24" s="723" t="s">
        <v>240</v>
      </c>
      <c r="BP24" s="723"/>
      <c r="BQ24" s="723"/>
      <c r="BR24" s="723"/>
      <c r="BS24" s="669" t="s">
        <v>240</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10965044</v>
      </c>
      <c r="CS24" s="727"/>
      <c r="CT24" s="727"/>
      <c r="CU24" s="727"/>
      <c r="CV24" s="727"/>
      <c r="CW24" s="727"/>
      <c r="CX24" s="727"/>
      <c r="CY24" s="773"/>
      <c r="CZ24" s="774">
        <v>44.4</v>
      </c>
      <c r="DA24" s="743"/>
      <c r="DB24" s="743"/>
      <c r="DC24" s="777"/>
      <c r="DD24" s="772">
        <v>7866921</v>
      </c>
      <c r="DE24" s="727"/>
      <c r="DF24" s="727"/>
      <c r="DG24" s="727"/>
      <c r="DH24" s="727"/>
      <c r="DI24" s="727"/>
      <c r="DJ24" s="727"/>
      <c r="DK24" s="773"/>
      <c r="DL24" s="772">
        <v>7594297</v>
      </c>
      <c r="DM24" s="727"/>
      <c r="DN24" s="727"/>
      <c r="DO24" s="727"/>
      <c r="DP24" s="727"/>
      <c r="DQ24" s="727"/>
      <c r="DR24" s="727"/>
      <c r="DS24" s="727"/>
      <c r="DT24" s="727"/>
      <c r="DU24" s="727"/>
      <c r="DV24" s="773"/>
      <c r="DW24" s="774">
        <v>56.2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880166</v>
      </c>
      <c r="S25" s="664"/>
      <c r="T25" s="664"/>
      <c r="U25" s="664"/>
      <c r="V25" s="664"/>
      <c r="W25" s="664"/>
      <c r="X25" s="664"/>
      <c r="Y25" s="665"/>
      <c r="Z25" s="723">
        <v>3.5</v>
      </c>
      <c r="AA25" s="723"/>
      <c r="AB25" s="723"/>
      <c r="AC25" s="723"/>
      <c r="AD25" s="724">
        <v>112109</v>
      </c>
      <c r="AE25" s="724"/>
      <c r="AF25" s="724"/>
      <c r="AG25" s="724"/>
      <c r="AH25" s="724"/>
      <c r="AI25" s="724"/>
      <c r="AJ25" s="724"/>
      <c r="AK25" s="724"/>
      <c r="AL25" s="666">
        <v>0.9</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240</v>
      </c>
      <c r="BP25" s="723"/>
      <c r="BQ25" s="723"/>
      <c r="BR25" s="723"/>
      <c r="BS25" s="669" t="s">
        <v>240</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3579189</v>
      </c>
      <c r="CS25" s="662"/>
      <c r="CT25" s="662"/>
      <c r="CU25" s="662"/>
      <c r="CV25" s="662"/>
      <c r="CW25" s="662"/>
      <c r="CX25" s="662"/>
      <c r="CY25" s="663"/>
      <c r="CZ25" s="666">
        <v>14.5</v>
      </c>
      <c r="DA25" s="695"/>
      <c r="DB25" s="695"/>
      <c r="DC25" s="696"/>
      <c r="DD25" s="669">
        <v>3149609</v>
      </c>
      <c r="DE25" s="662"/>
      <c r="DF25" s="662"/>
      <c r="DG25" s="662"/>
      <c r="DH25" s="662"/>
      <c r="DI25" s="662"/>
      <c r="DJ25" s="662"/>
      <c r="DK25" s="663"/>
      <c r="DL25" s="669">
        <v>3098384</v>
      </c>
      <c r="DM25" s="662"/>
      <c r="DN25" s="662"/>
      <c r="DO25" s="662"/>
      <c r="DP25" s="662"/>
      <c r="DQ25" s="662"/>
      <c r="DR25" s="662"/>
      <c r="DS25" s="662"/>
      <c r="DT25" s="662"/>
      <c r="DU25" s="662"/>
      <c r="DV25" s="663"/>
      <c r="DW25" s="666">
        <v>22.9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165882</v>
      </c>
      <c r="S26" s="664"/>
      <c r="T26" s="664"/>
      <c r="U26" s="664"/>
      <c r="V26" s="664"/>
      <c r="W26" s="664"/>
      <c r="X26" s="664"/>
      <c r="Y26" s="665"/>
      <c r="Z26" s="723">
        <v>0.7</v>
      </c>
      <c r="AA26" s="723"/>
      <c r="AB26" s="723"/>
      <c r="AC26" s="723"/>
      <c r="AD26" s="724" t="s">
        <v>128</v>
      </c>
      <c r="AE26" s="724"/>
      <c r="AF26" s="724"/>
      <c r="AG26" s="724"/>
      <c r="AH26" s="724"/>
      <c r="AI26" s="724"/>
      <c r="AJ26" s="724"/>
      <c r="AK26" s="724"/>
      <c r="AL26" s="666" t="s">
        <v>240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240</v>
      </c>
      <c r="BP26" s="723"/>
      <c r="BQ26" s="723"/>
      <c r="BR26" s="723"/>
      <c r="BS26" s="669" t="s">
        <v>128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2036963</v>
      </c>
      <c r="CS26" s="664"/>
      <c r="CT26" s="664"/>
      <c r="CU26" s="664"/>
      <c r="CV26" s="664"/>
      <c r="CW26" s="664"/>
      <c r="CX26" s="664"/>
      <c r="CY26" s="665"/>
      <c r="CZ26" s="666">
        <v>8.3000000000000007</v>
      </c>
      <c r="DA26" s="695"/>
      <c r="DB26" s="695"/>
      <c r="DC26" s="696"/>
      <c r="DD26" s="669">
        <v>1835192</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2412168</v>
      </c>
      <c r="S27" s="664"/>
      <c r="T27" s="664"/>
      <c r="U27" s="664"/>
      <c r="V27" s="664"/>
      <c r="W27" s="664"/>
      <c r="X27" s="664"/>
      <c r="Y27" s="665"/>
      <c r="Z27" s="723">
        <v>9.6</v>
      </c>
      <c r="AA27" s="723"/>
      <c r="AB27" s="723"/>
      <c r="AC27" s="723"/>
      <c r="AD27" s="724" t="s">
        <v>128</v>
      </c>
      <c r="AE27" s="724"/>
      <c r="AF27" s="724"/>
      <c r="AG27" s="724"/>
      <c r="AH27" s="724"/>
      <c r="AI27" s="724"/>
      <c r="AJ27" s="724"/>
      <c r="AK27" s="724"/>
      <c r="AL27" s="666" t="s">
        <v>128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6015498</v>
      </c>
      <c r="BH27" s="664"/>
      <c r="BI27" s="664"/>
      <c r="BJ27" s="664"/>
      <c r="BK27" s="664"/>
      <c r="BL27" s="664"/>
      <c r="BM27" s="664"/>
      <c r="BN27" s="665"/>
      <c r="BO27" s="723">
        <v>100</v>
      </c>
      <c r="BP27" s="723"/>
      <c r="BQ27" s="723"/>
      <c r="BR27" s="723"/>
      <c r="BS27" s="669">
        <v>81185</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3442258</v>
      </c>
      <c r="CS27" s="662"/>
      <c r="CT27" s="662"/>
      <c r="CU27" s="662"/>
      <c r="CV27" s="662"/>
      <c r="CW27" s="662"/>
      <c r="CX27" s="662"/>
      <c r="CY27" s="663"/>
      <c r="CZ27" s="666">
        <v>13.9</v>
      </c>
      <c r="DA27" s="695"/>
      <c r="DB27" s="695"/>
      <c r="DC27" s="696"/>
      <c r="DD27" s="669">
        <v>988550</v>
      </c>
      <c r="DE27" s="662"/>
      <c r="DF27" s="662"/>
      <c r="DG27" s="662"/>
      <c r="DH27" s="662"/>
      <c r="DI27" s="662"/>
      <c r="DJ27" s="662"/>
      <c r="DK27" s="663"/>
      <c r="DL27" s="669">
        <v>977151</v>
      </c>
      <c r="DM27" s="662"/>
      <c r="DN27" s="662"/>
      <c r="DO27" s="662"/>
      <c r="DP27" s="662"/>
      <c r="DQ27" s="662"/>
      <c r="DR27" s="662"/>
      <c r="DS27" s="662"/>
      <c r="DT27" s="662"/>
      <c r="DU27" s="662"/>
      <c r="DV27" s="663"/>
      <c r="DW27" s="666">
        <v>7.2</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240</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3943597</v>
      </c>
      <c r="CS28" s="664"/>
      <c r="CT28" s="664"/>
      <c r="CU28" s="664"/>
      <c r="CV28" s="664"/>
      <c r="CW28" s="664"/>
      <c r="CX28" s="664"/>
      <c r="CY28" s="665"/>
      <c r="CZ28" s="666">
        <v>16</v>
      </c>
      <c r="DA28" s="695"/>
      <c r="DB28" s="695"/>
      <c r="DC28" s="696"/>
      <c r="DD28" s="669">
        <v>3728762</v>
      </c>
      <c r="DE28" s="664"/>
      <c r="DF28" s="664"/>
      <c r="DG28" s="664"/>
      <c r="DH28" s="664"/>
      <c r="DI28" s="664"/>
      <c r="DJ28" s="664"/>
      <c r="DK28" s="665"/>
      <c r="DL28" s="669">
        <v>3518762</v>
      </c>
      <c r="DM28" s="664"/>
      <c r="DN28" s="664"/>
      <c r="DO28" s="664"/>
      <c r="DP28" s="664"/>
      <c r="DQ28" s="664"/>
      <c r="DR28" s="664"/>
      <c r="DS28" s="664"/>
      <c r="DT28" s="664"/>
      <c r="DU28" s="664"/>
      <c r="DV28" s="665"/>
      <c r="DW28" s="666">
        <v>26</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1549961</v>
      </c>
      <c r="S29" s="664"/>
      <c r="T29" s="664"/>
      <c r="U29" s="664"/>
      <c r="V29" s="664"/>
      <c r="W29" s="664"/>
      <c r="X29" s="664"/>
      <c r="Y29" s="665"/>
      <c r="Z29" s="723">
        <v>6.2</v>
      </c>
      <c r="AA29" s="723"/>
      <c r="AB29" s="723"/>
      <c r="AC29" s="723"/>
      <c r="AD29" s="724" t="s">
        <v>240</v>
      </c>
      <c r="AE29" s="724"/>
      <c r="AF29" s="724"/>
      <c r="AG29" s="724"/>
      <c r="AH29" s="724"/>
      <c r="AI29" s="724"/>
      <c r="AJ29" s="724"/>
      <c r="AK29" s="724"/>
      <c r="AL29" s="666" t="s">
        <v>240</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69</v>
      </c>
      <c r="CG29" s="702"/>
      <c r="CH29" s="702"/>
      <c r="CI29" s="702"/>
      <c r="CJ29" s="702"/>
      <c r="CK29" s="702"/>
      <c r="CL29" s="702"/>
      <c r="CM29" s="702"/>
      <c r="CN29" s="702"/>
      <c r="CO29" s="702"/>
      <c r="CP29" s="702"/>
      <c r="CQ29" s="703"/>
      <c r="CR29" s="661">
        <v>3943566</v>
      </c>
      <c r="CS29" s="662"/>
      <c r="CT29" s="662"/>
      <c r="CU29" s="662"/>
      <c r="CV29" s="662"/>
      <c r="CW29" s="662"/>
      <c r="CX29" s="662"/>
      <c r="CY29" s="663"/>
      <c r="CZ29" s="666">
        <v>16</v>
      </c>
      <c r="DA29" s="695"/>
      <c r="DB29" s="695"/>
      <c r="DC29" s="696"/>
      <c r="DD29" s="669">
        <v>3728731</v>
      </c>
      <c r="DE29" s="662"/>
      <c r="DF29" s="662"/>
      <c r="DG29" s="662"/>
      <c r="DH29" s="662"/>
      <c r="DI29" s="662"/>
      <c r="DJ29" s="662"/>
      <c r="DK29" s="663"/>
      <c r="DL29" s="669">
        <v>3518731</v>
      </c>
      <c r="DM29" s="662"/>
      <c r="DN29" s="662"/>
      <c r="DO29" s="662"/>
      <c r="DP29" s="662"/>
      <c r="DQ29" s="662"/>
      <c r="DR29" s="662"/>
      <c r="DS29" s="662"/>
      <c r="DT29" s="662"/>
      <c r="DU29" s="662"/>
      <c r="DV29" s="663"/>
      <c r="DW29" s="666">
        <v>26</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80822</v>
      </c>
      <c r="S30" s="664"/>
      <c r="T30" s="664"/>
      <c r="U30" s="664"/>
      <c r="V30" s="664"/>
      <c r="W30" s="664"/>
      <c r="X30" s="664"/>
      <c r="Y30" s="665"/>
      <c r="Z30" s="723">
        <v>0.3</v>
      </c>
      <c r="AA30" s="723"/>
      <c r="AB30" s="723"/>
      <c r="AC30" s="723"/>
      <c r="AD30" s="724">
        <v>46375</v>
      </c>
      <c r="AE30" s="724"/>
      <c r="AF30" s="724"/>
      <c r="AG30" s="724"/>
      <c r="AH30" s="724"/>
      <c r="AI30" s="724"/>
      <c r="AJ30" s="724"/>
      <c r="AK30" s="724"/>
      <c r="AL30" s="666">
        <v>0.4</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99.3</v>
      </c>
      <c r="BH30" s="742"/>
      <c r="BI30" s="742"/>
      <c r="BJ30" s="742"/>
      <c r="BK30" s="742"/>
      <c r="BL30" s="742"/>
      <c r="BM30" s="743">
        <v>95.6</v>
      </c>
      <c r="BN30" s="742"/>
      <c r="BO30" s="742"/>
      <c r="BP30" s="742"/>
      <c r="BQ30" s="744"/>
      <c r="BR30" s="741">
        <v>98.8</v>
      </c>
      <c r="BS30" s="742"/>
      <c r="BT30" s="742"/>
      <c r="BU30" s="742"/>
      <c r="BV30" s="742"/>
      <c r="BW30" s="742"/>
      <c r="BX30" s="743">
        <v>94.3</v>
      </c>
      <c r="BY30" s="742"/>
      <c r="BZ30" s="742"/>
      <c r="CA30" s="742"/>
      <c r="CB30" s="744"/>
      <c r="CD30" s="747"/>
      <c r="CE30" s="748"/>
      <c r="CF30" s="705" t="s">
        <v>308</v>
      </c>
      <c r="CG30" s="702"/>
      <c r="CH30" s="702"/>
      <c r="CI30" s="702"/>
      <c r="CJ30" s="702"/>
      <c r="CK30" s="702"/>
      <c r="CL30" s="702"/>
      <c r="CM30" s="702"/>
      <c r="CN30" s="702"/>
      <c r="CO30" s="702"/>
      <c r="CP30" s="702"/>
      <c r="CQ30" s="703"/>
      <c r="CR30" s="661">
        <v>3675056</v>
      </c>
      <c r="CS30" s="664"/>
      <c r="CT30" s="664"/>
      <c r="CU30" s="664"/>
      <c r="CV30" s="664"/>
      <c r="CW30" s="664"/>
      <c r="CX30" s="664"/>
      <c r="CY30" s="665"/>
      <c r="CZ30" s="666">
        <v>14.9</v>
      </c>
      <c r="DA30" s="695"/>
      <c r="DB30" s="695"/>
      <c r="DC30" s="696"/>
      <c r="DD30" s="669">
        <v>3460221</v>
      </c>
      <c r="DE30" s="664"/>
      <c r="DF30" s="664"/>
      <c r="DG30" s="664"/>
      <c r="DH30" s="664"/>
      <c r="DI30" s="664"/>
      <c r="DJ30" s="664"/>
      <c r="DK30" s="665"/>
      <c r="DL30" s="669">
        <v>3250221</v>
      </c>
      <c r="DM30" s="664"/>
      <c r="DN30" s="664"/>
      <c r="DO30" s="664"/>
      <c r="DP30" s="664"/>
      <c r="DQ30" s="664"/>
      <c r="DR30" s="664"/>
      <c r="DS30" s="664"/>
      <c r="DT30" s="664"/>
      <c r="DU30" s="664"/>
      <c r="DV30" s="665"/>
      <c r="DW30" s="666">
        <v>24.1</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1402101</v>
      </c>
      <c r="S31" s="664"/>
      <c r="T31" s="664"/>
      <c r="U31" s="664"/>
      <c r="V31" s="664"/>
      <c r="W31" s="664"/>
      <c r="X31" s="664"/>
      <c r="Y31" s="665"/>
      <c r="Z31" s="723">
        <v>5.6</v>
      </c>
      <c r="AA31" s="723"/>
      <c r="AB31" s="723"/>
      <c r="AC31" s="723"/>
      <c r="AD31" s="724" t="s">
        <v>240</v>
      </c>
      <c r="AE31" s="724"/>
      <c r="AF31" s="724"/>
      <c r="AG31" s="724"/>
      <c r="AH31" s="724"/>
      <c r="AI31" s="724"/>
      <c r="AJ31" s="724"/>
      <c r="AK31" s="724"/>
      <c r="AL31" s="666" t="s">
        <v>240</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99.5</v>
      </c>
      <c r="BH31" s="662"/>
      <c r="BI31" s="662"/>
      <c r="BJ31" s="662"/>
      <c r="BK31" s="662"/>
      <c r="BL31" s="662"/>
      <c r="BM31" s="667">
        <v>96.9</v>
      </c>
      <c r="BN31" s="740"/>
      <c r="BO31" s="740"/>
      <c r="BP31" s="740"/>
      <c r="BQ31" s="701"/>
      <c r="BR31" s="739">
        <v>98.6</v>
      </c>
      <c r="BS31" s="662"/>
      <c r="BT31" s="662"/>
      <c r="BU31" s="662"/>
      <c r="BV31" s="662"/>
      <c r="BW31" s="662"/>
      <c r="BX31" s="667">
        <v>95.7</v>
      </c>
      <c r="BY31" s="740"/>
      <c r="BZ31" s="740"/>
      <c r="CA31" s="740"/>
      <c r="CB31" s="701"/>
      <c r="CD31" s="747"/>
      <c r="CE31" s="748"/>
      <c r="CF31" s="705" t="s">
        <v>312</v>
      </c>
      <c r="CG31" s="702"/>
      <c r="CH31" s="702"/>
      <c r="CI31" s="702"/>
      <c r="CJ31" s="702"/>
      <c r="CK31" s="702"/>
      <c r="CL31" s="702"/>
      <c r="CM31" s="702"/>
      <c r="CN31" s="702"/>
      <c r="CO31" s="702"/>
      <c r="CP31" s="702"/>
      <c r="CQ31" s="703"/>
      <c r="CR31" s="661">
        <v>268510</v>
      </c>
      <c r="CS31" s="662"/>
      <c r="CT31" s="662"/>
      <c r="CU31" s="662"/>
      <c r="CV31" s="662"/>
      <c r="CW31" s="662"/>
      <c r="CX31" s="662"/>
      <c r="CY31" s="663"/>
      <c r="CZ31" s="666">
        <v>1.1000000000000001</v>
      </c>
      <c r="DA31" s="695"/>
      <c r="DB31" s="695"/>
      <c r="DC31" s="696"/>
      <c r="DD31" s="669">
        <v>268510</v>
      </c>
      <c r="DE31" s="662"/>
      <c r="DF31" s="662"/>
      <c r="DG31" s="662"/>
      <c r="DH31" s="662"/>
      <c r="DI31" s="662"/>
      <c r="DJ31" s="662"/>
      <c r="DK31" s="663"/>
      <c r="DL31" s="669">
        <v>268510</v>
      </c>
      <c r="DM31" s="662"/>
      <c r="DN31" s="662"/>
      <c r="DO31" s="662"/>
      <c r="DP31" s="662"/>
      <c r="DQ31" s="662"/>
      <c r="DR31" s="662"/>
      <c r="DS31" s="662"/>
      <c r="DT31" s="662"/>
      <c r="DU31" s="662"/>
      <c r="DV31" s="663"/>
      <c r="DW31" s="666">
        <v>2</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1894275</v>
      </c>
      <c r="S32" s="664"/>
      <c r="T32" s="664"/>
      <c r="U32" s="664"/>
      <c r="V32" s="664"/>
      <c r="W32" s="664"/>
      <c r="X32" s="664"/>
      <c r="Y32" s="665"/>
      <c r="Z32" s="723">
        <v>7.6</v>
      </c>
      <c r="AA32" s="723"/>
      <c r="AB32" s="723"/>
      <c r="AC32" s="723"/>
      <c r="AD32" s="724" t="s">
        <v>240</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99.1</v>
      </c>
      <c r="BH32" s="677"/>
      <c r="BI32" s="677"/>
      <c r="BJ32" s="677"/>
      <c r="BK32" s="677"/>
      <c r="BL32" s="677"/>
      <c r="BM32" s="721">
        <v>94.3</v>
      </c>
      <c r="BN32" s="677"/>
      <c r="BO32" s="677"/>
      <c r="BP32" s="677"/>
      <c r="BQ32" s="714"/>
      <c r="BR32" s="738">
        <v>98.8</v>
      </c>
      <c r="BS32" s="677"/>
      <c r="BT32" s="677"/>
      <c r="BU32" s="677"/>
      <c r="BV32" s="677"/>
      <c r="BW32" s="677"/>
      <c r="BX32" s="721">
        <v>92.6</v>
      </c>
      <c r="BY32" s="677"/>
      <c r="BZ32" s="677"/>
      <c r="CA32" s="677"/>
      <c r="CB32" s="714"/>
      <c r="CD32" s="749"/>
      <c r="CE32" s="750"/>
      <c r="CF32" s="705" t="s">
        <v>315</v>
      </c>
      <c r="CG32" s="702"/>
      <c r="CH32" s="702"/>
      <c r="CI32" s="702"/>
      <c r="CJ32" s="702"/>
      <c r="CK32" s="702"/>
      <c r="CL32" s="702"/>
      <c r="CM32" s="702"/>
      <c r="CN32" s="702"/>
      <c r="CO32" s="702"/>
      <c r="CP32" s="702"/>
      <c r="CQ32" s="703"/>
      <c r="CR32" s="661">
        <v>31</v>
      </c>
      <c r="CS32" s="664"/>
      <c r="CT32" s="664"/>
      <c r="CU32" s="664"/>
      <c r="CV32" s="664"/>
      <c r="CW32" s="664"/>
      <c r="CX32" s="664"/>
      <c r="CY32" s="665"/>
      <c r="CZ32" s="666">
        <v>0</v>
      </c>
      <c r="DA32" s="695"/>
      <c r="DB32" s="695"/>
      <c r="DC32" s="696"/>
      <c r="DD32" s="669">
        <v>31</v>
      </c>
      <c r="DE32" s="664"/>
      <c r="DF32" s="664"/>
      <c r="DG32" s="664"/>
      <c r="DH32" s="664"/>
      <c r="DI32" s="664"/>
      <c r="DJ32" s="664"/>
      <c r="DK32" s="665"/>
      <c r="DL32" s="669">
        <v>31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464958</v>
      </c>
      <c r="S33" s="664"/>
      <c r="T33" s="664"/>
      <c r="U33" s="664"/>
      <c r="V33" s="664"/>
      <c r="W33" s="664"/>
      <c r="X33" s="664"/>
      <c r="Y33" s="665"/>
      <c r="Z33" s="723">
        <v>1.9</v>
      </c>
      <c r="AA33" s="723"/>
      <c r="AB33" s="723"/>
      <c r="AC33" s="723"/>
      <c r="AD33" s="724" t="s">
        <v>240</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11317171</v>
      </c>
      <c r="CS33" s="662"/>
      <c r="CT33" s="662"/>
      <c r="CU33" s="662"/>
      <c r="CV33" s="662"/>
      <c r="CW33" s="662"/>
      <c r="CX33" s="662"/>
      <c r="CY33" s="663"/>
      <c r="CZ33" s="666">
        <v>45.8</v>
      </c>
      <c r="DA33" s="695"/>
      <c r="DB33" s="695"/>
      <c r="DC33" s="696"/>
      <c r="DD33" s="669">
        <v>7430085</v>
      </c>
      <c r="DE33" s="662"/>
      <c r="DF33" s="662"/>
      <c r="DG33" s="662"/>
      <c r="DH33" s="662"/>
      <c r="DI33" s="662"/>
      <c r="DJ33" s="662"/>
      <c r="DK33" s="663"/>
      <c r="DL33" s="669">
        <v>4552783</v>
      </c>
      <c r="DM33" s="662"/>
      <c r="DN33" s="662"/>
      <c r="DO33" s="662"/>
      <c r="DP33" s="662"/>
      <c r="DQ33" s="662"/>
      <c r="DR33" s="662"/>
      <c r="DS33" s="662"/>
      <c r="DT33" s="662"/>
      <c r="DU33" s="662"/>
      <c r="DV33" s="663"/>
      <c r="DW33" s="666">
        <v>33.700000000000003</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390159</v>
      </c>
      <c r="S34" s="664"/>
      <c r="T34" s="664"/>
      <c r="U34" s="664"/>
      <c r="V34" s="664"/>
      <c r="W34" s="664"/>
      <c r="X34" s="664"/>
      <c r="Y34" s="665"/>
      <c r="Z34" s="723">
        <v>1.6</v>
      </c>
      <c r="AA34" s="723"/>
      <c r="AB34" s="723"/>
      <c r="AC34" s="723"/>
      <c r="AD34" s="724">
        <v>28932</v>
      </c>
      <c r="AE34" s="724"/>
      <c r="AF34" s="724"/>
      <c r="AG34" s="724"/>
      <c r="AH34" s="724"/>
      <c r="AI34" s="724"/>
      <c r="AJ34" s="724"/>
      <c r="AK34" s="724"/>
      <c r="AL34" s="666">
        <v>0.2</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3710426</v>
      </c>
      <c r="CS34" s="664"/>
      <c r="CT34" s="664"/>
      <c r="CU34" s="664"/>
      <c r="CV34" s="664"/>
      <c r="CW34" s="664"/>
      <c r="CX34" s="664"/>
      <c r="CY34" s="665"/>
      <c r="CZ34" s="666">
        <v>15</v>
      </c>
      <c r="DA34" s="695"/>
      <c r="DB34" s="695"/>
      <c r="DC34" s="696"/>
      <c r="DD34" s="669">
        <v>2355912</v>
      </c>
      <c r="DE34" s="664"/>
      <c r="DF34" s="664"/>
      <c r="DG34" s="664"/>
      <c r="DH34" s="664"/>
      <c r="DI34" s="664"/>
      <c r="DJ34" s="664"/>
      <c r="DK34" s="665"/>
      <c r="DL34" s="669">
        <v>1188353</v>
      </c>
      <c r="DM34" s="664"/>
      <c r="DN34" s="664"/>
      <c r="DO34" s="664"/>
      <c r="DP34" s="664"/>
      <c r="DQ34" s="664"/>
      <c r="DR34" s="664"/>
      <c r="DS34" s="664"/>
      <c r="DT34" s="664"/>
      <c r="DU34" s="664"/>
      <c r="DV34" s="665"/>
      <c r="DW34" s="666">
        <v>8.8000000000000007</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1973946</v>
      </c>
      <c r="S35" s="664"/>
      <c r="T35" s="664"/>
      <c r="U35" s="664"/>
      <c r="V35" s="664"/>
      <c r="W35" s="664"/>
      <c r="X35" s="664"/>
      <c r="Y35" s="665"/>
      <c r="Z35" s="723">
        <v>7.9</v>
      </c>
      <c r="AA35" s="723"/>
      <c r="AB35" s="723"/>
      <c r="AC35" s="723"/>
      <c r="AD35" s="724" t="s">
        <v>240</v>
      </c>
      <c r="AE35" s="724"/>
      <c r="AF35" s="724"/>
      <c r="AG35" s="724"/>
      <c r="AH35" s="724"/>
      <c r="AI35" s="724"/>
      <c r="AJ35" s="724"/>
      <c r="AK35" s="724"/>
      <c r="AL35" s="666" t="s">
        <v>128</v>
      </c>
      <c r="AM35" s="667"/>
      <c r="AN35" s="667"/>
      <c r="AO35" s="725"/>
      <c r="AP35" s="234"/>
      <c r="AQ35" s="729" t="s">
        <v>323</v>
      </c>
      <c r="AR35" s="730"/>
      <c r="AS35" s="730"/>
      <c r="AT35" s="730"/>
      <c r="AU35" s="730"/>
      <c r="AV35" s="730"/>
      <c r="AW35" s="730"/>
      <c r="AX35" s="730"/>
      <c r="AY35" s="731"/>
      <c r="AZ35" s="726">
        <v>3741577</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119970</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34019</v>
      </c>
      <c r="CS35" s="662"/>
      <c r="CT35" s="662"/>
      <c r="CU35" s="662"/>
      <c r="CV35" s="662"/>
      <c r="CW35" s="662"/>
      <c r="CX35" s="662"/>
      <c r="CY35" s="663"/>
      <c r="CZ35" s="666">
        <v>0.1</v>
      </c>
      <c r="DA35" s="695"/>
      <c r="DB35" s="695"/>
      <c r="DC35" s="696"/>
      <c r="DD35" s="669">
        <v>14355</v>
      </c>
      <c r="DE35" s="662"/>
      <c r="DF35" s="662"/>
      <c r="DG35" s="662"/>
      <c r="DH35" s="662"/>
      <c r="DI35" s="662"/>
      <c r="DJ35" s="662"/>
      <c r="DK35" s="663"/>
      <c r="DL35" s="669">
        <v>12579</v>
      </c>
      <c r="DM35" s="662"/>
      <c r="DN35" s="662"/>
      <c r="DO35" s="662"/>
      <c r="DP35" s="662"/>
      <c r="DQ35" s="662"/>
      <c r="DR35" s="662"/>
      <c r="DS35" s="662"/>
      <c r="DT35" s="662"/>
      <c r="DU35" s="662"/>
      <c r="DV35" s="663"/>
      <c r="DW35" s="666">
        <v>0.1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240</v>
      </c>
      <c r="AA36" s="723"/>
      <c r="AB36" s="723"/>
      <c r="AC36" s="723"/>
      <c r="AD36" s="724" t="s">
        <v>128</v>
      </c>
      <c r="AE36" s="724"/>
      <c r="AF36" s="724"/>
      <c r="AG36" s="724"/>
      <c r="AH36" s="724"/>
      <c r="AI36" s="724"/>
      <c r="AJ36" s="724"/>
      <c r="AK36" s="724"/>
      <c r="AL36" s="666" t="s">
        <v>137</v>
      </c>
      <c r="AM36" s="667"/>
      <c r="AN36" s="667"/>
      <c r="AO36" s="725"/>
      <c r="AQ36" s="698" t="s">
        <v>327</v>
      </c>
      <c r="AR36" s="699"/>
      <c r="AS36" s="699"/>
      <c r="AT36" s="699"/>
      <c r="AU36" s="699"/>
      <c r="AV36" s="699"/>
      <c r="AW36" s="699"/>
      <c r="AX36" s="699"/>
      <c r="AY36" s="700"/>
      <c r="AZ36" s="661">
        <v>754200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57464</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3172393</v>
      </c>
      <c r="CS36" s="664"/>
      <c r="CT36" s="664"/>
      <c r="CU36" s="664"/>
      <c r="CV36" s="664"/>
      <c r="CW36" s="664"/>
      <c r="CX36" s="664"/>
      <c r="CY36" s="665"/>
      <c r="CZ36" s="666">
        <v>12.8</v>
      </c>
      <c r="DA36" s="695"/>
      <c r="DB36" s="695"/>
      <c r="DC36" s="696"/>
      <c r="DD36" s="669">
        <v>2499543</v>
      </c>
      <c r="DE36" s="664"/>
      <c r="DF36" s="664"/>
      <c r="DG36" s="664"/>
      <c r="DH36" s="664"/>
      <c r="DI36" s="664"/>
      <c r="DJ36" s="664"/>
      <c r="DK36" s="665"/>
      <c r="DL36" s="669">
        <v>1778563</v>
      </c>
      <c r="DM36" s="664"/>
      <c r="DN36" s="664"/>
      <c r="DO36" s="664"/>
      <c r="DP36" s="664"/>
      <c r="DQ36" s="664"/>
      <c r="DR36" s="664"/>
      <c r="DS36" s="664"/>
      <c r="DT36" s="664"/>
      <c r="DU36" s="664"/>
      <c r="DV36" s="665"/>
      <c r="DW36" s="666">
        <v>13.2</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706646</v>
      </c>
      <c r="S37" s="664"/>
      <c r="T37" s="664"/>
      <c r="U37" s="664"/>
      <c r="V37" s="664"/>
      <c r="W37" s="664"/>
      <c r="X37" s="664"/>
      <c r="Y37" s="665"/>
      <c r="Z37" s="723">
        <v>2.8</v>
      </c>
      <c r="AA37" s="723"/>
      <c r="AB37" s="723"/>
      <c r="AC37" s="723"/>
      <c r="AD37" s="724" t="s">
        <v>128</v>
      </c>
      <c r="AE37" s="724"/>
      <c r="AF37" s="724"/>
      <c r="AG37" s="724"/>
      <c r="AH37" s="724"/>
      <c r="AI37" s="724"/>
      <c r="AJ37" s="724"/>
      <c r="AK37" s="724"/>
      <c r="AL37" s="666" t="s">
        <v>240</v>
      </c>
      <c r="AM37" s="667"/>
      <c r="AN37" s="667"/>
      <c r="AO37" s="725"/>
      <c r="AQ37" s="698" t="s">
        <v>331</v>
      </c>
      <c r="AR37" s="699"/>
      <c r="AS37" s="699"/>
      <c r="AT37" s="699"/>
      <c r="AU37" s="699"/>
      <c r="AV37" s="699"/>
      <c r="AW37" s="699"/>
      <c r="AX37" s="699"/>
      <c r="AY37" s="700"/>
      <c r="AZ37" s="661">
        <v>186352</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6740</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733459</v>
      </c>
      <c r="CS37" s="662"/>
      <c r="CT37" s="662"/>
      <c r="CU37" s="662"/>
      <c r="CV37" s="662"/>
      <c r="CW37" s="662"/>
      <c r="CX37" s="662"/>
      <c r="CY37" s="663"/>
      <c r="CZ37" s="666">
        <v>3</v>
      </c>
      <c r="DA37" s="695"/>
      <c r="DB37" s="695"/>
      <c r="DC37" s="696"/>
      <c r="DD37" s="669">
        <v>733343</v>
      </c>
      <c r="DE37" s="662"/>
      <c r="DF37" s="662"/>
      <c r="DG37" s="662"/>
      <c r="DH37" s="662"/>
      <c r="DI37" s="662"/>
      <c r="DJ37" s="662"/>
      <c r="DK37" s="663"/>
      <c r="DL37" s="669">
        <v>696961</v>
      </c>
      <c r="DM37" s="662"/>
      <c r="DN37" s="662"/>
      <c r="DO37" s="662"/>
      <c r="DP37" s="662"/>
      <c r="DQ37" s="662"/>
      <c r="DR37" s="662"/>
      <c r="DS37" s="662"/>
      <c r="DT37" s="662"/>
      <c r="DU37" s="662"/>
      <c r="DV37" s="663"/>
      <c r="DW37" s="666">
        <v>5.2</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25085521</v>
      </c>
      <c r="S38" s="713"/>
      <c r="T38" s="713"/>
      <c r="U38" s="713"/>
      <c r="V38" s="713"/>
      <c r="W38" s="713"/>
      <c r="X38" s="713"/>
      <c r="Y38" s="718"/>
      <c r="Z38" s="719">
        <v>100</v>
      </c>
      <c r="AA38" s="719"/>
      <c r="AB38" s="719"/>
      <c r="AC38" s="719"/>
      <c r="AD38" s="720">
        <v>12806375</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63807</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10968</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2698440</v>
      </c>
      <c r="CS38" s="664"/>
      <c r="CT38" s="664"/>
      <c r="CU38" s="664"/>
      <c r="CV38" s="664"/>
      <c r="CW38" s="664"/>
      <c r="CX38" s="664"/>
      <c r="CY38" s="665"/>
      <c r="CZ38" s="666">
        <v>10.9</v>
      </c>
      <c r="DA38" s="695"/>
      <c r="DB38" s="695"/>
      <c r="DC38" s="696"/>
      <c r="DD38" s="669">
        <v>2331052</v>
      </c>
      <c r="DE38" s="664"/>
      <c r="DF38" s="664"/>
      <c r="DG38" s="664"/>
      <c r="DH38" s="664"/>
      <c r="DI38" s="664"/>
      <c r="DJ38" s="664"/>
      <c r="DK38" s="665"/>
      <c r="DL38" s="669">
        <v>1573288</v>
      </c>
      <c r="DM38" s="664"/>
      <c r="DN38" s="664"/>
      <c r="DO38" s="664"/>
      <c r="DP38" s="664"/>
      <c r="DQ38" s="664"/>
      <c r="DR38" s="664"/>
      <c r="DS38" s="664"/>
      <c r="DT38" s="664"/>
      <c r="DU38" s="664"/>
      <c r="DV38" s="665"/>
      <c r="DW38" s="666">
        <v>11.6</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v>29876</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97</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1689609</v>
      </c>
      <c r="CS39" s="662"/>
      <c r="CT39" s="662"/>
      <c r="CU39" s="662"/>
      <c r="CV39" s="662"/>
      <c r="CW39" s="662"/>
      <c r="CX39" s="662"/>
      <c r="CY39" s="663"/>
      <c r="CZ39" s="666">
        <v>6.8</v>
      </c>
      <c r="DA39" s="695"/>
      <c r="DB39" s="695"/>
      <c r="DC39" s="696"/>
      <c r="DD39" s="669">
        <v>228539</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1101993</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12284</v>
      </c>
      <c r="CS40" s="664"/>
      <c r="CT40" s="664"/>
      <c r="CU40" s="664"/>
      <c r="CV40" s="664"/>
      <c r="CW40" s="664"/>
      <c r="CX40" s="664"/>
      <c r="CY40" s="665"/>
      <c r="CZ40" s="666">
        <v>0</v>
      </c>
      <c r="DA40" s="695"/>
      <c r="DB40" s="695"/>
      <c r="DC40" s="696"/>
      <c r="DD40" s="669">
        <v>684</v>
      </c>
      <c r="DE40" s="664"/>
      <c r="DF40" s="664"/>
      <c r="DG40" s="664"/>
      <c r="DH40" s="664"/>
      <c r="DI40" s="664"/>
      <c r="DJ40" s="664"/>
      <c r="DK40" s="665"/>
      <c r="DL40" s="669" t="s">
        <v>240</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1605349</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346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2406586</v>
      </c>
      <c r="CS42" s="664"/>
      <c r="CT42" s="664"/>
      <c r="CU42" s="664"/>
      <c r="CV42" s="664"/>
      <c r="CW42" s="664"/>
      <c r="CX42" s="664"/>
      <c r="CY42" s="665"/>
      <c r="CZ42" s="666">
        <v>9.6999999999999993</v>
      </c>
      <c r="DA42" s="667"/>
      <c r="DB42" s="667"/>
      <c r="DC42" s="668"/>
      <c r="DD42" s="669">
        <v>501641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58573</v>
      </c>
      <c r="CS43" s="662"/>
      <c r="CT43" s="662"/>
      <c r="CU43" s="662"/>
      <c r="CV43" s="662"/>
      <c r="CW43" s="662"/>
      <c r="CX43" s="662"/>
      <c r="CY43" s="663"/>
      <c r="CZ43" s="666">
        <v>0.2</v>
      </c>
      <c r="DA43" s="695"/>
      <c r="DB43" s="695"/>
      <c r="DC43" s="696"/>
      <c r="DD43" s="669">
        <v>58573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2071804</v>
      </c>
      <c r="CS44" s="664"/>
      <c r="CT44" s="664"/>
      <c r="CU44" s="664"/>
      <c r="CV44" s="664"/>
      <c r="CW44" s="664"/>
      <c r="CX44" s="664"/>
      <c r="CY44" s="665"/>
      <c r="CZ44" s="666">
        <v>8.4</v>
      </c>
      <c r="DA44" s="667"/>
      <c r="DB44" s="667"/>
      <c r="DC44" s="668"/>
      <c r="DD44" s="669">
        <v>411066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623556</v>
      </c>
      <c r="CS45" s="662"/>
      <c r="CT45" s="662"/>
      <c r="CU45" s="662"/>
      <c r="CV45" s="662"/>
      <c r="CW45" s="662"/>
      <c r="CX45" s="662"/>
      <c r="CY45" s="663"/>
      <c r="CZ45" s="666">
        <v>2.5</v>
      </c>
      <c r="DA45" s="695"/>
      <c r="DB45" s="695"/>
      <c r="DC45" s="696"/>
      <c r="DD45" s="669">
        <v>78125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1276287</v>
      </c>
      <c r="CS46" s="664"/>
      <c r="CT46" s="664"/>
      <c r="CU46" s="664"/>
      <c r="CV46" s="664"/>
      <c r="CW46" s="664"/>
      <c r="CX46" s="664"/>
      <c r="CY46" s="665"/>
      <c r="CZ46" s="666">
        <v>5.2</v>
      </c>
      <c r="DA46" s="667"/>
      <c r="DB46" s="667"/>
      <c r="DC46" s="668"/>
      <c r="DD46" s="669">
        <v>325198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334782</v>
      </c>
      <c r="CS47" s="662"/>
      <c r="CT47" s="662"/>
      <c r="CU47" s="662"/>
      <c r="CV47" s="662"/>
      <c r="CW47" s="662"/>
      <c r="CX47" s="662"/>
      <c r="CY47" s="663"/>
      <c r="CZ47" s="666">
        <v>1.4</v>
      </c>
      <c r="DA47" s="695"/>
      <c r="DB47" s="695"/>
      <c r="DC47" s="696"/>
      <c r="DD47" s="669">
        <v>90575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240</v>
      </c>
      <c r="CS48" s="664"/>
      <c r="CT48" s="664"/>
      <c r="CU48" s="664"/>
      <c r="CV48" s="664"/>
      <c r="CW48" s="664"/>
      <c r="CX48" s="664"/>
      <c r="CY48" s="665"/>
      <c r="CZ48" s="666" t="s">
        <v>128</v>
      </c>
      <c r="DA48" s="667"/>
      <c r="DB48" s="667"/>
      <c r="DC48" s="668"/>
      <c r="DD48" s="669" t="s">
        <v>240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24688801</v>
      </c>
      <c r="CS49" s="677"/>
      <c r="CT49" s="677"/>
      <c r="CU49" s="677"/>
      <c r="CV49" s="677"/>
      <c r="CW49" s="677"/>
      <c r="CX49" s="677"/>
      <c r="CY49" s="678"/>
      <c r="CZ49" s="679">
        <v>100</v>
      </c>
      <c r="DA49" s="680"/>
      <c r="DB49" s="680"/>
      <c r="DC49" s="681"/>
      <c r="DD49" s="682">
        <v>15798647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MbTk2KUrEI5Wjn0WNp0n3J8lCsKC2gB1509vi1RfinoNt7Meb9S+6U63Hlj5j6wlcNcsFJs+Ax8yPc6PobAPQ==" saltValue="V8iOFgFAeTfMTrAQOoA1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B7" sqref="BB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24924</v>
      </c>
      <c r="R7" s="1194"/>
      <c r="S7" s="1194"/>
      <c r="T7" s="1194"/>
      <c r="U7" s="1194"/>
      <c r="V7" s="1194">
        <v>24527</v>
      </c>
      <c r="W7" s="1194"/>
      <c r="X7" s="1194"/>
      <c r="Y7" s="1194"/>
      <c r="Z7" s="1194"/>
      <c r="AA7" s="1194">
        <v>397</v>
      </c>
      <c r="AB7" s="1194"/>
      <c r="AC7" s="1194"/>
      <c r="AD7" s="1194"/>
      <c r="AE7" s="1195"/>
      <c r="AF7" s="1196">
        <v>229</v>
      </c>
      <c r="AG7" s="1197"/>
      <c r="AH7" s="1197"/>
      <c r="AI7" s="1197"/>
      <c r="AJ7" s="1198"/>
      <c r="AK7" s="1180">
        <v>1894</v>
      </c>
      <c r="AL7" s="1181"/>
      <c r="AM7" s="1181"/>
      <c r="AN7" s="1181"/>
      <c r="AO7" s="1181"/>
      <c r="AP7" s="1181">
        <v>30980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c r="BU7" s="1185"/>
      <c r="BV7" s="1185"/>
      <c r="BW7" s="1185"/>
      <c r="BX7" s="1185"/>
      <c r="BY7" s="1185"/>
      <c r="BZ7" s="1185"/>
      <c r="CA7" s="1185"/>
      <c r="CB7" s="1185"/>
      <c r="CC7" s="1185"/>
      <c r="CD7" s="1185"/>
      <c r="CE7" s="1185"/>
      <c r="CF7" s="1185"/>
      <c r="CG7" s="1186"/>
      <c r="CH7" s="1177">
        <v>45</v>
      </c>
      <c r="CI7" s="1178"/>
      <c r="CJ7" s="1178"/>
      <c r="CK7" s="1178"/>
      <c r="CL7" s="1179"/>
      <c r="CM7" s="1177">
        <v>150</v>
      </c>
      <c r="CN7" s="1178"/>
      <c r="CO7" s="1178"/>
      <c r="CP7" s="1178"/>
      <c r="CQ7" s="1179"/>
      <c r="CR7" s="1177">
        <v>55</v>
      </c>
      <c r="CS7" s="1178"/>
      <c r="CT7" s="1178"/>
      <c r="CU7" s="1178"/>
      <c r="CV7" s="1179"/>
      <c r="CW7" s="1177" t="s">
        <v>598</v>
      </c>
      <c r="CX7" s="1178"/>
      <c r="CY7" s="1178"/>
      <c r="CZ7" s="1178"/>
      <c r="DA7" s="1179"/>
      <c r="DB7" s="1177" t="s">
        <v>598</v>
      </c>
      <c r="DC7" s="1178"/>
      <c r="DD7" s="1178"/>
      <c r="DE7" s="1178"/>
      <c r="DF7" s="1179"/>
      <c r="DG7" s="1177" t="s">
        <v>598</v>
      </c>
      <c r="DH7" s="1178"/>
      <c r="DI7" s="1178"/>
      <c r="DJ7" s="1178"/>
      <c r="DK7" s="1179"/>
      <c r="DL7" s="1177" t="s">
        <v>598</v>
      </c>
      <c r="DM7" s="1178"/>
      <c r="DN7" s="1178"/>
      <c r="DO7" s="1178"/>
      <c r="DP7" s="1179"/>
      <c r="DQ7" s="1177" t="s">
        <v>598</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720</v>
      </c>
      <c r="R8" s="1133"/>
      <c r="S8" s="1133"/>
      <c r="T8" s="1133"/>
      <c r="U8" s="1133"/>
      <c r="V8" s="1133">
        <v>720</v>
      </c>
      <c r="W8" s="1133"/>
      <c r="X8" s="1133"/>
      <c r="Y8" s="1133"/>
      <c r="Z8" s="1133"/>
      <c r="AA8" s="1133" t="s">
        <v>598</v>
      </c>
      <c r="AB8" s="1133"/>
      <c r="AC8" s="1133"/>
      <c r="AD8" s="1133"/>
      <c r="AE8" s="1134"/>
      <c r="AF8" s="1108" t="s">
        <v>383</v>
      </c>
      <c r="AG8" s="1109"/>
      <c r="AH8" s="1109"/>
      <c r="AI8" s="1109"/>
      <c r="AJ8" s="1110"/>
      <c r="AK8" s="1175">
        <v>338</v>
      </c>
      <c r="AL8" s="1176"/>
      <c r="AM8" s="1176"/>
      <c r="AN8" s="1176"/>
      <c r="AO8" s="1176"/>
      <c r="AP8" s="1176">
        <v>1633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581</v>
      </c>
      <c r="BT8" s="1104"/>
      <c r="BU8" s="1104"/>
      <c r="BV8" s="1104"/>
      <c r="BW8" s="1104"/>
      <c r="BX8" s="1104"/>
      <c r="BY8" s="1104"/>
      <c r="BZ8" s="1104"/>
      <c r="CA8" s="1104"/>
      <c r="CB8" s="1104"/>
      <c r="CC8" s="1104"/>
      <c r="CD8" s="1104"/>
      <c r="CE8" s="1104"/>
      <c r="CF8" s="1104"/>
      <c r="CG8" s="1105"/>
      <c r="CH8" s="1078">
        <v>5</v>
      </c>
      <c r="CI8" s="1079"/>
      <c r="CJ8" s="1079"/>
      <c r="CK8" s="1079"/>
      <c r="CL8" s="1080"/>
      <c r="CM8" s="1078">
        <v>99</v>
      </c>
      <c r="CN8" s="1079"/>
      <c r="CO8" s="1079"/>
      <c r="CP8" s="1079"/>
      <c r="CQ8" s="1080"/>
      <c r="CR8" s="1078">
        <v>14</v>
      </c>
      <c r="CS8" s="1079"/>
      <c r="CT8" s="1079"/>
      <c r="CU8" s="1079"/>
      <c r="CV8" s="1080"/>
      <c r="CW8" s="1078" t="s">
        <v>598</v>
      </c>
      <c r="CX8" s="1079"/>
      <c r="CY8" s="1079"/>
      <c r="CZ8" s="1079"/>
      <c r="DA8" s="1080"/>
      <c r="DB8" s="1078" t="s">
        <v>598</v>
      </c>
      <c r="DC8" s="1079"/>
      <c r="DD8" s="1079"/>
      <c r="DE8" s="1079"/>
      <c r="DF8" s="1080"/>
      <c r="DG8" s="1078" t="s">
        <v>598</v>
      </c>
      <c r="DH8" s="1079"/>
      <c r="DI8" s="1079"/>
      <c r="DJ8" s="1079"/>
      <c r="DK8" s="1080"/>
      <c r="DL8" s="1078" t="s">
        <v>598</v>
      </c>
      <c r="DM8" s="1079"/>
      <c r="DN8" s="1079"/>
      <c r="DO8" s="1079"/>
      <c r="DP8" s="1080"/>
      <c r="DQ8" s="1078" t="s">
        <v>598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582</v>
      </c>
      <c r="BT9" s="1104"/>
      <c r="BU9" s="1104"/>
      <c r="BV9" s="1104"/>
      <c r="BW9" s="1104"/>
      <c r="BX9" s="1104"/>
      <c r="BY9" s="1104"/>
      <c r="BZ9" s="1104"/>
      <c r="CA9" s="1104"/>
      <c r="CB9" s="1104"/>
      <c r="CC9" s="1104"/>
      <c r="CD9" s="1104"/>
      <c r="CE9" s="1104"/>
      <c r="CF9" s="1104"/>
      <c r="CG9" s="1105"/>
      <c r="CH9" s="1078">
        <v>9</v>
      </c>
      <c r="CI9" s="1079"/>
      <c r="CJ9" s="1079"/>
      <c r="CK9" s="1079"/>
      <c r="CL9" s="1080"/>
      <c r="CM9" s="1078">
        <v>385</v>
      </c>
      <c r="CN9" s="1079"/>
      <c r="CO9" s="1079"/>
      <c r="CP9" s="1079"/>
      <c r="CQ9" s="1080"/>
      <c r="CR9" s="1078">
        <v>421</v>
      </c>
      <c r="CS9" s="1079"/>
      <c r="CT9" s="1079"/>
      <c r="CU9" s="1079"/>
      <c r="CV9" s="1080"/>
      <c r="CW9" s="1078" t="s">
        <v>598</v>
      </c>
      <c r="CX9" s="1079"/>
      <c r="CY9" s="1079"/>
      <c r="CZ9" s="1079"/>
      <c r="DA9" s="1080"/>
      <c r="DB9" s="1078" t="s">
        <v>600</v>
      </c>
      <c r="DC9" s="1079"/>
      <c r="DD9" s="1079"/>
      <c r="DE9" s="1079"/>
      <c r="DF9" s="1080"/>
      <c r="DG9" s="1078" t="s">
        <v>600</v>
      </c>
      <c r="DH9" s="1079"/>
      <c r="DI9" s="1079"/>
      <c r="DJ9" s="1079"/>
      <c r="DK9" s="1080"/>
      <c r="DL9" s="1078" t="s">
        <v>600</v>
      </c>
      <c r="DM9" s="1079"/>
      <c r="DN9" s="1079"/>
      <c r="DO9" s="1079"/>
      <c r="DP9" s="1080"/>
      <c r="DQ9" s="1078" t="s">
        <v>600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583</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501</v>
      </c>
      <c r="CN10" s="1079"/>
      <c r="CO10" s="1079"/>
      <c r="CP10" s="1079"/>
      <c r="CQ10" s="1080"/>
      <c r="CR10" s="1078">
        <v>403</v>
      </c>
      <c r="CS10" s="1079"/>
      <c r="CT10" s="1079"/>
      <c r="CU10" s="1079"/>
      <c r="CV10" s="1080"/>
      <c r="CW10" s="1078">
        <v>7</v>
      </c>
      <c r="CX10" s="1079"/>
      <c r="CY10" s="1079"/>
      <c r="CZ10" s="1079"/>
      <c r="DA10" s="1080"/>
      <c r="DB10" s="1078" t="s">
        <v>598</v>
      </c>
      <c r="DC10" s="1079"/>
      <c r="DD10" s="1079"/>
      <c r="DE10" s="1079"/>
      <c r="DF10" s="1080"/>
      <c r="DG10" s="1078" t="s">
        <v>598</v>
      </c>
      <c r="DH10" s="1079"/>
      <c r="DI10" s="1079"/>
      <c r="DJ10" s="1079"/>
      <c r="DK10" s="1080"/>
      <c r="DL10" s="1078" t="s">
        <v>598</v>
      </c>
      <c r="DM10" s="1079"/>
      <c r="DN10" s="1079"/>
      <c r="DO10" s="1079"/>
      <c r="DP10" s="1080"/>
      <c r="DQ10" s="1078" t="s">
        <v>598</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584</v>
      </c>
      <c r="BT11" s="1104"/>
      <c r="BU11" s="1104"/>
      <c r="BV11" s="1104"/>
      <c r="BW11" s="1104"/>
      <c r="BX11" s="1104"/>
      <c r="BY11" s="1104"/>
      <c r="BZ11" s="1104"/>
      <c r="CA11" s="1104"/>
      <c r="CB11" s="1104"/>
      <c r="CC11" s="1104"/>
      <c r="CD11" s="1104"/>
      <c r="CE11" s="1104"/>
      <c r="CF11" s="1104"/>
      <c r="CG11" s="1105"/>
      <c r="CH11" s="1078">
        <v>-6</v>
      </c>
      <c r="CI11" s="1079"/>
      <c r="CJ11" s="1079"/>
      <c r="CK11" s="1079"/>
      <c r="CL11" s="1080"/>
      <c r="CM11" s="1078">
        <v>-15</v>
      </c>
      <c r="CN11" s="1079"/>
      <c r="CO11" s="1079"/>
      <c r="CP11" s="1079"/>
      <c r="CQ11" s="1080"/>
      <c r="CR11" s="1078">
        <v>5</v>
      </c>
      <c r="CS11" s="1079"/>
      <c r="CT11" s="1079"/>
      <c r="CU11" s="1079"/>
      <c r="CV11" s="1080"/>
      <c r="CW11" s="1078" t="s">
        <v>598</v>
      </c>
      <c r="CX11" s="1079"/>
      <c r="CY11" s="1079"/>
      <c r="CZ11" s="1079"/>
      <c r="DA11" s="1080"/>
      <c r="DB11" s="1078" t="s">
        <v>600</v>
      </c>
      <c r="DC11" s="1079"/>
      <c r="DD11" s="1079"/>
      <c r="DE11" s="1079"/>
      <c r="DF11" s="1080"/>
      <c r="DG11" s="1078" t="s">
        <v>600</v>
      </c>
      <c r="DH11" s="1079"/>
      <c r="DI11" s="1079"/>
      <c r="DJ11" s="1079"/>
      <c r="DK11" s="1080"/>
      <c r="DL11" s="1078" t="s">
        <v>600</v>
      </c>
      <c r="DM11" s="1079"/>
      <c r="DN11" s="1079"/>
      <c r="DO11" s="1079"/>
      <c r="DP11" s="1080"/>
      <c r="DQ11" s="1078" t="s">
        <v>600</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25644</v>
      </c>
      <c r="R23" s="1158"/>
      <c r="S23" s="1158"/>
      <c r="T23" s="1158"/>
      <c r="U23" s="1158"/>
      <c r="V23" s="1158">
        <v>25247</v>
      </c>
      <c r="W23" s="1158"/>
      <c r="X23" s="1158"/>
      <c r="Y23" s="1158"/>
      <c r="Z23" s="1158"/>
      <c r="AA23" s="1158">
        <v>397</v>
      </c>
      <c r="AB23" s="1158"/>
      <c r="AC23" s="1158"/>
      <c r="AD23" s="1158"/>
      <c r="AE23" s="1159"/>
      <c r="AF23" s="1160">
        <v>229</v>
      </c>
      <c r="AG23" s="1158"/>
      <c r="AH23" s="1158"/>
      <c r="AI23" s="1158"/>
      <c r="AJ23" s="1161"/>
      <c r="AK23" s="1162"/>
      <c r="AL23" s="1163"/>
      <c r="AM23" s="1163"/>
      <c r="AN23" s="1163"/>
      <c r="AO23" s="1163"/>
      <c r="AP23" s="1158">
        <v>32613</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6928</v>
      </c>
      <c r="R28" s="1143"/>
      <c r="S28" s="1143"/>
      <c r="T28" s="1143"/>
      <c r="U28" s="1143"/>
      <c r="V28" s="1143">
        <v>6808</v>
      </c>
      <c r="W28" s="1143"/>
      <c r="X28" s="1143"/>
      <c r="Y28" s="1143"/>
      <c r="Z28" s="1143"/>
      <c r="AA28" s="1143">
        <v>120</v>
      </c>
      <c r="AB28" s="1143"/>
      <c r="AC28" s="1143"/>
      <c r="AD28" s="1143"/>
      <c r="AE28" s="1144"/>
      <c r="AF28" s="1145">
        <v>120</v>
      </c>
      <c r="AG28" s="1143"/>
      <c r="AH28" s="1143"/>
      <c r="AI28" s="1143"/>
      <c r="AJ28" s="1146"/>
      <c r="AK28" s="1147">
        <v>1104</v>
      </c>
      <c r="AL28" s="1135"/>
      <c r="AM28" s="1135"/>
      <c r="AN28" s="1135"/>
      <c r="AO28" s="1135"/>
      <c r="AP28" s="1135">
        <v>46</v>
      </c>
      <c r="AQ28" s="1135"/>
      <c r="AR28" s="1135"/>
      <c r="AS28" s="1135"/>
      <c r="AT28" s="1135"/>
      <c r="AU28" s="1135">
        <v>14</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5254</v>
      </c>
      <c r="R29" s="1133"/>
      <c r="S29" s="1133"/>
      <c r="T29" s="1133"/>
      <c r="U29" s="1133"/>
      <c r="V29" s="1133">
        <v>5118</v>
      </c>
      <c r="W29" s="1133"/>
      <c r="X29" s="1133"/>
      <c r="Y29" s="1133"/>
      <c r="Z29" s="1133"/>
      <c r="AA29" s="1133">
        <v>136</v>
      </c>
      <c r="AB29" s="1133"/>
      <c r="AC29" s="1133"/>
      <c r="AD29" s="1133"/>
      <c r="AE29" s="1134"/>
      <c r="AF29" s="1108">
        <v>136</v>
      </c>
      <c r="AG29" s="1109"/>
      <c r="AH29" s="1109"/>
      <c r="AI29" s="1109"/>
      <c r="AJ29" s="1110"/>
      <c r="AK29" s="1069">
        <v>731</v>
      </c>
      <c r="AL29" s="1060"/>
      <c r="AM29" s="1060"/>
      <c r="AN29" s="1060"/>
      <c r="AO29" s="1060"/>
      <c r="AP29" s="1060" t="s">
        <v>598</v>
      </c>
      <c r="AQ29" s="1060"/>
      <c r="AR29" s="1060"/>
      <c r="AS29" s="1060"/>
      <c r="AT29" s="1060"/>
      <c r="AU29" s="1060" t="s">
        <v>598</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735</v>
      </c>
      <c r="R30" s="1133"/>
      <c r="S30" s="1133"/>
      <c r="T30" s="1133"/>
      <c r="U30" s="1133"/>
      <c r="V30" s="1133">
        <v>718</v>
      </c>
      <c r="W30" s="1133"/>
      <c r="X30" s="1133"/>
      <c r="Y30" s="1133"/>
      <c r="Z30" s="1133"/>
      <c r="AA30" s="1133">
        <v>17</v>
      </c>
      <c r="AB30" s="1133"/>
      <c r="AC30" s="1133"/>
      <c r="AD30" s="1133"/>
      <c r="AE30" s="1134"/>
      <c r="AF30" s="1108">
        <v>17</v>
      </c>
      <c r="AG30" s="1109"/>
      <c r="AH30" s="1109"/>
      <c r="AI30" s="1109"/>
      <c r="AJ30" s="1110"/>
      <c r="AK30" s="1069">
        <v>217</v>
      </c>
      <c r="AL30" s="1060"/>
      <c r="AM30" s="1060"/>
      <c r="AN30" s="1060"/>
      <c r="AO30" s="1060"/>
      <c r="AP30" s="1060" t="s">
        <v>598</v>
      </c>
      <c r="AQ30" s="1060"/>
      <c r="AR30" s="1060"/>
      <c r="AS30" s="1060"/>
      <c r="AT30" s="1060"/>
      <c r="AU30" s="1060" t="s">
        <v>598</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1081</v>
      </c>
      <c r="R31" s="1133"/>
      <c r="S31" s="1133"/>
      <c r="T31" s="1133"/>
      <c r="U31" s="1133"/>
      <c r="V31" s="1133">
        <v>1105</v>
      </c>
      <c r="W31" s="1133"/>
      <c r="X31" s="1133"/>
      <c r="Y31" s="1133"/>
      <c r="Z31" s="1133"/>
      <c r="AA31" s="1133">
        <v>-24</v>
      </c>
      <c r="AB31" s="1133"/>
      <c r="AC31" s="1133"/>
      <c r="AD31" s="1133"/>
      <c r="AE31" s="1134"/>
      <c r="AF31" s="1108">
        <v>44</v>
      </c>
      <c r="AG31" s="1109"/>
      <c r="AH31" s="1109"/>
      <c r="AI31" s="1109"/>
      <c r="AJ31" s="1110"/>
      <c r="AK31" s="1069">
        <v>754</v>
      </c>
      <c r="AL31" s="1060"/>
      <c r="AM31" s="1060"/>
      <c r="AN31" s="1060"/>
      <c r="AO31" s="1060"/>
      <c r="AP31" s="1060">
        <v>12262</v>
      </c>
      <c r="AQ31" s="1060"/>
      <c r="AR31" s="1060"/>
      <c r="AS31" s="1060"/>
      <c r="AT31" s="1060"/>
      <c r="AU31" s="1060">
        <v>11171</v>
      </c>
      <c r="AV31" s="1060"/>
      <c r="AW31" s="1060"/>
      <c r="AX31" s="1060"/>
      <c r="AY31" s="1060"/>
      <c r="AZ31" s="1131"/>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154</v>
      </c>
      <c r="R32" s="1133"/>
      <c r="S32" s="1133"/>
      <c r="T32" s="1133"/>
      <c r="U32" s="1133"/>
      <c r="V32" s="1133">
        <v>139</v>
      </c>
      <c r="W32" s="1133"/>
      <c r="X32" s="1133"/>
      <c r="Y32" s="1133"/>
      <c r="Z32" s="1133"/>
      <c r="AA32" s="1133">
        <v>15</v>
      </c>
      <c r="AB32" s="1133"/>
      <c r="AC32" s="1133"/>
      <c r="AD32" s="1133"/>
      <c r="AE32" s="1134"/>
      <c r="AF32" s="1108">
        <v>93</v>
      </c>
      <c r="AG32" s="1109"/>
      <c r="AH32" s="1109"/>
      <c r="AI32" s="1109"/>
      <c r="AJ32" s="1110"/>
      <c r="AK32" s="1069">
        <v>64</v>
      </c>
      <c r="AL32" s="1060"/>
      <c r="AM32" s="1060"/>
      <c r="AN32" s="1060"/>
      <c r="AO32" s="1060"/>
      <c r="AP32" s="1060">
        <v>106</v>
      </c>
      <c r="AQ32" s="1060"/>
      <c r="AR32" s="1060"/>
      <c r="AS32" s="1060"/>
      <c r="AT32" s="1060"/>
      <c r="AU32" s="1060">
        <v>62</v>
      </c>
      <c r="AV32" s="1060"/>
      <c r="AW32" s="1060"/>
      <c r="AX32" s="1060"/>
      <c r="AY32" s="1060"/>
      <c r="AZ32" s="1131"/>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46</v>
      </c>
      <c r="R33" s="1133"/>
      <c r="S33" s="1133"/>
      <c r="T33" s="1133"/>
      <c r="U33" s="1133"/>
      <c r="V33" s="1133">
        <v>38</v>
      </c>
      <c r="W33" s="1133"/>
      <c r="X33" s="1133"/>
      <c r="Y33" s="1133"/>
      <c r="Z33" s="1133"/>
      <c r="AA33" s="1133">
        <v>8</v>
      </c>
      <c r="AB33" s="1133"/>
      <c r="AC33" s="1133"/>
      <c r="AD33" s="1133"/>
      <c r="AE33" s="1134"/>
      <c r="AF33" s="1108">
        <v>23</v>
      </c>
      <c r="AG33" s="1109"/>
      <c r="AH33" s="1109"/>
      <c r="AI33" s="1109"/>
      <c r="AJ33" s="1110"/>
      <c r="AK33" s="1069" t="s">
        <v>610</v>
      </c>
      <c r="AL33" s="1060"/>
      <c r="AM33" s="1060"/>
      <c r="AN33" s="1060"/>
      <c r="AO33" s="1060"/>
      <c r="AP33" s="1060" t="s">
        <v>599</v>
      </c>
      <c r="AQ33" s="1060"/>
      <c r="AR33" s="1060"/>
      <c r="AS33" s="1060"/>
      <c r="AT33" s="1060"/>
      <c r="AU33" s="1060" t="s">
        <v>608</v>
      </c>
      <c r="AV33" s="1060"/>
      <c r="AW33" s="1060"/>
      <c r="AX33" s="1060"/>
      <c r="AY33" s="1060"/>
      <c r="AZ33" s="1131"/>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14</v>
      </c>
      <c r="R34" s="1133"/>
      <c r="S34" s="1133"/>
      <c r="T34" s="1133"/>
      <c r="U34" s="1133"/>
      <c r="V34" s="1133">
        <v>62</v>
      </c>
      <c r="W34" s="1133"/>
      <c r="X34" s="1133"/>
      <c r="Y34" s="1133"/>
      <c r="Z34" s="1133"/>
      <c r="AA34" s="1133">
        <v>-48</v>
      </c>
      <c r="AB34" s="1133"/>
      <c r="AC34" s="1133"/>
      <c r="AD34" s="1133"/>
      <c r="AE34" s="1134"/>
      <c r="AF34" s="1108">
        <v>870</v>
      </c>
      <c r="AG34" s="1109"/>
      <c r="AH34" s="1109"/>
      <c r="AI34" s="1109"/>
      <c r="AJ34" s="1110"/>
      <c r="AK34" s="1069" t="s">
        <v>609</v>
      </c>
      <c r="AL34" s="1060"/>
      <c r="AM34" s="1060"/>
      <c r="AN34" s="1060"/>
      <c r="AO34" s="1060"/>
      <c r="AP34" s="1060" t="s">
        <v>598</v>
      </c>
      <c r="AQ34" s="1060"/>
      <c r="AR34" s="1060"/>
      <c r="AS34" s="1060"/>
      <c r="AT34" s="1060"/>
      <c r="AU34" s="1060" t="s">
        <v>598</v>
      </c>
      <c r="AV34" s="1060"/>
      <c r="AW34" s="1060"/>
      <c r="AX34" s="1060"/>
      <c r="AY34" s="1060"/>
      <c r="AZ34" s="1131"/>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1303</v>
      </c>
      <c r="AG63" s="1048"/>
      <c r="AH63" s="1048"/>
      <c r="AI63" s="1048"/>
      <c r="AJ63" s="1119"/>
      <c r="AK63" s="1120"/>
      <c r="AL63" s="1052"/>
      <c r="AM63" s="1052"/>
      <c r="AN63" s="1052"/>
      <c r="AO63" s="1052"/>
      <c r="AP63" s="1048">
        <v>12414</v>
      </c>
      <c r="AQ63" s="1048"/>
      <c r="AR63" s="1048"/>
      <c r="AS63" s="1048"/>
      <c r="AT63" s="1048"/>
      <c r="AU63" s="1048">
        <v>11247</v>
      </c>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390</v>
      </c>
      <c r="W66" s="1091"/>
      <c r="X66" s="1091"/>
      <c r="Y66" s="1091"/>
      <c r="Z66" s="1092"/>
      <c r="AA66" s="1090" t="s">
        <v>391</v>
      </c>
      <c r="AB66" s="1091"/>
      <c r="AC66" s="1091"/>
      <c r="AD66" s="1091"/>
      <c r="AE66" s="1092"/>
      <c r="AF66" s="1096" t="s">
        <v>392</v>
      </c>
      <c r="AG66" s="1097"/>
      <c r="AH66" s="1097"/>
      <c r="AI66" s="1097"/>
      <c r="AJ66" s="1098"/>
      <c r="AK66" s="1090" t="s">
        <v>393</v>
      </c>
      <c r="AL66" s="1085"/>
      <c r="AM66" s="1085"/>
      <c r="AN66" s="1085"/>
      <c r="AO66" s="1086"/>
      <c r="AP66" s="1090" t="s">
        <v>394</v>
      </c>
      <c r="AQ66" s="1091"/>
      <c r="AR66" s="1091"/>
      <c r="AS66" s="1091"/>
      <c r="AT66" s="1092"/>
      <c r="AU66" s="1090" t="s">
        <v>413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585</v>
      </c>
      <c r="C68" s="1075"/>
      <c r="D68" s="1075"/>
      <c r="E68" s="1075"/>
      <c r="F68" s="1075"/>
      <c r="G68" s="1075"/>
      <c r="H68" s="1075"/>
      <c r="I68" s="1075"/>
      <c r="J68" s="1075"/>
      <c r="K68" s="1075"/>
      <c r="L68" s="1075"/>
      <c r="M68" s="1075"/>
      <c r="N68" s="1075"/>
      <c r="O68" s="1075"/>
      <c r="P68" s="1076"/>
      <c r="Q68" s="1077">
        <v>227</v>
      </c>
      <c r="R68" s="1071"/>
      <c r="S68" s="1071"/>
      <c r="T68" s="1071"/>
      <c r="U68" s="1071"/>
      <c r="V68" s="1071">
        <v>217</v>
      </c>
      <c r="W68" s="1071"/>
      <c r="X68" s="1071"/>
      <c r="Y68" s="1071"/>
      <c r="Z68" s="1071"/>
      <c r="AA68" s="1071">
        <v>10</v>
      </c>
      <c r="AB68" s="1071"/>
      <c r="AC68" s="1071"/>
      <c r="AD68" s="1071"/>
      <c r="AE68" s="1071"/>
      <c r="AF68" s="1071">
        <v>10</v>
      </c>
      <c r="AG68" s="1071"/>
      <c r="AH68" s="1071"/>
      <c r="AI68" s="1071"/>
      <c r="AJ68" s="1071"/>
      <c r="AK68" s="1071">
        <v>9</v>
      </c>
      <c r="AL68" s="1071"/>
      <c r="AM68" s="1071"/>
      <c r="AN68" s="1071"/>
      <c r="AO68" s="1071"/>
      <c r="AP68" s="1071">
        <v>56</v>
      </c>
      <c r="AQ68" s="1071"/>
      <c r="AR68" s="1071"/>
      <c r="AS68" s="1071"/>
      <c r="AT68" s="1071"/>
      <c r="AU68" s="1071">
        <v>18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64</v>
      </c>
      <c r="R69" s="1060"/>
      <c r="S69" s="1060"/>
      <c r="T69" s="1060"/>
      <c r="U69" s="1060"/>
      <c r="V69" s="1060">
        <v>64</v>
      </c>
      <c r="W69" s="1060"/>
      <c r="X69" s="1060"/>
      <c r="Y69" s="1060"/>
      <c r="Z69" s="1060"/>
      <c r="AA69" s="1060" t="s">
        <v>600</v>
      </c>
      <c r="AB69" s="1060"/>
      <c r="AC69" s="1060"/>
      <c r="AD69" s="1060"/>
      <c r="AE69" s="1060"/>
      <c r="AF69" s="1060" t="s">
        <v>598</v>
      </c>
      <c r="AG69" s="1060"/>
      <c r="AH69" s="1060"/>
      <c r="AI69" s="1060"/>
      <c r="AJ69" s="1060"/>
      <c r="AK69" s="1060">
        <v>26</v>
      </c>
      <c r="AL69" s="1060"/>
      <c r="AM69" s="1060"/>
      <c r="AN69" s="1060"/>
      <c r="AO69" s="1060"/>
      <c r="AP69" s="1060" t="s">
        <v>600</v>
      </c>
      <c r="AQ69" s="1060"/>
      <c r="AR69" s="1060"/>
      <c r="AS69" s="1060"/>
      <c r="AT69" s="1060"/>
      <c r="AU69" s="1060" t="s">
        <v>600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124</v>
      </c>
      <c r="R70" s="1060"/>
      <c r="S70" s="1060"/>
      <c r="T70" s="1060"/>
      <c r="U70" s="1060"/>
      <c r="V70" s="1060">
        <v>119</v>
      </c>
      <c r="W70" s="1060"/>
      <c r="X70" s="1060"/>
      <c r="Y70" s="1060"/>
      <c r="Z70" s="1060"/>
      <c r="AA70" s="1060">
        <v>5</v>
      </c>
      <c r="AB70" s="1060"/>
      <c r="AC70" s="1060"/>
      <c r="AD70" s="1060"/>
      <c r="AE70" s="1060"/>
      <c r="AF70" s="1060">
        <v>5</v>
      </c>
      <c r="AG70" s="1060"/>
      <c r="AH70" s="1060"/>
      <c r="AI70" s="1060"/>
      <c r="AJ70" s="1060"/>
      <c r="AK70" s="1060">
        <v>21</v>
      </c>
      <c r="AL70" s="1060"/>
      <c r="AM70" s="1060"/>
      <c r="AN70" s="1060"/>
      <c r="AO70" s="1060"/>
      <c r="AP70" s="1060">
        <v>47</v>
      </c>
      <c r="AQ70" s="1060"/>
      <c r="AR70" s="1060"/>
      <c r="AS70" s="1060"/>
      <c r="AT70" s="1060"/>
      <c r="AU70" s="1060">
        <v>16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588</v>
      </c>
      <c r="C71" s="1064"/>
      <c r="D71" s="1064"/>
      <c r="E71" s="1064"/>
      <c r="F71" s="1064"/>
      <c r="G71" s="1064"/>
      <c r="H71" s="1064"/>
      <c r="I71" s="1064"/>
      <c r="J71" s="1064"/>
      <c r="K71" s="1064"/>
      <c r="L71" s="1064"/>
      <c r="M71" s="1064"/>
      <c r="N71" s="1064"/>
      <c r="O71" s="1064"/>
      <c r="P71" s="1065"/>
      <c r="Q71" s="1066">
        <v>1</v>
      </c>
      <c r="R71" s="1060"/>
      <c r="S71" s="1060"/>
      <c r="T71" s="1060"/>
      <c r="U71" s="1060"/>
      <c r="V71" s="1060">
        <v>1</v>
      </c>
      <c r="W71" s="1060"/>
      <c r="X71" s="1060"/>
      <c r="Y71" s="1060"/>
      <c r="Z71" s="1060"/>
      <c r="AA71" s="1060" t="s">
        <v>598</v>
      </c>
      <c r="AB71" s="1060"/>
      <c r="AC71" s="1060"/>
      <c r="AD71" s="1060"/>
      <c r="AE71" s="1060"/>
      <c r="AF71" s="1060" t="s">
        <v>598</v>
      </c>
      <c r="AG71" s="1060"/>
      <c r="AH71" s="1060"/>
      <c r="AI71" s="1060"/>
      <c r="AJ71" s="1060"/>
      <c r="AK71" s="1060" t="s">
        <v>598</v>
      </c>
      <c r="AL71" s="1060"/>
      <c r="AM71" s="1060"/>
      <c r="AN71" s="1060"/>
      <c r="AO71" s="1060"/>
      <c r="AP71" s="1060" t="s">
        <v>598</v>
      </c>
      <c r="AQ71" s="1060"/>
      <c r="AR71" s="1060"/>
      <c r="AS71" s="1060"/>
      <c r="AT71" s="1060"/>
      <c r="AU71" s="1060" t="s">
        <v>598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6">
        <v>237</v>
      </c>
      <c r="R72" s="1060"/>
      <c r="S72" s="1060"/>
      <c r="T72" s="1060"/>
      <c r="U72" s="1060"/>
      <c r="V72" s="1060">
        <v>120</v>
      </c>
      <c r="W72" s="1060"/>
      <c r="X72" s="1060"/>
      <c r="Y72" s="1060"/>
      <c r="Z72" s="1060"/>
      <c r="AA72" s="1060">
        <v>117</v>
      </c>
      <c r="AB72" s="1060"/>
      <c r="AC72" s="1060"/>
      <c r="AD72" s="1060"/>
      <c r="AE72" s="1060"/>
      <c r="AF72" s="1060">
        <v>117</v>
      </c>
      <c r="AG72" s="1060"/>
      <c r="AH72" s="1060"/>
      <c r="AI72" s="1060"/>
      <c r="AJ72" s="1060"/>
      <c r="AK72" s="1060" t="s">
        <v>598</v>
      </c>
      <c r="AL72" s="1060"/>
      <c r="AM72" s="1060"/>
      <c r="AN72" s="1060"/>
      <c r="AO72" s="1060"/>
      <c r="AP72" s="1060" t="s">
        <v>598</v>
      </c>
      <c r="AQ72" s="1060"/>
      <c r="AR72" s="1060"/>
      <c r="AS72" s="1060"/>
      <c r="AT72" s="1060"/>
      <c r="AU72" s="1060" t="s">
        <v>598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590</v>
      </c>
      <c r="C73" s="1064"/>
      <c r="D73" s="1064"/>
      <c r="E73" s="1064"/>
      <c r="F73" s="1064"/>
      <c r="G73" s="1064"/>
      <c r="H73" s="1064"/>
      <c r="I73" s="1064"/>
      <c r="J73" s="1064"/>
      <c r="K73" s="1064"/>
      <c r="L73" s="1064"/>
      <c r="M73" s="1064"/>
      <c r="N73" s="1064"/>
      <c r="O73" s="1064"/>
      <c r="P73" s="1065"/>
      <c r="Q73" s="1066">
        <v>1879</v>
      </c>
      <c r="R73" s="1060"/>
      <c r="S73" s="1060"/>
      <c r="T73" s="1060"/>
      <c r="U73" s="1060"/>
      <c r="V73" s="1060">
        <v>1856</v>
      </c>
      <c r="W73" s="1060"/>
      <c r="X73" s="1060"/>
      <c r="Y73" s="1060"/>
      <c r="Z73" s="1060"/>
      <c r="AA73" s="1060">
        <v>23</v>
      </c>
      <c r="AB73" s="1060"/>
      <c r="AC73" s="1060"/>
      <c r="AD73" s="1060"/>
      <c r="AE73" s="1060"/>
      <c r="AF73" s="1060">
        <v>23</v>
      </c>
      <c r="AG73" s="1060"/>
      <c r="AH73" s="1060"/>
      <c r="AI73" s="1060"/>
      <c r="AJ73" s="1060"/>
      <c r="AK73" s="1060" t="s">
        <v>599</v>
      </c>
      <c r="AL73" s="1060"/>
      <c r="AM73" s="1060"/>
      <c r="AN73" s="1060"/>
      <c r="AO73" s="1060"/>
      <c r="AP73" s="1060">
        <v>1526</v>
      </c>
      <c r="AQ73" s="1060"/>
      <c r="AR73" s="1060"/>
      <c r="AS73" s="1060"/>
      <c r="AT73" s="1060"/>
      <c r="AU73" s="1060">
        <v>503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440</v>
      </c>
      <c r="R74" s="1060"/>
      <c r="S74" s="1060"/>
      <c r="T74" s="1060"/>
      <c r="U74" s="1060"/>
      <c r="V74" s="1060">
        <v>430</v>
      </c>
      <c r="W74" s="1060"/>
      <c r="X74" s="1060"/>
      <c r="Y74" s="1060"/>
      <c r="Z74" s="1060"/>
      <c r="AA74" s="1060">
        <v>10</v>
      </c>
      <c r="AB74" s="1060"/>
      <c r="AC74" s="1060"/>
      <c r="AD74" s="1060"/>
      <c r="AE74" s="1060"/>
      <c r="AF74" s="1060">
        <v>10</v>
      </c>
      <c r="AG74" s="1060"/>
      <c r="AH74" s="1060"/>
      <c r="AI74" s="1060"/>
      <c r="AJ74" s="1060"/>
      <c r="AK74" s="1060" t="s">
        <v>598</v>
      </c>
      <c r="AL74" s="1060"/>
      <c r="AM74" s="1060"/>
      <c r="AN74" s="1060"/>
      <c r="AO74" s="1060"/>
      <c r="AP74" s="1060">
        <v>152</v>
      </c>
      <c r="AQ74" s="1060"/>
      <c r="AR74" s="1060"/>
      <c r="AS74" s="1060"/>
      <c r="AT74" s="1060"/>
      <c r="AU74" s="1060">
        <v>76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592</v>
      </c>
      <c r="C75" s="1064"/>
      <c r="D75" s="1064"/>
      <c r="E75" s="1064"/>
      <c r="F75" s="1064"/>
      <c r="G75" s="1064"/>
      <c r="H75" s="1064"/>
      <c r="I75" s="1064"/>
      <c r="J75" s="1064"/>
      <c r="K75" s="1064"/>
      <c r="L75" s="1064"/>
      <c r="M75" s="1064"/>
      <c r="N75" s="1064"/>
      <c r="O75" s="1064"/>
      <c r="P75" s="1065"/>
      <c r="Q75" s="1067">
        <v>250</v>
      </c>
      <c r="R75" s="1068"/>
      <c r="S75" s="1068"/>
      <c r="T75" s="1068"/>
      <c r="U75" s="1069"/>
      <c r="V75" s="1070">
        <v>245</v>
      </c>
      <c r="W75" s="1068"/>
      <c r="X75" s="1068"/>
      <c r="Y75" s="1068"/>
      <c r="Z75" s="1069"/>
      <c r="AA75" s="1070">
        <v>5</v>
      </c>
      <c r="AB75" s="1068"/>
      <c r="AC75" s="1068"/>
      <c r="AD75" s="1068"/>
      <c r="AE75" s="1069"/>
      <c r="AF75" s="1070">
        <v>5</v>
      </c>
      <c r="AG75" s="1068"/>
      <c r="AH75" s="1068"/>
      <c r="AI75" s="1068"/>
      <c r="AJ75" s="1069"/>
      <c r="AK75" s="1070" t="s">
        <v>600</v>
      </c>
      <c r="AL75" s="1068"/>
      <c r="AM75" s="1068"/>
      <c r="AN75" s="1068"/>
      <c r="AO75" s="1069"/>
      <c r="AP75" s="1070">
        <v>182</v>
      </c>
      <c r="AQ75" s="1068"/>
      <c r="AR75" s="1068"/>
      <c r="AS75" s="1068"/>
      <c r="AT75" s="1069"/>
      <c r="AU75" s="1070">
        <v>29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593</v>
      </c>
      <c r="C76" s="1064"/>
      <c r="D76" s="1064"/>
      <c r="E76" s="1064"/>
      <c r="F76" s="1064"/>
      <c r="G76" s="1064"/>
      <c r="H76" s="1064"/>
      <c r="I76" s="1064"/>
      <c r="J76" s="1064"/>
      <c r="K76" s="1064"/>
      <c r="L76" s="1064"/>
      <c r="M76" s="1064"/>
      <c r="N76" s="1064"/>
      <c r="O76" s="1064"/>
      <c r="P76" s="1065"/>
      <c r="Q76" s="1067">
        <v>6805</v>
      </c>
      <c r="R76" s="1068"/>
      <c r="S76" s="1068"/>
      <c r="T76" s="1068"/>
      <c r="U76" s="1069"/>
      <c r="V76" s="1070">
        <v>6464</v>
      </c>
      <c r="W76" s="1068"/>
      <c r="X76" s="1068"/>
      <c r="Y76" s="1068"/>
      <c r="Z76" s="1069"/>
      <c r="AA76" s="1070">
        <v>341</v>
      </c>
      <c r="AB76" s="1068"/>
      <c r="AC76" s="1068"/>
      <c r="AD76" s="1068"/>
      <c r="AE76" s="1069"/>
      <c r="AF76" s="1070">
        <v>341</v>
      </c>
      <c r="AG76" s="1068"/>
      <c r="AH76" s="1068"/>
      <c r="AI76" s="1068"/>
      <c r="AJ76" s="1069"/>
      <c r="AK76" s="1070" t="s">
        <v>598</v>
      </c>
      <c r="AL76" s="1068"/>
      <c r="AM76" s="1068"/>
      <c r="AN76" s="1068"/>
      <c r="AO76" s="1069"/>
      <c r="AP76" s="1070">
        <v>31604</v>
      </c>
      <c r="AQ76" s="1068"/>
      <c r="AR76" s="1068"/>
      <c r="AS76" s="1068"/>
      <c r="AT76" s="1069"/>
      <c r="AU76" s="1070">
        <v>2573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594</v>
      </c>
      <c r="C77" s="1064"/>
      <c r="D77" s="1064"/>
      <c r="E77" s="1064"/>
      <c r="F77" s="1064"/>
      <c r="G77" s="1064"/>
      <c r="H77" s="1064"/>
      <c r="I77" s="1064"/>
      <c r="J77" s="1064"/>
      <c r="K77" s="1064"/>
      <c r="L77" s="1064"/>
      <c r="M77" s="1064"/>
      <c r="N77" s="1064"/>
      <c r="O77" s="1064"/>
      <c r="P77" s="1065"/>
      <c r="Q77" s="1067">
        <v>2</v>
      </c>
      <c r="R77" s="1068"/>
      <c r="S77" s="1068"/>
      <c r="T77" s="1068"/>
      <c r="U77" s="1069"/>
      <c r="V77" s="1070">
        <v>1</v>
      </c>
      <c r="W77" s="1068"/>
      <c r="X77" s="1068"/>
      <c r="Y77" s="1068"/>
      <c r="Z77" s="1069"/>
      <c r="AA77" s="1070">
        <v>1</v>
      </c>
      <c r="AB77" s="1068"/>
      <c r="AC77" s="1068"/>
      <c r="AD77" s="1068"/>
      <c r="AE77" s="1069"/>
      <c r="AF77" s="1070">
        <v>1</v>
      </c>
      <c r="AG77" s="1068"/>
      <c r="AH77" s="1068"/>
      <c r="AI77" s="1068"/>
      <c r="AJ77" s="1069"/>
      <c r="AK77" s="1070" t="s">
        <v>600</v>
      </c>
      <c r="AL77" s="1068"/>
      <c r="AM77" s="1068"/>
      <c r="AN77" s="1068"/>
      <c r="AO77" s="1069"/>
      <c r="AP77" s="1070" t="s">
        <v>600</v>
      </c>
      <c r="AQ77" s="1068"/>
      <c r="AR77" s="1068"/>
      <c r="AS77" s="1068"/>
      <c r="AT77" s="1069"/>
      <c r="AU77" s="1070" t="s">
        <v>598</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595</v>
      </c>
      <c r="C78" s="1064"/>
      <c r="D78" s="1064"/>
      <c r="E78" s="1064"/>
      <c r="F78" s="1064"/>
      <c r="G78" s="1064"/>
      <c r="H78" s="1064"/>
      <c r="I78" s="1064"/>
      <c r="J78" s="1064"/>
      <c r="K78" s="1064"/>
      <c r="L78" s="1064"/>
      <c r="M78" s="1064"/>
      <c r="N78" s="1064"/>
      <c r="O78" s="1064"/>
      <c r="P78" s="1065"/>
      <c r="Q78" s="1066">
        <v>679</v>
      </c>
      <c r="R78" s="1060"/>
      <c r="S78" s="1060"/>
      <c r="T78" s="1060"/>
      <c r="U78" s="1060"/>
      <c r="V78" s="1060">
        <v>357</v>
      </c>
      <c r="W78" s="1060"/>
      <c r="X78" s="1060"/>
      <c r="Y78" s="1060"/>
      <c r="Z78" s="1060"/>
      <c r="AA78" s="1060">
        <v>322</v>
      </c>
      <c r="AB78" s="1060"/>
      <c r="AC78" s="1060"/>
      <c r="AD78" s="1060"/>
      <c r="AE78" s="1060"/>
      <c r="AF78" s="1060">
        <v>322</v>
      </c>
      <c r="AG78" s="1060"/>
      <c r="AH78" s="1060"/>
      <c r="AI78" s="1060"/>
      <c r="AJ78" s="1060"/>
      <c r="AK78" s="1060">
        <v>188</v>
      </c>
      <c r="AL78" s="1060"/>
      <c r="AM78" s="1060"/>
      <c r="AN78" s="1060"/>
      <c r="AO78" s="1060"/>
      <c r="AP78" s="1060" t="s">
        <v>598</v>
      </c>
      <c r="AQ78" s="1060"/>
      <c r="AR78" s="1060"/>
      <c r="AS78" s="1060"/>
      <c r="AT78" s="1060"/>
      <c r="AU78" s="1060" t="s">
        <v>600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596</v>
      </c>
      <c r="C79" s="1064"/>
      <c r="D79" s="1064"/>
      <c r="E79" s="1064"/>
      <c r="F79" s="1064"/>
      <c r="G79" s="1064"/>
      <c r="H79" s="1064"/>
      <c r="I79" s="1064"/>
      <c r="J79" s="1064"/>
      <c r="K79" s="1064"/>
      <c r="L79" s="1064"/>
      <c r="M79" s="1064"/>
      <c r="N79" s="1064"/>
      <c r="O79" s="1064"/>
      <c r="P79" s="1065"/>
      <c r="Q79" s="1066">
        <v>764162</v>
      </c>
      <c r="R79" s="1060"/>
      <c r="S79" s="1060"/>
      <c r="T79" s="1060"/>
      <c r="U79" s="1060"/>
      <c r="V79" s="1060">
        <v>744508</v>
      </c>
      <c r="W79" s="1060"/>
      <c r="X79" s="1060"/>
      <c r="Y79" s="1060"/>
      <c r="Z79" s="1060"/>
      <c r="AA79" s="1060">
        <v>19654</v>
      </c>
      <c r="AB79" s="1060"/>
      <c r="AC79" s="1060"/>
      <c r="AD79" s="1060"/>
      <c r="AE79" s="1060"/>
      <c r="AF79" s="1060">
        <v>19654</v>
      </c>
      <c r="AG79" s="1060"/>
      <c r="AH79" s="1060"/>
      <c r="AI79" s="1060"/>
      <c r="AJ79" s="1060"/>
      <c r="AK79" s="1060">
        <v>4314</v>
      </c>
      <c r="AL79" s="1060"/>
      <c r="AM79" s="1060"/>
      <c r="AN79" s="1060"/>
      <c r="AO79" s="1060"/>
      <c r="AP79" s="1060" t="s">
        <v>600</v>
      </c>
      <c r="AQ79" s="1060"/>
      <c r="AR79" s="1060"/>
      <c r="AS79" s="1060"/>
      <c r="AT79" s="1060"/>
      <c r="AU79" s="1060" t="s">
        <v>601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597</v>
      </c>
      <c r="C80" s="1064"/>
      <c r="D80" s="1064"/>
      <c r="E80" s="1064"/>
      <c r="F80" s="1064"/>
      <c r="G80" s="1064"/>
      <c r="H80" s="1064"/>
      <c r="I80" s="1064"/>
      <c r="J80" s="1064"/>
      <c r="K80" s="1064"/>
      <c r="L80" s="1064"/>
      <c r="M80" s="1064"/>
      <c r="N80" s="1064"/>
      <c r="O80" s="1064"/>
      <c r="P80" s="1065"/>
      <c r="Q80" s="1066">
        <v>12131</v>
      </c>
      <c r="R80" s="1060"/>
      <c r="S80" s="1060"/>
      <c r="T80" s="1060"/>
      <c r="U80" s="1060"/>
      <c r="V80" s="1060">
        <v>12049</v>
      </c>
      <c r="W80" s="1060"/>
      <c r="X80" s="1060"/>
      <c r="Y80" s="1060"/>
      <c r="Z80" s="1060"/>
      <c r="AA80" s="1060">
        <v>82</v>
      </c>
      <c r="AB80" s="1060"/>
      <c r="AC80" s="1060"/>
      <c r="AD80" s="1060"/>
      <c r="AE80" s="1060"/>
      <c r="AF80" s="1060">
        <v>82</v>
      </c>
      <c r="AG80" s="1060"/>
      <c r="AH80" s="1060"/>
      <c r="AI80" s="1060"/>
      <c r="AJ80" s="1060"/>
      <c r="AK80" s="1060" t="s">
        <v>598</v>
      </c>
      <c r="AL80" s="1060"/>
      <c r="AM80" s="1060"/>
      <c r="AN80" s="1060"/>
      <c r="AO80" s="1060"/>
      <c r="AP80" s="1060" t="s">
        <v>600</v>
      </c>
      <c r="AQ80" s="1060"/>
      <c r="AR80" s="1060"/>
      <c r="AS80" s="1060"/>
      <c r="AT80" s="1060"/>
      <c r="AU80" s="1060" t="s">
        <v>602</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20570</v>
      </c>
      <c r="AG88" s="1048"/>
      <c r="AH88" s="1048"/>
      <c r="AI88" s="1048"/>
      <c r="AJ88" s="1048"/>
      <c r="AK88" s="1052"/>
      <c r="AL88" s="1052"/>
      <c r="AM88" s="1052"/>
      <c r="AN88" s="1052"/>
      <c r="AO88" s="1052"/>
      <c r="AP88" s="1048">
        <v>33567</v>
      </c>
      <c r="AQ88" s="1048"/>
      <c r="AR88" s="1048"/>
      <c r="AS88" s="1048"/>
      <c r="AT88" s="1048"/>
      <c r="AU88" s="1048">
        <v>3215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898</v>
      </c>
      <c r="CS102" s="1040"/>
      <c r="CT102" s="1040"/>
      <c r="CU102" s="1040"/>
      <c r="CV102" s="1041"/>
      <c r="CW102" s="1039">
        <v>7</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303</v>
      </c>
      <c r="AG109" s="983"/>
      <c r="AH109" s="983"/>
      <c r="AI109" s="983"/>
      <c r="AJ109" s="984"/>
      <c r="AK109" s="985" t="s">
        <v>302</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303</v>
      </c>
      <c r="BW109" s="983"/>
      <c r="BX109" s="983"/>
      <c r="BY109" s="983"/>
      <c r="BZ109" s="984"/>
      <c r="CA109" s="985" t="s">
        <v>302</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303</v>
      </c>
      <c r="DM109" s="983"/>
      <c r="DN109" s="983"/>
      <c r="DO109" s="983"/>
      <c r="DP109" s="984"/>
      <c r="DQ109" s="985" t="s">
        <v>302</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3998598</v>
      </c>
      <c r="AB110" s="976"/>
      <c r="AC110" s="976"/>
      <c r="AD110" s="976"/>
      <c r="AE110" s="977"/>
      <c r="AF110" s="978">
        <v>3867757</v>
      </c>
      <c r="AG110" s="976"/>
      <c r="AH110" s="976"/>
      <c r="AI110" s="976"/>
      <c r="AJ110" s="977"/>
      <c r="AK110" s="978">
        <v>3733560</v>
      </c>
      <c r="AL110" s="976"/>
      <c r="AM110" s="976"/>
      <c r="AN110" s="976"/>
      <c r="AO110" s="977"/>
      <c r="AP110" s="979">
        <v>36.1</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36120503</v>
      </c>
      <c r="BR110" s="923"/>
      <c r="BS110" s="923"/>
      <c r="BT110" s="923"/>
      <c r="BU110" s="923"/>
      <c r="BV110" s="923">
        <v>34290364</v>
      </c>
      <c r="BW110" s="923"/>
      <c r="BX110" s="923"/>
      <c r="BY110" s="923"/>
      <c r="BZ110" s="923"/>
      <c r="CA110" s="923">
        <v>32613329</v>
      </c>
      <c r="CB110" s="923"/>
      <c r="CC110" s="923"/>
      <c r="CD110" s="923"/>
      <c r="CE110" s="923"/>
      <c r="CF110" s="947">
        <v>315.10000000000002</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128</v>
      </c>
      <c r="DM110" s="923"/>
      <c r="DN110" s="923"/>
      <c r="DO110" s="923"/>
      <c r="DP110" s="923"/>
      <c r="DQ110" s="923" t="s">
        <v>128</v>
      </c>
      <c r="DR110" s="923"/>
      <c r="DS110" s="923"/>
      <c r="DT110" s="923"/>
      <c r="DU110" s="923"/>
      <c r="DV110" s="924" t="s">
        <v>409</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128</v>
      </c>
      <c r="AG111" s="1004"/>
      <c r="AH111" s="1004"/>
      <c r="AI111" s="1004"/>
      <c r="AJ111" s="1005"/>
      <c r="AK111" s="1006" t="s">
        <v>128</v>
      </c>
      <c r="AL111" s="1004"/>
      <c r="AM111" s="1004"/>
      <c r="AN111" s="1004"/>
      <c r="AO111" s="1005"/>
      <c r="AP111" s="1007" t="s">
        <v>430</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86144</v>
      </c>
      <c r="BR111" s="895"/>
      <c r="BS111" s="895"/>
      <c r="BT111" s="895"/>
      <c r="BU111" s="895"/>
      <c r="BV111" s="895">
        <v>74359</v>
      </c>
      <c r="BW111" s="895"/>
      <c r="BX111" s="895"/>
      <c r="BY111" s="895"/>
      <c r="BZ111" s="895"/>
      <c r="CA111" s="895">
        <v>62562</v>
      </c>
      <c r="CB111" s="895"/>
      <c r="CC111" s="895"/>
      <c r="CD111" s="895"/>
      <c r="CE111" s="895"/>
      <c r="CF111" s="956">
        <v>0.6</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430</v>
      </c>
      <c r="DR111" s="895"/>
      <c r="DS111" s="895"/>
      <c r="DT111" s="895"/>
      <c r="DU111" s="895"/>
      <c r="DV111" s="872" t="s">
        <v>128</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430</v>
      </c>
      <c r="AL112" s="858"/>
      <c r="AM112" s="858"/>
      <c r="AN112" s="858"/>
      <c r="AO112" s="859"/>
      <c r="AP112" s="905" t="s">
        <v>128</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11991659</v>
      </c>
      <c r="BR112" s="895"/>
      <c r="BS112" s="895"/>
      <c r="BT112" s="895"/>
      <c r="BU112" s="895"/>
      <c r="BV112" s="895">
        <v>11685192</v>
      </c>
      <c r="BW112" s="895"/>
      <c r="BX112" s="895"/>
      <c r="BY112" s="895"/>
      <c r="BZ112" s="895"/>
      <c r="CA112" s="895">
        <v>11247026</v>
      </c>
      <c r="CB112" s="895"/>
      <c r="CC112" s="895"/>
      <c r="CD112" s="895"/>
      <c r="CE112" s="895"/>
      <c r="CF112" s="956">
        <v>108.7</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439</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623868</v>
      </c>
      <c r="AB113" s="1004"/>
      <c r="AC113" s="1004"/>
      <c r="AD113" s="1004"/>
      <c r="AE113" s="1005"/>
      <c r="AF113" s="1006">
        <v>643184</v>
      </c>
      <c r="AG113" s="1004"/>
      <c r="AH113" s="1004"/>
      <c r="AI113" s="1004"/>
      <c r="AJ113" s="1005"/>
      <c r="AK113" s="1006">
        <v>612574</v>
      </c>
      <c r="AL113" s="1004"/>
      <c r="AM113" s="1004"/>
      <c r="AN113" s="1004"/>
      <c r="AO113" s="1005"/>
      <c r="AP113" s="1007">
        <v>5.9</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2989311</v>
      </c>
      <c r="BR113" s="895"/>
      <c r="BS113" s="895"/>
      <c r="BT113" s="895"/>
      <c r="BU113" s="895"/>
      <c r="BV113" s="895">
        <v>3435224</v>
      </c>
      <c r="BW113" s="895"/>
      <c r="BX113" s="895"/>
      <c r="BY113" s="895"/>
      <c r="BZ113" s="895"/>
      <c r="CA113" s="895">
        <v>3215673</v>
      </c>
      <c r="CB113" s="895"/>
      <c r="CC113" s="895"/>
      <c r="CD113" s="895"/>
      <c r="CE113" s="895"/>
      <c r="CF113" s="956">
        <v>31.1</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430</v>
      </c>
      <c r="DH113" s="858"/>
      <c r="DI113" s="858"/>
      <c r="DJ113" s="858"/>
      <c r="DK113" s="859"/>
      <c r="DL113" s="860" t="s">
        <v>128</v>
      </c>
      <c r="DM113" s="858"/>
      <c r="DN113" s="858"/>
      <c r="DO113" s="858"/>
      <c r="DP113" s="859"/>
      <c r="DQ113" s="860" t="s">
        <v>443</v>
      </c>
      <c r="DR113" s="858"/>
      <c r="DS113" s="858"/>
      <c r="DT113" s="858"/>
      <c r="DU113" s="859"/>
      <c r="DV113" s="905" t="s">
        <v>128</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281672</v>
      </c>
      <c r="AB114" s="858"/>
      <c r="AC114" s="858"/>
      <c r="AD114" s="858"/>
      <c r="AE114" s="859"/>
      <c r="AF114" s="860">
        <v>305018</v>
      </c>
      <c r="AG114" s="858"/>
      <c r="AH114" s="858"/>
      <c r="AI114" s="858"/>
      <c r="AJ114" s="859"/>
      <c r="AK114" s="860">
        <v>262465</v>
      </c>
      <c r="AL114" s="858"/>
      <c r="AM114" s="858"/>
      <c r="AN114" s="858"/>
      <c r="AO114" s="859"/>
      <c r="AP114" s="905">
        <v>2.5</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2854197</v>
      </c>
      <c r="BR114" s="895"/>
      <c r="BS114" s="895"/>
      <c r="BT114" s="895"/>
      <c r="BU114" s="895"/>
      <c r="BV114" s="895">
        <v>2819447</v>
      </c>
      <c r="BW114" s="895"/>
      <c r="BX114" s="895"/>
      <c r="BY114" s="895"/>
      <c r="BZ114" s="895"/>
      <c r="CA114" s="895">
        <v>2822117</v>
      </c>
      <c r="CB114" s="895"/>
      <c r="CC114" s="895"/>
      <c r="CD114" s="895"/>
      <c r="CE114" s="895"/>
      <c r="CF114" s="956">
        <v>27.3</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439</v>
      </c>
      <c r="DR114" s="858"/>
      <c r="DS114" s="858"/>
      <c r="DT114" s="858"/>
      <c r="DU114" s="859"/>
      <c r="DV114" s="905" t="s">
        <v>128</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33488</v>
      </c>
      <c r="AB115" s="1004"/>
      <c r="AC115" s="1004"/>
      <c r="AD115" s="1004"/>
      <c r="AE115" s="1005"/>
      <c r="AF115" s="1006">
        <v>33190</v>
      </c>
      <c r="AG115" s="1004"/>
      <c r="AH115" s="1004"/>
      <c r="AI115" s="1004"/>
      <c r="AJ115" s="1005"/>
      <c r="AK115" s="1006">
        <v>11872</v>
      </c>
      <c r="AL115" s="1004"/>
      <c r="AM115" s="1004"/>
      <c r="AN115" s="1004"/>
      <c r="AO115" s="1005"/>
      <c r="AP115" s="1007">
        <v>0.1</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v>24242</v>
      </c>
      <c r="BR115" s="895"/>
      <c r="BS115" s="895"/>
      <c r="BT115" s="895"/>
      <c r="BU115" s="895"/>
      <c r="BV115" s="895" t="s">
        <v>409</v>
      </c>
      <c r="BW115" s="895"/>
      <c r="BX115" s="895"/>
      <c r="BY115" s="895"/>
      <c r="BZ115" s="895"/>
      <c r="CA115" s="895" t="s">
        <v>128</v>
      </c>
      <c r="CB115" s="895"/>
      <c r="CC115" s="895"/>
      <c r="CD115" s="895"/>
      <c r="CE115" s="895"/>
      <c r="CF115" s="956" t="s">
        <v>128</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443</v>
      </c>
      <c r="DR115" s="858"/>
      <c r="DS115" s="858"/>
      <c r="DT115" s="858"/>
      <c r="DU115" s="859"/>
      <c r="DV115" s="905" t="s">
        <v>128</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147</v>
      </c>
      <c r="AB116" s="858"/>
      <c r="AC116" s="858"/>
      <c r="AD116" s="858"/>
      <c r="AE116" s="859"/>
      <c r="AF116" s="860">
        <v>14</v>
      </c>
      <c r="AG116" s="858"/>
      <c r="AH116" s="858"/>
      <c r="AI116" s="858"/>
      <c r="AJ116" s="859"/>
      <c r="AK116" s="860">
        <v>34</v>
      </c>
      <c r="AL116" s="858"/>
      <c r="AM116" s="858"/>
      <c r="AN116" s="858"/>
      <c r="AO116" s="859"/>
      <c r="AP116" s="905">
        <v>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409</v>
      </c>
      <c r="BR116" s="895"/>
      <c r="BS116" s="895"/>
      <c r="BT116" s="895"/>
      <c r="BU116" s="895"/>
      <c r="BV116" s="895" t="s">
        <v>128</v>
      </c>
      <c r="BW116" s="895"/>
      <c r="BX116" s="895"/>
      <c r="BY116" s="895"/>
      <c r="BZ116" s="895"/>
      <c r="CA116" s="895" t="s">
        <v>439</v>
      </c>
      <c r="CB116" s="895"/>
      <c r="CC116" s="895"/>
      <c r="CD116" s="895"/>
      <c r="CE116" s="895"/>
      <c r="CF116" s="956" t="s">
        <v>432</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409</v>
      </c>
      <c r="DH116" s="858"/>
      <c r="DI116" s="858"/>
      <c r="DJ116" s="858"/>
      <c r="DK116" s="859"/>
      <c r="DL116" s="860" t="s">
        <v>430</v>
      </c>
      <c r="DM116" s="858"/>
      <c r="DN116" s="858"/>
      <c r="DO116" s="858"/>
      <c r="DP116" s="859"/>
      <c r="DQ116" s="860" t="s">
        <v>128</v>
      </c>
      <c r="DR116" s="858"/>
      <c r="DS116" s="858"/>
      <c r="DT116" s="858"/>
      <c r="DU116" s="859"/>
      <c r="DV116" s="905" t="s">
        <v>443</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4937773</v>
      </c>
      <c r="AB117" s="990"/>
      <c r="AC117" s="990"/>
      <c r="AD117" s="990"/>
      <c r="AE117" s="991"/>
      <c r="AF117" s="992">
        <v>4849163</v>
      </c>
      <c r="AG117" s="990"/>
      <c r="AH117" s="990"/>
      <c r="AI117" s="990"/>
      <c r="AJ117" s="991"/>
      <c r="AK117" s="992">
        <v>4620505</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430</v>
      </c>
      <c r="DM117" s="858"/>
      <c r="DN117" s="858"/>
      <c r="DO117" s="858"/>
      <c r="DP117" s="859"/>
      <c r="DQ117" s="860" t="s">
        <v>432</v>
      </c>
      <c r="DR117" s="858"/>
      <c r="DS117" s="858"/>
      <c r="DT117" s="858"/>
      <c r="DU117" s="859"/>
      <c r="DV117" s="905" t="s">
        <v>443</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303</v>
      </c>
      <c r="AG118" s="983"/>
      <c r="AH118" s="983"/>
      <c r="AI118" s="983"/>
      <c r="AJ118" s="984"/>
      <c r="AK118" s="985" t="s">
        <v>302</v>
      </c>
      <c r="AL118" s="983"/>
      <c r="AM118" s="983"/>
      <c r="AN118" s="983"/>
      <c r="AO118" s="984"/>
      <c r="AP118" s="986" t="s">
        <v>424</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430</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430</v>
      </c>
      <c r="DM118" s="858"/>
      <c r="DN118" s="858"/>
      <c r="DO118" s="858"/>
      <c r="DP118" s="859"/>
      <c r="DQ118" s="860" t="s">
        <v>128</v>
      </c>
      <c r="DR118" s="858"/>
      <c r="DS118" s="858"/>
      <c r="DT118" s="858"/>
      <c r="DU118" s="859"/>
      <c r="DV118" s="905" t="s">
        <v>443</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443</v>
      </c>
      <c r="AB119" s="976"/>
      <c r="AC119" s="976"/>
      <c r="AD119" s="976"/>
      <c r="AE119" s="977"/>
      <c r="AF119" s="978" t="s">
        <v>430</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458</v>
      </c>
      <c r="BP119" s="959"/>
      <c r="BQ119" s="963">
        <v>54066056</v>
      </c>
      <c r="BR119" s="926"/>
      <c r="BS119" s="926"/>
      <c r="BT119" s="926"/>
      <c r="BU119" s="926"/>
      <c r="BV119" s="926">
        <v>52304586</v>
      </c>
      <c r="BW119" s="926"/>
      <c r="BX119" s="926"/>
      <c r="BY119" s="926"/>
      <c r="BZ119" s="926"/>
      <c r="CA119" s="926">
        <v>49960707</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86144</v>
      </c>
      <c r="DH119" s="841"/>
      <c r="DI119" s="841"/>
      <c r="DJ119" s="841"/>
      <c r="DK119" s="842"/>
      <c r="DL119" s="843">
        <v>74359</v>
      </c>
      <c r="DM119" s="841"/>
      <c r="DN119" s="841"/>
      <c r="DO119" s="841"/>
      <c r="DP119" s="842"/>
      <c r="DQ119" s="843">
        <v>62562</v>
      </c>
      <c r="DR119" s="841"/>
      <c r="DS119" s="841"/>
      <c r="DT119" s="841"/>
      <c r="DU119" s="842"/>
      <c r="DV119" s="929">
        <v>0.6</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430</v>
      </c>
      <c r="AL120" s="858"/>
      <c r="AM120" s="858"/>
      <c r="AN120" s="858"/>
      <c r="AO120" s="859"/>
      <c r="AP120" s="905" t="s">
        <v>409</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5243818</v>
      </c>
      <c r="BR120" s="923"/>
      <c r="BS120" s="923"/>
      <c r="BT120" s="923"/>
      <c r="BU120" s="923"/>
      <c r="BV120" s="923">
        <v>4964738</v>
      </c>
      <c r="BW120" s="923"/>
      <c r="BX120" s="923"/>
      <c r="BY120" s="923"/>
      <c r="BZ120" s="923"/>
      <c r="CA120" s="923">
        <v>5227632</v>
      </c>
      <c r="CB120" s="923"/>
      <c r="CC120" s="923"/>
      <c r="CD120" s="923"/>
      <c r="CE120" s="923"/>
      <c r="CF120" s="947">
        <v>50.5</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t="s">
        <v>430</v>
      </c>
      <c r="DH120" s="923"/>
      <c r="DI120" s="923"/>
      <c r="DJ120" s="923"/>
      <c r="DK120" s="923"/>
      <c r="DL120" s="923" t="s">
        <v>128</v>
      </c>
      <c r="DM120" s="923"/>
      <c r="DN120" s="923"/>
      <c r="DO120" s="923"/>
      <c r="DP120" s="923"/>
      <c r="DQ120" s="923">
        <v>11170864</v>
      </c>
      <c r="DR120" s="923"/>
      <c r="DS120" s="923"/>
      <c r="DT120" s="923"/>
      <c r="DU120" s="923"/>
      <c r="DV120" s="924">
        <v>107.9</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430</v>
      </c>
      <c r="AB121" s="858"/>
      <c r="AC121" s="858"/>
      <c r="AD121" s="858"/>
      <c r="AE121" s="859"/>
      <c r="AF121" s="860" t="s">
        <v>128</v>
      </c>
      <c r="AG121" s="858"/>
      <c r="AH121" s="858"/>
      <c r="AI121" s="858"/>
      <c r="AJ121" s="859"/>
      <c r="AK121" s="860" t="s">
        <v>128</v>
      </c>
      <c r="AL121" s="858"/>
      <c r="AM121" s="858"/>
      <c r="AN121" s="858"/>
      <c r="AO121" s="859"/>
      <c r="AP121" s="905" t="s">
        <v>430</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6727982</v>
      </c>
      <c r="BR121" s="895"/>
      <c r="BS121" s="895"/>
      <c r="BT121" s="895"/>
      <c r="BU121" s="895"/>
      <c r="BV121" s="895">
        <v>6198878</v>
      </c>
      <c r="BW121" s="895"/>
      <c r="BX121" s="895"/>
      <c r="BY121" s="895"/>
      <c r="BZ121" s="895"/>
      <c r="CA121" s="895">
        <v>5854119</v>
      </c>
      <c r="CB121" s="895"/>
      <c r="CC121" s="895"/>
      <c r="CD121" s="895"/>
      <c r="CE121" s="895"/>
      <c r="CF121" s="956">
        <v>56.6</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t="s">
        <v>409</v>
      </c>
      <c r="DH121" s="895"/>
      <c r="DI121" s="895"/>
      <c r="DJ121" s="895"/>
      <c r="DK121" s="895"/>
      <c r="DL121" s="895" t="s">
        <v>430</v>
      </c>
      <c r="DM121" s="895"/>
      <c r="DN121" s="895"/>
      <c r="DO121" s="895"/>
      <c r="DP121" s="895"/>
      <c r="DQ121" s="895">
        <v>62202</v>
      </c>
      <c r="DR121" s="895"/>
      <c r="DS121" s="895"/>
      <c r="DT121" s="895"/>
      <c r="DU121" s="895"/>
      <c r="DV121" s="872">
        <v>0.6</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430</v>
      </c>
      <c r="AB122" s="858"/>
      <c r="AC122" s="858"/>
      <c r="AD122" s="858"/>
      <c r="AE122" s="859"/>
      <c r="AF122" s="860" t="s">
        <v>430</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28906148</v>
      </c>
      <c r="BR122" s="926"/>
      <c r="BS122" s="926"/>
      <c r="BT122" s="926"/>
      <c r="BU122" s="926"/>
      <c r="BV122" s="926">
        <v>27993269</v>
      </c>
      <c r="BW122" s="926"/>
      <c r="BX122" s="926"/>
      <c r="BY122" s="926"/>
      <c r="BZ122" s="926"/>
      <c r="CA122" s="926">
        <v>26788769</v>
      </c>
      <c r="CB122" s="926"/>
      <c r="CC122" s="926"/>
      <c r="CD122" s="926"/>
      <c r="CE122" s="926"/>
      <c r="CF122" s="927">
        <v>258.8</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v>11180</v>
      </c>
      <c r="DH122" s="895"/>
      <c r="DI122" s="895"/>
      <c r="DJ122" s="895"/>
      <c r="DK122" s="895"/>
      <c r="DL122" s="895">
        <v>7084</v>
      </c>
      <c r="DM122" s="895"/>
      <c r="DN122" s="895"/>
      <c r="DO122" s="895"/>
      <c r="DP122" s="895"/>
      <c r="DQ122" s="895">
        <v>13960</v>
      </c>
      <c r="DR122" s="895"/>
      <c r="DS122" s="895"/>
      <c r="DT122" s="895"/>
      <c r="DU122" s="895"/>
      <c r="DV122" s="872">
        <v>0.1</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430</v>
      </c>
      <c r="AL123" s="858"/>
      <c r="AM123" s="858"/>
      <c r="AN123" s="858"/>
      <c r="AO123" s="859"/>
      <c r="AP123" s="905" t="s">
        <v>128</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469</v>
      </c>
      <c r="BP123" s="959"/>
      <c r="BQ123" s="913">
        <v>40877948</v>
      </c>
      <c r="BR123" s="914"/>
      <c r="BS123" s="914"/>
      <c r="BT123" s="914"/>
      <c r="BU123" s="914"/>
      <c r="BV123" s="914">
        <v>39156885</v>
      </c>
      <c r="BW123" s="914"/>
      <c r="BX123" s="914"/>
      <c r="BY123" s="914"/>
      <c r="BZ123" s="914"/>
      <c r="CA123" s="914">
        <v>37870520</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v>23331</v>
      </c>
      <c r="DH123" s="858"/>
      <c r="DI123" s="858"/>
      <c r="DJ123" s="858"/>
      <c r="DK123" s="859"/>
      <c r="DL123" s="860">
        <v>39021</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126.5</v>
      </c>
      <c r="BR124" s="912"/>
      <c r="BS124" s="912"/>
      <c r="BT124" s="912"/>
      <c r="BU124" s="912"/>
      <c r="BV124" s="912">
        <v>128.4</v>
      </c>
      <c r="BW124" s="912"/>
      <c r="BX124" s="912"/>
      <c r="BY124" s="912"/>
      <c r="BZ124" s="912"/>
      <c r="CA124" s="912">
        <v>116.8</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v>11957148</v>
      </c>
      <c r="DH124" s="841"/>
      <c r="DI124" s="841"/>
      <c r="DJ124" s="841"/>
      <c r="DK124" s="842"/>
      <c r="DL124" s="843">
        <v>11639087</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33328</v>
      </c>
      <c r="AB126" s="858"/>
      <c r="AC126" s="858"/>
      <c r="AD126" s="858"/>
      <c r="AE126" s="859"/>
      <c r="AF126" s="860">
        <v>33012</v>
      </c>
      <c r="AG126" s="858"/>
      <c r="AH126" s="858"/>
      <c r="AI126" s="858"/>
      <c r="AJ126" s="859"/>
      <c r="AK126" s="860">
        <v>11696</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160</v>
      </c>
      <c r="AB127" s="858"/>
      <c r="AC127" s="858"/>
      <c r="AD127" s="858"/>
      <c r="AE127" s="859"/>
      <c r="AF127" s="860">
        <v>178</v>
      </c>
      <c r="AG127" s="858"/>
      <c r="AH127" s="858"/>
      <c r="AI127" s="858"/>
      <c r="AJ127" s="859"/>
      <c r="AK127" s="860">
        <v>176</v>
      </c>
      <c r="AL127" s="858"/>
      <c r="AM127" s="858"/>
      <c r="AN127" s="858"/>
      <c r="AO127" s="859"/>
      <c r="AP127" s="905">
        <v>0</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521522</v>
      </c>
      <c r="AB128" s="879"/>
      <c r="AC128" s="879"/>
      <c r="AD128" s="879"/>
      <c r="AE128" s="880"/>
      <c r="AF128" s="881">
        <v>508672</v>
      </c>
      <c r="AG128" s="879"/>
      <c r="AH128" s="879"/>
      <c r="AI128" s="879"/>
      <c r="AJ128" s="880"/>
      <c r="AK128" s="881">
        <v>470754</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128</v>
      </c>
      <c r="BG128" s="865"/>
      <c r="BH128" s="865"/>
      <c r="BI128" s="865"/>
      <c r="BJ128" s="865"/>
      <c r="BK128" s="865"/>
      <c r="BL128" s="888"/>
      <c r="BM128" s="864">
        <v>12.95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v>24242</v>
      </c>
      <c r="DH128" s="869"/>
      <c r="DI128" s="869"/>
      <c r="DJ128" s="869"/>
      <c r="DK128" s="869"/>
      <c r="DL128" s="869" t="s">
        <v>128</v>
      </c>
      <c r="DM128" s="869"/>
      <c r="DN128" s="869"/>
      <c r="DO128" s="869"/>
      <c r="DP128" s="869"/>
      <c r="DQ128" s="869" t="s">
        <v>409</v>
      </c>
      <c r="DR128" s="869"/>
      <c r="DS128" s="869"/>
      <c r="DT128" s="869"/>
      <c r="DU128" s="869"/>
      <c r="DV128" s="870" t="s">
        <v>128</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13279625</v>
      </c>
      <c r="AB129" s="858"/>
      <c r="AC129" s="858"/>
      <c r="AD129" s="858"/>
      <c r="AE129" s="859"/>
      <c r="AF129" s="860">
        <v>12917295</v>
      </c>
      <c r="AG129" s="858"/>
      <c r="AH129" s="858"/>
      <c r="AI129" s="858"/>
      <c r="AJ129" s="859"/>
      <c r="AK129" s="860">
        <v>13029044</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409</v>
      </c>
      <c r="BG129" s="848"/>
      <c r="BH129" s="848"/>
      <c r="BI129" s="848"/>
      <c r="BJ129" s="848"/>
      <c r="BK129" s="848"/>
      <c r="BL129" s="849"/>
      <c r="BM129" s="847">
        <v>17.95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2857582</v>
      </c>
      <c r="AB130" s="858"/>
      <c r="AC130" s="858"/>
      <c r="AD130" s="858"/>
      <c r="AE130" s="859"/>
      <c r="AF130" s="860">
        <v>2678926</v>
      </c>
      <c r="AG130" s="858"/>
      <c r="AH130" s="858"/>
      <c r="AI130" s="858"/>
      <c r="AJ130" s="859"/>
      <c r="AK130" s="860">
        <v>2679517</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15.1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10422043</v>
      </c>
      <c r="AB131" s="841"/>
      <c r="AC131" s="841"/>
      <c r="AD131" s="841"/>
      <c r="AE131" s="842"/>
      <c r="AF131" s="843">
        <v>10238369</v>
      </c>
      <c r="AG131" s="841"/>
      <c r="AH131" s="841"/>
      <c r="AI131" s="841"/>
      <c r="AJ131" s="842"/>
      <c r="AK131" s="843">
        <v>10349527</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116.8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14.95550345</v>
      </c>
      <c r="AB132" s="821"/>
      <c r="AC132" s="821"/>
      <c r="AD132" s="821"/>
      <c r="AE132" s="822"/>
      <c r="AF132" s="823">
        <v>16.22880558</v>
      </c>
      <c r="AG132" s="821"/>
      <c r="AH132" s="821"/>
      <c r="AI132" s="821"/>
      <c r="AJ132" s="822"/>
      <c r="AK132" s="823">
        <v>14.205807180000001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13.8</v>
      </c>
      <c r="AB133" s="800"/>
      <c r="AC133" s="800"/>
      <c r="AD133" s="800"/>
      <c r="AE133" s="801"/>
      <c r="AF133" s="799">
        <v>14.9</v>
      </c>
      <c r="AG133" s="800"/>
      <c r="AH133" s="800"/>
      <c r="AI133" s="800"/>
      <c r="AJ133" s="801"/>
      <c r="AK133" s="799">
        <v>15.1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Bp21erYiT5v2YQCjGMrx5whcCSP8gBu+zpPTg3xZPIl9mFvrH/0nXujmzOO7g6vQR5QT6kUpKhKUbyWAwW+wg==" saltValue="+hcwZ03dNKol/AHl5xTO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election activeCell="H61" sqref="H6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iaJv4u0Q7yF0T5gmI482N5ZMAKKn6ZaeAtrzt/FGxTQwY3R98KSeKaxyhZAINgqhllGUXugnHt+mss8xR0SKQ==" saltValue="Fl1ab8hjsdFf9dLjZPeRj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election activeCell="BG3" sqref="BG3"/>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he40fvrKTXKbu0lFAVCNhj+osB/useAD3SvaTbZCSJHcg6fzVmvMonJA683qc+1znYE9thHHdH3b4gj+IdezQ==" saltValue="pAvjrotSWbgL9+gT5rHZt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H61" sqref="H6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504</v>
      </c>
      <c r="AL9" s="1227"/>
      <c r="AM9" s="1227"/>
      <c r="AN9" s="1228"/>
      <c r="AO9" s="312">
        <v>3579189</v>
      </c>
      <c r="AP9" s="312">
        <v>81282</v>
      </c>
      <c r="AQ9" s="313">
        <v>90414</v>
      </c>
      <c r="AR9" s="314">
        <v>-10.1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505</v>
      </c>
      <c r="AL10" s="1227"/>
      <c r="AM10" s="1227"/>
      <c r="AN10" s="1228"/>
      <c r="AO10" s="315">
        <v>160951</v>
      </c>
      <c r="AP10" s="315">
        <v>3655</v>
      </c>
      <c r="AQ10" s="316">
        <v>7325</v>
      </c>
      <c r="AR10" s="317">
        <v>-50.1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506</v>
      </c>
      <c r="AL11" s="1227"/>
      <c r="AM11" s="1227"/>
      <c r="AN11" s="1228"/>
      <c r="AO11" s="315">
        <v>495958</v>
      </c>
      <c r="AP11" s="315">
        <v>11263</v>
      </c>
      <c r="AQ11" s="316">
        <v>9426</v>
      </c>
      <c r="AR11" s="317">
        <v>19.5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507</v>
      </c>
      <c r="AL12" s="1227"/>
      <c r="AM12" s="1227"/>
      <c r="AN12" s="1228"/>
      <c r="AO12" s="315">
        <v>70170</v>
      </c>
      <c r="AP12" s="315">
        <v>1594</v>
      </c>
      <c r="AQ12" s="316">
        <v>1167</v>
      </c>
      <c r="AR12" s="317">
        <v>36.6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508</v>
      </c>
      <c r="AL13" s="1227"/>
      <c r="AM13" s="1227"/>
      <c r="AN13" s="1228"/>
      <c r="AO13" s="315" t="s">
        <v>509</v>
      </c>
      <c r="AP13" s="315" t="s">
        <v>509</v>
      </c>
      <c r="AQ13" s="316">
        <v>3</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510</v>
      </c>
      <c r="AL14" s="1227"/>
      <c r="AM14" s="1227"/>
      <c r="AN14" s="1228"/>
      <c r="AO14" s="315">
        <v>231893</v>
      </c>
      <c r="AP14" s="315">
        <v>5266</v>
      </c>
      <c r="AQ14" s="316">
        <v>4078</v>
      </c>
      <c r="AR14" s="317">
        <v>29.1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511</v>
      </c>
      <c r="AL15" s="1227"/>
      <c r="AM15" s="1227"/>
      <c r="AN15" s="1228"/>
      <c r="AO15" s="315">
        <v>58573</v>
      </c>
      <c r="AP15" s="315">
        <v>1330</v>
      </c>
      <c r="AQ15" s="316">
        <v>2195</v>
      </c>
      <c r="AR15" s="317">
        <v>-39.4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512</v>
      </c>
      <c r="AL16" s="1230"/>
      <c r="AM16" s="1230"/>
      <c r="AN16" s="1231"/>
      <c r="AO16" s="315">
        <v>-267223</v>
      </c>
      <c r="AP16" s="315">
        <v>-6069</v>
      </c>
      <c r="AQ16" s="316">
        <v>-8893</v>
      </c>
      <c r="AR16" s="317">
        <v>-31.8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4329511</v>
      </c>
      <c r="AP17" s="315">
        <v>98322</v>
      </c>
      <c r="AQ17" s="316">
        <v>105714</v>
      </c>
      <c r="AR17" s="317">
        <v>-7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517</v>
      </c>
      <c r="AL21" s="1224"/>
      <c r="AM21" s="1224"/>
      <c r="AN21" s="1225"/>
      <c r="AO21" s="327">
        <v>8.15</v>
      </c>
      <c r="AP21" s="328">
        <v>10.07</v>
      </c>
      <c r="AQ21" s="329">
        <v>-1.92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518</v>
      </c>
      <c r="AL22" s="1224"/>
      <c r="AM22" s="1224"/>
      <c r="AN22" s="1225"/>
      <c r="AO22" s="332">
        <v>99.1</v>
      </c>
      <c r="AP22" s="333">
        <v>97.6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3733560</v>
      </c>
      <c r="AP32" s="342">
        <v>84788</v>
      </c>
      <c r="AQ32" s="343">
        <v>67110</v>
      </c>
      <c r="AR32" s="344">
        <v>26.3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509</v>
      </c>
      <c r="AP34" s="342" t="s">
        <v>509</v>
      </c>
      <c r="AQ34" s="343">
        <v>6</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612574</v>
      </c>
      <c r="AP35" s="342">
        <v>13911</v>
      </c>
      <c r="AQ35" s="343">
        <v>17795</v>
      </c>
      <c r="AR35" s="344">
        <v>-21.8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v>262465</v>
      </c>
      <c r="AP36" s="342">
        <v>5961</v>
      </c>
      <c r="AQ36" s="343">
        <v>2500</v>
      </c>
      <c r="AR36" s="344">
        <v>138.4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v>11872</v>
      </c>
      <c r="AP37" s="342">
        <v>270</v>
      </c>
      <c r="AQ37" s="343">
        <v>1001</v>
      </c>
      <c r="AR37" s="344">
        <v>-73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v>34</v>
      </c>
      <c r="AP38" s="345">
        <v>1</v>
      </c>
      <c r="AQ38" s="346">
        <v>4</v>
      </c>
      <c r="AR38" s="334">
        <v>-75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v>-470754</v>
      </c>
      <c r="AP39" s="342">
        <v>-10691</v>
      </c>
      <c r="AQ39" s="343">
        <v>-3748</v>
      </c>
      <c r="AR39" s="344">
        <v>185.2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-2679517</v>
      </c>
      <c r="AP40" s="342">
        <v>-60851</v>
      </c>
      <c r="AQ40" s="343">
        <v>-58908</v>
      </c>
      <c r="AR40" s="344">
        <v>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1470234</v>
      </c>
      <c r="AP41" s="342">
        <v>33389</v>
      </c>
      <c r="AQ41" s="343">
        <v>25761</v>
      </c>
      <c r="AR41" s="344">
        <v>29.6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499</v>
      </c>
      <c r="AN49" s="1209" t="s">
        <v>534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2694101</v>
      </c>
      <c r="AN51" s="364">
        <v>57908</v>
      </c>
      <c r="AO51" s="365">
        <v>-26.3</v>
      </c>
      <c r="AP51" s="366">
        <v>106614</v>
      </c>
      <c r="AQ51" s="367">
        <v>17.2</v>
      </c>
      <c r="AR51" s="368">
        <v>-43.5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1334922</v>
      </c>
      <c r="AN52" s="372">
        <v>28693</v>
      </c>
      <c r="AO52" s="373">
        <v>-27.9</v>
      </c>
      <c r="AP52" s="374">
        <v>45545</v>
      </c>
      <c r="AQ52" s="375">
        <v>20.7</v>
      </c>
      <c r="AR52" s="376">
        <v>-48.6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3013610</v>
      </c>
      <c r="AN53" s="364">
        <v>65642</v>
      </c>
      <c r="AO53" s="365">
        <v>13.4</v>
      </c>
      <c r="AP53" s="366">
        <v>85459</v>
      </c>
      <c r="AQ53" s="367">
        <v>-19.8</v>
      </c>
      <c r="AR53" s="368">
        <v>33.200000000000003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2103855</v>
      </c>
      <c r="AN54" s="372">
        <v>45826</v>
      </c>
      <c r="AO54" s="373">
        <v>59.7</v>
      </c>
      <c r="AP54" s="374">
        <v>44378</v>
      </c>
      <c r="AQ54" s="375">
        <v>-2.6</v>
      </c>
      <c r="AR54" s="376">
        <v>62.3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5034665</v>
      </c>
      <c r="AN55" s="364">
        <v>110957</v>
      </c>
      <c r="AO55" s="365">
        <v>69</v>
      </c>
      <c r="AP55" s="366">
        <v>83280</v>
      </c>
      <c r="AQ55" s="367">
        <v>-2.5</v>
      </c>
      <c r="AR55" s="368">
        <v>71.5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3951525</v>
      </c>
      <c r="AN56" s="372">
        <v>87086</v>
      </c>
      <c r="AO56" s="373">
        <v>90</v>
      </c>
      <c r="AP56" s="374">
        <v>43123</v>
      </c>
      <c r="AQ56" s="375">
        <v>-2.8</v>
      </c>
      <c r="AR56" s="376">
        <v>92.8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2061790</v>
      </c>
      <c r="AN57" s="364">
        <v>46026</v>
      </c>
      <c r="AO57" s="365">
        <v>-58.5</v>
      </c>
      <c r="AP57" s="366">
        <v>88968</v>
      </c>
      <c r="AQ57" s="367">
        <v>6.8</v>
      </c>
      <c r="AR57" s="368">
        <v>-65.3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1164739</v>
      </c>
      <c r="AN58" s="372">
        <v>26001</v>
      </c>
      <c r="AO58" s="373">
        <v>-70.099999999999994</v>
      </c>
      <c r="AP58" s="374">
        <v>45482</v>
      </c>
      <c r="AQ58" s="375">
        <v>5.5</v>
      </c>
      <c r="AR58" s="376">
        <v>-75.599999999999994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2071804</v>
      </c>
      <c r="AN59" s="364">
        <v>47050</v>
      </c>
      <c r="AO59" s="365">
        <v>2.2000000000000002</v>
      </c>
      <c r="AP59" s="366">
        <v>85173</v>
      </c>
      <c r="AQ59" s="367">
        <v>-4.3</v>
      </c>
      <c r="AR59" s="368">
        <v>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1276287</v>
      </c>
      <c r="AN60" s="372">
        <v>28984</v>
      </c>
      <c r="AO60" s="373">
        <v>11.5</v>
      </c>
      <c r="AP60" s="374">
        <v>43913</v>
      </c>
      <c r="AQ60" s="375">
        <v>-3.4</v>
      </c>
      <c r="AR60" s="376">
        <v>14.9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2975194</v>
      </c>
      <c r="AN61" s="379">
        <v>65517</v>
      </c>
      <c r="AO61" s="380">
        <v>0</v>
      </c>
      <c r="AP61" s="381">
        <v>89899</v>
      </c>
      <c r="AQ61" s="382">
        <v>-0.5</v>
      </c>
      <c r="AR61" s="368">
        <v>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1966266</v>
      </c>
      <c r="AN62" s="372">
        <v>43318</v>
      </c>
      <c r="AO62" s="373">
        <v>12.6</v>
      </c>
      <c r="AP62" s="374">
        <v>44488</v>
      </c>
      <c r="AQ62" s="375">
        <v>3.5</v>
      </c>
      <c r="AR62" s="376">
        <v>9.1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ljMgwB7cnf/aQrAfKymbRuNf6QhfeyldRlNsZcatOJQLU4eQpHF9h+qAXDr+BKCQ5+tFpJF58QP8npS5CQfDw==" saltValue="t5UCfih8ireIDmAROrQv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election activeCell="H61" sqref="H6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O5VC0s5/OmwYu6gDcKE9/XXz0xagZqGzXNVxbzzCBtfLNSSOQHg1+FUfJ7G9InJOCBIP3/WzWZPTPoKnA3AA==" saltValue="L1OPHWogfcJg8LPlFesb0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election activeCell="H61" sqref="H6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DW8wBYjAlUGZH9beUzYHf4rGrHX1rzxb3ytNNy9k0yRU6X71cGtnemLmcI5bhX8eqLq1gRc2LYORiK/Hb3X4Q==" saltValue="IHuCN5Cyuc2pX/IjRHB2p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H61" sqref="H6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27.64</v>
      </c>
      <c r="G47" s="12">
        <v>27.58</v>
      </c>
      <c r="H47" s="12">
        <v>27.99</v>
      </c>
      <c r="I47" s="12">
        <v>24.31</v>
      </c>
      <c r="J47" s="13">
        <v>21.15</v>
      </c>
    </row>
    <row r="48" spans="2:10" ht="57.75" customHeight="1" x14ac:dyDescent="0.15">
      <c r="B48" s="14"/>
      <c r="C48" s="1234" t="s">
        <v>4</v>
      </c>
      <c r="D48" s="1234"/>
      <c r="E48" s="1235"/>
      <c r="F48" s="15">
        <v>4.55</v>
      </c>
      <c r="G48" s="16">
        <v>3.16</v>
      </c>
      <c r="H48" s="16">
        <v>3.19</v>
      </c>
      <c r="I48" s="16">
        <v>2.73</v>
      </c>
      <c r="J48" s="17">
        <v>1.76</v>
      </c>
    </row>
    <row r="49" spans="2:10" ht="57.75" customHeight="1" thickBot="1" x14ac:dyDescent="0.2">
      <c r="B49" s="18"/>
      <c r="C49" s="1236" t="s">
        <v>5</v>
      </c>
      <c r="D49" s="1236"/>
      <c r="E49" s="1237"/>
      <c r="F49" s="19">
        <v>1.87</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C9lpyF7BYcajSuxeBJ0blipjnxrxFt/Mg0qtHvDWowEiGadRX+QQzt7zzaKloI4m3hl5Xo09OlQskz0x1QACA==" saltValue="/N7pVB1Ve/RcvLGY3IFYm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施設類型別ストック情報分析表②</vt:lpstr>
      <vt:lpstr>施設類型別ストック情報分析表①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2020-09-15T06:33:22Z</cp:lastPrinted>
  <dcterms:created xsi:type="dcterms:W3CDTF">2020-02-10T04:49:16Z</dcterms:created>
  <dcterms:modified xsi:type="dcterms:W3CDTF">2020-09-15T08:42:48Z</dcterms:modified>
  <cp:category/>
</cp:coreProperties>
</file>